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8CEE9869-72D6-F947-8912-8DA7E3B30D2E}" xr6:coauthVersionLast="45" xr6:coauthVersionMax="45" xr10:uidLastSave="{00000000-0000-0000-0000-000000000000}"/>
  <bookViews>
    <workbookView xWindow="240" yWindow="460" windowWidth="26280" windowHeight="14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136" i="1" l="1"/>
  <c r="CH136" i="1"/>
  <c r="CG136" i="1" s="1"/>
  <c r="AX136" i="1" s="1"/>
  <c r="AZ136" i="1" s="1"/>
  <c r="CF136" i="1"/>
  <c r="BK136" i="1"/>
  <c r="BJ136" i="1"/>
  <c r="BB136" i="1"/>
  <c r="AV136" i="1"/>
  <c r="AP136" i="1"/>
  <c r="BC136" i="1" s="1"/>
  <c r="BF136" i="1" s="1"/>
  <c r="AK136" i="1"/>
  <c r="AI136" i="1" s="1"/>
  <c r="AA136" i="1"/>
  <c r="Z136" i="1"/>
  <c r="Y136" i="1" s="1"/>
  <c r="U136" i="1"/>
  <c r="R136" i="1"/>
  <c r="CI135" i="1"/>
  <c r="U135" i="1" s="1"/>
  <c r="CH135" i="1"/>
  <c r="CF135" i="1"/>
  <c r="CG135" i="1" s="1"/>
  <c r="AX135" i="1" s="1"/>
  <c r="AZ135" i="1" s="1"/>
  <c r="BK135" i="1"/>
  <c r="BJ135" i="1"/>
  <c r="BB135" i="1"/>
  <c r="AV135" i="1"/>
  <c r="AP135" i="1"/>
  <c r="BC135" i="1" s="1"/>
  <c r="BF135" i="1" s="1"/>
  <c r="AK135" i="1"/>
  <c r="AI135" i="1"/>
  <c r="M135" i="1" s="1"/>
  <c r="AA135" i="1"/>
  <c r="Z135" i="1"/>
  <c r="Y135" i="1"/>
  <c r="R135" i="1"/>
  <c r="P135" i="1"/>
  <c r="L135" i="1"/>
  <c r="AY135" i="1" s="1"/>
  <c r="CI134" i="1"/>
  <c r="CH134" i="1"/>
  <c r="CF134" i="1"/>
  <c r="CG134" i="1" s="1"/>
  <c r="AX134" i="1" s="1"/>
  <c r="AZ134" i="1" s="1"/>
  <c r="BK134" i="1"/>
  <c r="BJ134" i="1"/>
  <c r="BB134" i="1"/>
  <c r="AV134" i="1"/>
  <c r="AP134" i="1"/>
  <c r="BC134" i="1" s="1"/>
  <c r="BF134" i="1" s="1"/>
  <c r="AK134" i="1"/>
  <c r="AJ134" i="1"/>
  <c r="AI134" i="1"/>
  <c r="AA134" i="1"/>
  <c r="Z134" i="1"/>
  <c r="Y134" i="1" s="1"/>
  <c r="R134" i="1"/>
  <c r="P134" i="1"/>
  <c r="M134" i="1"/>
  <c r="L134" i="1"/>
  <c r="AY134" i="1" s="1"/>
  <c r="K134" i="1"/>
  <c r="J134" i="1"/>
  <c r="CI133" i="1"/>
  <c r="CH133" i="1"/>
  <c r="CF133" i="1"/>
  <c r="CG133" i="1" s="1"/>
  <c r="AX133" i="1" s="1"/>
  <c r="AZ133" i="1" s="1"/>
  <c r="BK133" i="1"/>
  <c r="BJ133" i="1"/>
  <c r="BB133" i="1"/>
  <c r="AV133" i="1"/>
  <c r="AP133" i="1"/>
  <c r="BC133" i="1" s="1"/>
  <c r="BF133" i="1" s="1"/>
  <c r="AK133" i="1"/>
  <c r="AI133" i="1" s="1"/>
  <c r="AA133" i="1"/>
  <c r="Z133" i="1"/>
  <c r="Y133" i="1" s="1"/>
  <c r="R133" i="1"/>
  <c r="CI132" i="1"/>
  <c r="CH132" i="1"/>
  <c r="CF132" i="1"/>
  <c r="CG132" i="1" s="1"/>
  <c r="AX132" i="1" s="1"/>
  <c r="AZ132" i="1" s="1"/>
  <c r="BK132" i="1"/>
  <c r="BJ132" i="1"/>
  <c r="BB132" i="1"/>
  <c r="AV132" i="1"/>
  <c r="AP132" i="1"/>
  <c r="BC132" i="1" s="1"/>
  <c r="BF132" i="1" s="1"/>
  <c r="AK132" i="1"/>
  <c r="AJ132" i="1"/>
  <c r="AI132" i="1"/>
  <c r="M132" i="1" s="1"/>
  <c r="AA132" i="1"/>
  <c r="Z132" i="1"/>
  <c r="Y132" i="1" s="1"/>
  <c r="R132" i="1"/>
  <c r="P132" i="1"/>
  <c r="L132" i="1"/>
  <c r="AY132" i="1" s="1"/>
  <c r="K132" i="1"/>
  <c r="J132" i="1"/>
  <c r="AC132" i="1" s="1"/>
  <c r="CI131" i="1"/>
  <c r="CH131" i="1"/>
  <c r="CF131" i="1"/>
  <c r="CG131" i="1" s="1"/>
  <c r="AX131" i="1" s="1"/>
  <c r="AZ131" i="1" s="1"/>
  <c r="BK131" i="1"/>
  <c r="BJ131" i="1"/>
  <c r="BB131" i="1"/>
  <c r="AV131" i="1"/>
  <c r="AP131" i="1"/>
  <c r="BC131" i="1" s="1"/>
  <c r="BF131" i="1" s="1"/>
  <c r="AK131" i="1"/>
  <c r="AJ131" i="1"/>
  <c r="AI131" i="1"/>
  <c r="M131" i="1" s="1"/>
  <c r="AA131" i="1"/>
  <c r="Z131" i="1"/>
  <c r="Y131" i="1" s="1"/>
  <c r="R131" i="1"/>
  <c r="P131" i="1"/>
  <c r="L131" i="1"/>
  <c r="AY131" i="1" s="1"/>
  <c r="BA131" i="1" s="1"/>
  <c r="CI130" i="1"/>
  <c r="CH130" i="1"/>
  <c r="CF130" i="1"/>
  <c r="CG130" i="1" s="1"/>
  <c r="AX130" i="1" s="1"/>
  <c r="AZ130" i="1" s="1"/>
  <c r="BK130" i="1"/>
  <c r="BJ130" i="1"/>
  <c r="BB130" i="1"/>
  <c r="AV130" i="1"/>
  <c r="AP130" i="1"/>
  <c r="BC130" i="1" s="1"/>
  <c r="BF130" i="1" s="1"/>
  <c r="AK130" i="1"/>
  <c r="AI130" i="1" s="1"/>
  <c r="AA130" i="1"/>
  <c r="Z130" i="1"/>
  <c r="Y130" i="1" s="1"/>
  <c r="R130" i="1"/>
  <c r="CI129" i="1"/>
  <c r="CH129" i="1"/>
  <c r="CF129" i="1"/>
  <c r="CG129" i="1" s="1"/>
  <c r="AX129" i="1" s="1"/>
  <c r="AZ129" i="1" s="1"/>
  <c r="BK129" i="1"/>
  <c r="BJ129" i="1"/>
  <c r="BB129" i="1"/>
  <c r="AV129" i="1"/>
  <c r="AP129" i="1"/>
  <c r="BC129" i="1" s="1"/>
  <c r="BF129" i="1" s="1"/>
  <c r="AK129" i="1"/>
  <c r="AI129" i="1" s="1"/>
  <c r="AA129" i="1"/>
  <c r="Z129" i="1"/>
  <c r="Y129" i="1" s="1"/>
  <c r="R129" i="1"/>
  <c r="CI128" i="1"/>
  <c r="CH128" i="1"/>
  <c r="CF128" i="1"/>
  <c r="CG128" i="1" s="1"/>
  <c r="AX128" i="1" s="1"/>
  <c r="AZ128" i="1" s="1"/>
  <c r="BK128" i="1"/>
  <c r="BJ128" i="1"/>
  <c r="BB128" i="1"/>
  <c r="AV128" i="1"/>
  <c r="AP128" i="1"/>
  <c r="BC128" i="1" s="1"/>
  <c r="BF128" i="1" s="1"/>
  <c r="AK128" i="1"/>
  <c r="AI128" i="1" s="1"/>
  <c r="AA128" i="1"/>
  <c r="Z128" i="1"/>
  <c r="Y128" i="1" s="1"/>
  <c r="R128" i="1"/>
  <c r="CI127" i="1"/>
  <c r="CH127" i="1"/>
  <c r="CF127" i="1"/>
  <c r="CG127" i="1" s="1"/>
  <c r="AX127" i="1" s="1"/>
  <c r="AZ127" i="1" s="1"/>
  <c r="BK127" i="1"/>
  <c r="BJ127" i="1"/>
  <c r="BB127" i="1"/>
  <c r="AV127" i="1"/>
  <c r="AP127" i="1"/>
  <c r="BC127" i="1" s="1"/>
  <c r="BF127" i="1" s="1"/>
  <c r="AK127" i="1"/>
  <c r="AJ127" i="1"/>
  <c r="AI127" i="1"/>
  <c r="M127" i="1" s="1"/>
  <c r="AA127" i="1"/>
  <c r="Z127" i="1"/>
  <c r="Y127" i="1" s="1"/>
  <c r="R127" i="1"/>
  <c r="P127" i="1"/>
  <c r="L127" i="1"/>
  <c r="AY127" i="1" s="1"/>
  <c r="CI126" i="1"/>
  <c r="CH126" i="1"/>
  <c r="CF126" i="1"/>
  <c r="CG126" i="1" s="1"/>
  <c r="AX126" i="1" s="1"/>
  <c r="AZ126" i="1" s="1"/>
  <c r="BK126" i="1"/>
  <c r="BJ126" i="1"/>
  <c r="BB126" i="1"/>
  <c r="AV126" i="1"/>
  <c r="AP126" i="1"/>
  <c r="BC126" i="1" s="1"/>
  <c r="BF126" i="1" s="1"/>
  <c r="AK126" i="1"/>
  <c r="AI126" i="1" s="1"/>
  <c r="AA126" i="1"/>
  <c r="Z126" i="1"/>
  <c r="Y126" i="1" s="1"/>
  <c r="R126" i="1"/>
  <c r="CI125" i="1"/>
  <c r="CH125" i="1"/>
  <c r="CF125" i="1"/>
  <c r="CG125" i="1" s="1"/>
  <c r="AX125" i="1" s="1"/>
  <c r="AZ125" i="1" s="1"/>
  <c r="BK125" i="1"/>
  <c r="BJ125" i="1"/>
  <c r="BB125" i="1"/>
  <c r="AV125" i="1"/>
  <c r="AP125" i="1"/>
  <c r="BC125" i="1" s="1"/>
  <c r="BF125" i="1" s="1"/>
  <c r="AK125" i="1"/>
  <c r="AI125" i="1" s="1"/>
  <c r="AA125" i="1"/>
  <c r="Z125" i="1"/>
  <c r="Y125" i="1" s="1"/>
  <c r="R125" i="1"/>
  <c r="CI124" i="1"/>
  <c r="CH124" i="1"/>
  <c r="CF124" i="1"/>
  <c r="CG124" i="1" s="1"/>
  <c r="AX124" i="1" s="1"/>
  <c r="AZ124" i="1" s="1"/>
  <c r="BK124" i="1"/>
  <c r="BJ124" i="1"/>
  <c r="BB124" i="1"/>
  <c r="AV124" i="1"/>
  <c r="AP124" i="1"/>
  <c r="BC124" i="1" s="1"/>
  <c r="BF124" i="1" s="1"/>
  <c r="AK124" i="1"/>
  <c r="AI124" i="1" s="1"/>
  <c r="AA124" i="1"/>
  <c r="Z124" i="1"/>
  <c r="Y124" i="1" s="1"/>
  <c r="R124" i="1"/>
  <c r="CI123" i="1"/>
  <c r="CH123" i="1"/>
  <c r="CF123" i="1"/>
  <c r="CG123" i="1" s="1"/>
  <c r="AX123" i="1" s="1"/>
  <c r="AZ123" i="1" s="1"/>
  <c r="BK123" i="1"/>
  <c r="BJ123" i="1"/>
  <c r="BB123" i="1"/>
  <c r="AV123" i="1"/>
  <c r="AP123" i="1"/>
  <c r="BC123" i="1" s="1"/>
  <c r="BF123" i="1" s="1"/>
  <c r="AK123" i="1"/>
  <c r="AJ123" i="1"/>
  <c r="AI123" i="1"/>
  <c r="M123" i="1" s="1"/>
  <c r="AA123" i="1"/>
  <c r="Z123" i="1"/>
  <c r="Y123" i="1" s="1"/>
  <c r="R123" i="1"/>
  <c r="P123" i="1"/>
  <c r="L123" i="1"/>
  <c r="AY123" i="1" s="1"/>
  <c r="BA123" i="1" s="1"/>
  <c r="CI122" i="1"/>
  <c r="CH122" i="1"/>
  <c r="CF122" i="1"/>
  <c r="BK122" i="1"/>
  <c r="BJ122" i="1"/>
  <c r="BF122" i="1"/>
  <c r="BB122" i="1"/>
  <c r="AV122" i="1"/>
  <c r="AP122" i="1"/>
  <c r="BC122" i="1" s="1"/>
  <c r="AK122" i="1"/>
  <c r="AI122" i="1" s="1"/>
  <c r="L122" i="1" s="1"/>
  <c r="AY122" i="1" s="1"/>
  <c r="AA122" i="1"/>
  <c r="Z122" i="1"/>
  <c r="Y122" i="1" s="1"/>
  <c r="R122" i="1"/>
  <c r="CI121" i="1"/>
  <c r="CH121" i="1"/>
  <c r="CF121" i="1"/>
  <c r="BK121" i="1"/>
  <c r="BJ121" i="1"/>
  <c r="BF121" i="1"/>
  <c r="BB121" i="1"/>
  <c r="AV121" i="1"/>
  <c r="AP121" i="1"/>
  <c r="BC121" i="1" s="1"/>
  <c r="AK121" i="1"/>
  <c r="AI121" i="1" s="1"/>
  <c r="AA121" i="1"/>
  <c r="Z121" i="1"/>
  <c r="Y121" i="1" s="1"/>
  <c r="R121" i="1"/>
  <c r="CI120" i="1"/>
  <c r="CH120" i="1"/>
  <c r="CF120" i="1"/>
  <c r="BK120" i="1"/>
  <c r="BJ120" i="1"/>
  <c r="BB120" i="1"/>
  <c r="AV120" i="1"/>
  <c r="AP120" i="1"/>
  <c r="BC120" i="1" s="1"/>
  <c r="BF120" i="1" s="1"/>
  <c r="AK120" i="1"/>
  <c r="AI120" i="1" s="1"/>
  <c r="AJ120" i="1" s="1"/>
  <c r="AA120" i="1"/>
  <c r="Z120" i="1"/>
  <c r="Y120" i="1" s="1"/>
  <c r="R120" i="1"/>
  <c r="L120" i="1"/>
  <c r="AY120" i="1" s="1"/>
  <c r="CI119" i="1"/>
  <c r="CH119" i="1"/>
  <c r="CF119" i="1"/>
  <c r="BL119" i="1"/>
  <c r="BM119" i="1" s="1"/>
  <c r="BK119" i="1"/>
  <c r="BJ119" i="1"/>
  <c r="BH119" i="1"/>
  <c r="BF119" i="1"/>
  <c r="BB119" i="1"/>
  <c r="AV119" i="1"/>
  <c r="AP119" i="1"/>
  <c r="BC119" i="1" s="1"/>
  <c r="AK119" i="1"/>
  <c r="AJ119" i="1"/>
  <c r="AI119" i="1"/>
  <c r="M119" i="1" s="1"/>
  <c r="AA119" i="1"/>
  <c r="Z119" i="1"/>
  <c r="Y119" i="1" s="1"/>
  <c r="R119" i="1"/>
  <c r="P119" i="1"/>
  <c r="L119" i="1"/>
  <c r="AY119" i="1" s="1"/>
  <c r="CI118" i="1"/>
  <c r="CH118" i="1"/>
  <c r="CF118" i="1"/>
  <c r="BK118" i="1"/>
  <c r="BJ118" i="1"/>
  <c r="BB118" i="1"/>
  <c r="AV118" i="1"/>
  <c r="AP118" i="1"/>
  <c r="BC118" i="1" s="1"/>
  <c r="BF118" i="1" s="1"/>
  <c r="AK118" i="1"/>
  <c r="AI118" i="1" s="1"/>
  <c r="AJ118" i="1" s="1"/>
  <c r="AA118" i="1"/>
  <c r="Z118" i="1"/>
  <c r="Y118" i="1" s="1"/>
  <c r="R118" i="1"/>
  <c r="L118" i="1"/>
  <c r="AY118" i="1" s="1"/>
  <c r="CI117" i="1"/>
  <c r="CH117" i="1"/>
  <c r="CF117" i="1"/>
  <c r="U117" i="1" s="1"/>
  <c r="BK117" i="1"/>
  <c r="BJ117" i="1"/>
  <c r="BB117" i="1"/>
  <c r="AV117" i="1"/>
  <c r="AP117" i="1"/>
  <c r="BC117" i="1" s="1"/>
  <c r="BF117" i="1" s="1"/>
  <c r="AK117" i="1"/>
  <c r="AI117" i="1" s="1"/>
  <c r="AA117" i="1"/>
  <c r="Z117" i="1"/>
  <c r="Y117" i="1" s="1"/>
  <c r="R117" i="1"/>
  <c r="CI116" i="1"/>
  <c r="CH116" i="1"/>
  <c r="CG116" i="1"/>
  <c r="AX116" i="1" s="1"/>
  <c r="AZ116" i="1" s="1"/>
  <c r="CF116" i="1"/>
  <c r="BK116" i="1"/>
  <c r="BJ116" i="1"/>
  <c r="BC116" i="1"/>
  <c r="BF116" i="1" s="1"/>
  <c r="BB116" i="1"/>
  <c r="AV116" i="1"/>
  <c r="AP116" i="1"/>
  <c r="AK116" i="1"/>
  <c r="AJ116" i="1"/>
  <c r="AI116" i="1"/>
  <c r="L116" i="1" s="1"/>
  <c r="AY116" i="1" s="1"/>
  <c r="BA116" i="1" s="1"/>
  <c r="AA116" i="1"/>
  <c r="Z116" i="1"/>
  <c r="Y116" i="1" s="1"/>
  <c r="U116" i="1"/>
  <c r="R116" i="1"/>
  <c r="P116" i="1"/>
  <c r="M116" i="1"/>
  <c r="CI115" i="1"/>
  <c r="U115" i="1" s="1"/>
  <c r="CH115" i="1"/>
  <c r="CF115" i="1"/>
  <c r="CG115" i="1" s="1"/>
  <c r="AX115" i="1" s="1"/>
  <c r="AZ115" i="1" s="1"/>
  <c r="BK115" i="1"/>
  <c r="BJ115" i="1"/>
  <c r="BC115" i="1"/>
  <c r="BF115" i="1" s="1"/>
  <c r="BB115" i="1"/>
  <c r="AV115" i="1"/>
  <c r="AP115" i="1"/>
  <c r="AK115" i="1"/>
  <c r="AI115" i="1" s="1"/>
  <c r="AA115" i="1"/>
  <c r="Y115" i="1" s="1"/>
  <c r="Z115" i="1"/>
  <c r="R115" i="1"/>
  <c r="CI114" i="1"/>
  <c r="CH114" i="1"/>
  <c r="CF114" i="1"/>
  <c r="CG114" i="1" s="1"/>
  <c r="AX114" i="1" s="1"/>
  <c r="BK114" i="1"/>
  <c r="BJ114" i="1"/>
  <c r="BB114" i="1"/>
  <c r="AV114" i="1"/>
  <c r="AZ114" i="1" s="1"/>
  <c r="AP114" i="1"/>
  <c r="BC114" i="1" s="1"/>
  <c r="BF114" i="1" s="1"/>
  <c r="AK114" i="1"/>
  <c r="AI114" i="1"/>
  <c r="K114" i="1" s="1"/>
  <c r="J114" i="1" s="1"/>
  <c r="AA114" i="1"/>
  <c r="Z114" i="1"/>
  <c r="Y114" i="1"/>
  <c r="R114" i="1"/>
  <c r="L114" i="1"/>
  <c r="AY114" i="1" s="1"/>
  <c r="BA114" i="1" s="1"/>
  <c r="CI113" i="1"/>
  <c r="CH113" i="1"/>
  <c r="CF113" i="1"/>
  <c r="CG113" i="1" s="1"/>
  <c r="AX113" i="1" s="1"/>
  <c r="AZ113" i="1" s="1"/>
  <c r="BK113" i="1"/>
  <c r="BJ113" i="1"/>
  <c r="BB113" i="1"/>
  <c r="AV113" i="1"/>
  <c r="AP113" i="1"/>
  <c r="BC113" i="1" s="1"/>
  <c r="BF113" i="1" s="1"/>
  <c r="AK113" i="1"/>
  <c r="AI113" i="1" s="1"/>
  <c r="AA113" i="1"/>
  <c r="Z113" i="1"/>
  <c r="Y113" i="1" s="1"/>
  <c r="R113" i="1"/>
  <c r="CI112" i="1"/>
  <c r="CH112" i="1"/>
  <c r="CG112" i="1"/>
  <c r="AX112" i="1" s="1"/>
  <c r="AZ112" i="1" s="1"/>
  <c r="CF112" i="1"/>
  <c r="BK112" i="1"/>
  <c r="BJ112" i="1"/>
  <c r="BB112" i="1"/>
  <c r="AV112" i="1"/>
  <c r="AP112" i="1"/>
  <c r="BC112" i="1" s="1"/>
  <c r="BF112" i="1" s="1"/>
  <c r="AK112" i="1"/>
  <c r="AJ112" i="1"/>
  <c r="AI112" i="1"/>
  <c r="L112" i="1" s="1"/>
  <c r="AY112" i="1" s="1"/>
  <c r="BA112" i="1" s="1"/>
  <c r="AA112" i="1"/>
  <c r="Z112" i="1"/>
  <c r="Y112" i="1" s="1"/>
  <c r="U112" i="1"/>
  <c r="R112" i="1"/>
  <c r="P112" i="1"/>
  <c r="M112" i="1"/>
  <c r="CI111" i="1"/>
  <c r="CH111" i="1"/>
  <c r="CF111" i="1"/>
  <c r="CG111" i="1" s="1"/>
  <c r="AX111" i="1" s="1"/>
  <c r="AZ111" i="1" s="1"/>
  <c r="BK111" i="1"/>
  <c r="BJ111" i="1"/>
  <c r="BC111" i="1"/>
  <c r="BF111" i="1" s="1"/>
  <c r="BB111" i="1"/>
  <c r="AV111" i="1"/>
  <c r="AP111" i="1"/>
  <c r="AK111" i="1"/>
  <c r="AI111" i="1" s="1"/>
  <c r="AA111" i="1"/>
  <c r="Y111" i="1" s="1"/>
  <c r="Z111" i="1"/>
  <c r="R111" i="1"/>
  <c r="CI110" i="1"/>
  <c r="CH110" i="1"/>
  <c r="CF110" i="1"/>
  <c r="CG110" i="1" s="1"/>
  <c r="AX110" i="1" s="1"/>
  <c r="AZ110" i="1" s="1"/>
  <c r="BK110" i="1"/>
  <c r="BJ110" i="1"/>
  <c r="BB110" i="1"/>
  <c r="AV110" i="1"/>
  <c r="AP110" i="1"/>
  <c r="BC110" i="1" s="1"/>
  <c r="BF110" i="1" s="1"/>
  <c r="AK110" i="1"/>
  <c r="AI110" i="1"/>
  <c r="K110" i="1" s="1"/>
  <c r="J110" i="1" s="1"/>
  <c r="AA110" i="1"/>
  <c r="Z110" i="1"/>
  <c r="Y110" i="1"/>
  <c r="R110" i="1"/>
  <c r="L110" i="1"/>
  <c r="AY110" i="1" s="1"/>
  <c r="CI109" i="1"/>
  <c r="CH109" i="1"/>
  <c r="CF109" i="1"/>
  <c r="CG109" i="1" s="1"/>
  <c r="AX109" i="1" s="1"/>
  <c r="AZ109" i="1" s="1"/>
  <c r="BK109" i="1"/>
  <c r="BJ109" i="1"/>
  <c r="BB109" i="1"/>
  <c r="AV109" i="1"/>
  <c r="AP109" i="1"/>
  <c r="BC109" i="1" s="1"/>
  <c r="BF109" i="1" s="1"/>
  <c r="AK109" i="1"/>
  <c r="AI109" i="1" s="1"/>
  <c r="AA109" i="1"/>
  <c r="Z109" i="1"/>
  <c r="Y109" i="1" s="1"/>
  <c r="R109" i="1"/>
  <c r="CI108" i="1"/>
  <c r="CH108" i="1"/>
  <c r="CG108" i="1"/>
  <c r="AX108" i="1" s="1"/>
  <c r="AZ108" i="1" s="1"/>
  <c r="CF108" i="1"/>
  <c r="BK108" i="1"/>
  <c r="BJ108" i="1"/>
  <c r="BB108" i="1"/>
  <c r="AV108" i="1"/>
  <c r="AP108" i="1"/>
  <c r="BC108" i="1" s="1"/>
  <c r="BF108" i="1" s="1"/>
  <c r="AK108" i="1"/>
  <c r="AI108" i="1" s="1"/>
  <c r="AA108" i="1"/>
  <c r="Z108" i="1"/>
  <c r="Y108" i="1" s="1"/>
  <c r="U108" i="1"/>
  <c r="R108" i="1"/>
  <c r="CI107" i="1"/>
  <c r="CH107" i="1"/>
  <c r="CF107" i="1"/>
  <c r="CG107" i="1" s="1"/>
  <c r="AX107" i="1" s="1"/>
  <c r="AZ107" i="1" s="1"/>
  <c r="BK107" i="1"/>
  <c r="BJ107" i="1"/>
  <c r="BC107" i="1"/>
  <c r="BF107" i="1" s="1"/>
  <c r="BB107" i="1"/>
  <c r="AV107" i="1"/>
  <c r="AP107" i="1"/>
  <c r="AK107" i="1"/>
  <c r="AI107" i="1" s="1"/>
  <c r="AA107" i="1"/>
  <c r="Z107" i="1"/>
  <c r="Y107" i="1" s="1"/>
  <c r="R107" i="1"/>
  <c r="CI106" i="1"/>
  <c r="CH106" i="1"/>
  <c r="CF106" i="1"/>
  <c r="CG106" i="1" s="1"/>
  <c r="AX106" i="1" s="1"/>
  <c r="AZ106" i="1" s="1"/>
  <c r="BK106" i="1"/>
  <c r="BJ106" i="1"/>
  <c r="BB106" i="1"/>
  <c r="AV106" i="1"/>
  <c r="AP106" i="1"/>
  <c r="BC106" i="1" s="1"/>
  <c r="BF106" i="1" s="1"/>
  <c r="BH106" i="1" s="1"/>
  <c r="BL106" i="1" s="1"/>
  <c r="BM106" i="1" s="1"/>
  <c r="AK106" i="1"/>
  <c r="AI106" i="1"/>
  <c r="K106" i="1" s="1"/>
  <c r="J106" i="1" s="1"/>
  <c r="AA106" i="1"/>
  <c r="Z106" i="1"/>
  <c r="Y106" i="1"/>
  <c r="R106" i="1"/>
  <c r="L106" i="1"/>
  <c r="AY106" i="1" s="1"/>
  <c r="CI105" i="1"/>
  <c r="CH105" i="1"/>
  <c r="CF105" i="1"/>
  <c r="BK105" i="1"/>
  <c r="BJ105" i="1"/>
  <c r="BF105" i="1"/>
  <c r="BB105" i="1"/>
  <c r="AV105" i="1"/>
  <c r="AP105" i="1"/>
  <c r="BC105" i="1" s="1"/>
  <c r="AK105" i="1"/>
  <c r="AI105" i="1" s="1"/>
  <c r="AJ105" i="1"/>
  <c r="AA105" i="1"/>
  <c r="Z105" i="1"/>
  <c r="Y105" i="1" s="1"/>
  <c r="R105" i="1"/>
  <c r="CI104" i="1"/>
  <c r="CH104" i="1"/>
  <c r="CG104" i="1"/>
  <c r="AX104" i="1" s="1"/>
  <c r="CF104" i="1"/>
  <c r="BK104" i="1"/>
  <c r="BJ104" i="1"/>
  <c r="BB104" i="1"/>
  <c r="AZ104" i="1"/>
  <c r="AV104" i="1"/>
  <c r="AP104" i="1"/>
  <c r="BC104" i="1" s="1"/>
  <c r="BF104" i="1" s="1"/>
  <c r="AK104" i="1"/>
  <c r="AI104" i="1" s="1"/>
  <c r="AJ104" i="1" s="1"/>
  <c r="AA104" i="1"/>
  <c r="Z104" i="1"/>
  <c r="Y104" i="1" s="1"/>
  <c r="U104" i="1"/>
  <c r="R104" i="1"/>
  <c r="P104" i="1"/>
  <c r="CI103" i="1"/>
  <c r="CH103" i="1"/>
  <c r="CF103" i="1"/>
  <c r="CG103" i="1" s="1"/>
  <c r="BK103" i="1"/>
  <c r="BJ103" i="1"/>
  <c r="BC103" i="1"/>
  <c r="BF103" i="1" s="1"/>
  <c r="BB103" i="1"/>
  <c r="AX103" i="1"/>
  <c r="AZ103" i="1" s="1"/>
  <c r="AV103" i="1"/>
  <c r="AP103" i="1"/>
  <c r="AK103" i="1"/>
  <c r="AI103" i="1" s="1"/>
  <c r="P103" i="1" s="1"/>
  <c r="AA103" i="1"/>
  <c r="Z103" i="1"/>
  <c r="Y103" i="1" s="1"/>
  <c r="R103" i="1"/>
  <c r="CI102" i="1"/>
  <c r="CH102" i="1"/>
  <c r="CF102" i="1"/>
  <c r="BK102" i="1"/>
  <c r="BJ102" i="1"/>
  <c r="BB102" i="1"/>
  <c r="AV102" i="1"/>
  <c r="AP102" i="1"/>
  <c r="BC102" i="1" s="1"/>
  <c r="BF102" i="1" s="1"/>
  <c r="AK102" i="1"/>
  <c r="AI102" i="1"/>
  <c r="AA102" i="1"/>
  <c r="Z102" i="1"/>
  <c r="Y102" i="1"/>
  <c r="R102" i="1"/>
  <c r="P102" i="1"/>
  <c r="L102" i="1"/>
  <c r="AY102" i="1" s="1"/>
  <c r="CI101" i="1"/>
  <c r="CH101" i="1"/>
  <c r="CF101" i="1"/>
  <c r="CG101" i="1" s="1"/>
  <c r="AX101" i="1" s="1"/>
  <c r="AZ101" i="1" s="1"/>
  <c r="BK101" i="1"/>
  <c r="BJ101" i="1"/>
  <c r="BB101" i="1"/>
  <c r="AV101" i="1"/>
  <c r="AP101" i="1"/>
  <c r="BC101" i="1" s="1"/>
  <c r="BF101" i="1" s="1"/>
  <c r="AK101" i="1"/>
  <c r="AI101" i="1" s="1"/>
  <c r="K101" i="1" s="1"/>
  <c r="J101" i="1" s="1"/>
  <c r="AA101" i="1"/>
  <c r="Z101" i="1"/>
  <c r="Y101" i="1" s="1"/>
  <c r="U101" i="1"/>
  <c r="R101" i="1"/>
  <c r="CI100" i="1"/>
  <c r="CH100" i="1"/>
  <c r="CG100" i="1" s="1"/>
  <c r="AX100" i="1" s="1"/>
  <c r="CF100" i="1"/>
  <c r="BK100" i="1"/>
  <c r="BJ100" i="1"/>
  <c r="BC100" i="1"/>
  <c r="BF100" i="1" s="1"/>
  <c r="BB100" i="1"/>
  <c r="AV100" i="1"/>
  <c r="AP100" i="1"/>
  <c r="AK100" i="1"/>
  <c r="AI100" i="1" s="1"/>
  <c r="AA100" i="1"/>
  <c r="Y100" i="1" s="1"/>
  <c r="Z100" i="1"/>
  <c r="U100" i="1"/>
  <c r="R100" i="1"/>
  <c r="CI99" i="1"/>
  <c r="CH99" i="1"/>
  <c r="CF99" i="1"/>
  <c r="CG99" i="1" s="1"/>
  <c r="AX99" i="1" s="1"/>
  <c r="BK99" i="1"/>
  <c r="BJ99" i="1"/>
  <c r="BB99" i="1"/>
  <c r="AV99" i="1"/>
  <c r="AZ99" i="1" s="1"/>
  <c r="AP99" i="1"/>
  <c r="BC99" i="1" s="1"/>
  <c r="BF99" i="1" s="1"/>
  <c r="AK99" i="1"/>
  <c r="AI99" i="1"/>
  <c r="P99" i="1" s="1"/>
  <c r="AA99" i="1"/>
  <c r="Z99" i="1"/>
  <c r="Y99" i="1"/>
  <c r="R99" i="1"/>
  <c r="CI98" i="1"/>
  <c r="CH98" i="1"/>
  <c r="CF98" i="1"/>
  <c r="CG98" i="1" s="1"/>
  <c r="AX98" i="1" s="1"/>
  <c r="AZ98" i="1" s="1"/>
  <c r="BK98" i="1"/>
  <c r="BJ98" i="1"/>
  <c r="BB98" i="1"/>
  <c r="AV98" i="1"/>
  <c r="AP98" i="1"/>
  <c r="BC98" i="1" s="1"/>
  <c r="BF98" i="1" s="1"/>
  <c r="AK98" i="1"/>
  <c r="AI98" i="1"/>
  <c r="M98" i="1" s="1"/>
  <c r="AA98" i="1"/>
  <c r="Z98" i="1"/>
  <c r="Y98" i="1" s="1"/>
  <c r="R98" i="1"/>
  <c r="P98" i="1"/>
  <c r="CI97" i="1"/>
  <c r="CH97" i="1"/>
  <c r="CG97" i="1"/>
  <c r="AX97" i="1" s="1"/>
  <c r="CF97" i="1"/>
  <c r="BK97" i="1"/>
  <c r="BJ97" i="1"/>
  <c r="BB97" i="1"/>
  <c r="AV97" i="1"/>
  <c r="AP97" i="1"/>
  <c r="BC97" i="1" s="1"/>
  <c r="BF97" i="1" s="1"/>
  <c r="AK97" i="1"/>
  <c r="AJ97" i="1"/>
  <c r="AI97" i="1"/>
  <c r="L97" i="1" s="1"/>
  <c r="AY97" i="1" s="1"/>
  <c r="BA97" i="1" s="1"/>
  <c r="AA97" i="1"/>
  <c r="Z97" i="1"/>
  <c r="Y97" i="1" s="1"/>
  <c r="U97" i="1"/>
  <c r="R97" i="1"/>
  <c r="P97" i="1"/>
  <c r="M97" i="1"/>
  <c r="CI96" i="1"/>
  <c r="CH96" i="1"/>
  <c r="CF96" i="1"/>
  <c r="CG96" i="1" s="1"/>
  <c r="AX96" i="1" s="1"/>
  <c r="AZ96" i="1" s="1"/>
  <c r="BK96" i="1"/>
  <c r="BJ96" i="1"/>
  <c r="BC96" i="1"/>
  <c r="BF96" i="1" s="1"/>
  <c r="BB96" i="1"/>
  <c r="AV96" i="1"/>
  <c r="AP96" i="1"/>
  <c r="AK96" i="1"/>
  <c r="AI96" i="1" s="1"/>
  <c r="AA96" i="1"/>
  <c r="Z96" i="1"/>
  <c r="Y96" i="1" s="1"/>
  <c r="R96" i="1"/>
  <c r="CI95" i="1"/>
  <c r="CH95" i="1"/>
  <c r="CF95" i="1"/>
  <c r="CG95" i="1" s="1"/>
  <c r="AX95" i="1" s="1"/>
  <c r="AZ95" i="1" s="1"/>
  <c r="BK95" i="1"/>
  <c r="BJ95" i="1"/>
  <c r="BB95" i="1"/>
  <c r="AV95" i="1"/>
  <c r="AP95" i="1"/>
  <c r="BC95" i="1" s="1"/>
  <c r="BF95" i="1" s="1"/>
  <c r="AK95" i="1"/>
  <c r="AI95" i="1"/>
  <c r="P95" i="1" s="1"/>
  <c r="AA95" i="1"/>
  <c r="Z95" i="1"/>
  <c r="Y95" i="1"/>
  <c r="R95" i="1"/>
  <c r="CI94" i="1"/>
  <c r="CH94" i="1"/>
  <c r="CF94" i="1"/>
  <c r="CG94" i="1" s="1"/>
  <c r="AX94" i="1" s="1"/>
  <c r="AZ94" i="1" s="1"/>
  <c r="BK94" i="1"/>
  <c r="BJ94" i="1"/>
  <c r="BB94" i="1"/>
  <c r="AY94" i="1"/>
  <c r="BA94" i="1" s="1"/>
  <c r="AV94" i="1"/>
  <c r="AP94" i="1"/>
  <c r="BC94" i="1" s="1"/>
  <c r="BF94" i="1" s="1"/>
  <c r="AK94" i="1"/>
  <c r="AJ94" i="1"/>
  <c r="AI94" i="1"/>
  <c r="M94" i="1" s="1"/>
  <c r="AA94" i="1"/>
  <c r="Z94" i="1"/>
  <c r="Y94" i="1" s="1"/>
  <c r="R94" i="1"/>
  <c r="P94" i="1"/>
  <c r="L94" i="1"/>
  <c r="CI93" i="1"/>
  <c r="CH93" i="1"/>
  <c r="CG93" i="1" s="1"/>
  <c r="AX93" i="1" s="1"/>
  <c r="CF93" i="1"/>
  <c r="BK93" i="1"/>
  <c r="BJ93" i="1"/>
  <c r="BB93" i="1"/>
  <c r="AY93" i="1"/>
  <c r="BA93" i="1" s="1"/>
  <c r="AV93" i="1"/>
  <c r="AP93" i="1"/>
  <c r="BC93" i="1" s="1"/>
  <c r="BF93" i="1" s="1"/>
  <c r="AK93" i="1"/>
  <c r="AJ93" i="1"/>
  <c r="AI93" i="1"/>
  <c r="K93" i="1" s="1"/>
  <c r="J93" i="1" s="1"/>
  <c r="AA93" i="1"/>
  <c r="Z93" i="1"/>
  <c r="Y93" i="1" s="1"/>
  <c r="U93" i="1"/>
  <c r="R93" i="1"/>
  <c r="P93" i="1"/>
  <c r="M93" i="1"/>
  <c r="L93" i="1"/>
  <c r="CI92" i="1"/>
  <c r="CH92" i="1"/>
  <c r="CF92" i="1"/>
  <c r="CG92" i="1" s="1"/>
  <c r="AX92" i="1" s="1"/>
  <c r="AZ92" i="1" s="1"/>
  <c r="BK92" i="1"/>
  <c r="BJ92" i="1"/>
  <c r="BB92" i="1"/>
  <c r="AV92" i="1"/>
  <c r="AP92" i="1"/>
  <c r="BC92" i="1" s="1"/>
  <c r="BF92" i="1" s="1"/>
  <c r="AK92" i="1"/>
  <c r="AI92" i="1" s="1"/>
  <c r="AA92" i="1"/>
  <c r="Z92" i="1"/>
  <c r="Y92" i="1" s="1"/>
  <c r="R92" i="1"/>
  <c r="CI91" i="1"/>
  <c r="CH91" i="1"/>
  <c r="CF91" i="1"/>
  <c r="CG91" i="1" s="1"/>
  <c r="AX91" i="1" s="1"/>
  <c r="AZ91" i="1" s="1"/>
  <c r="BK91" i="1"/>
  <c r="BJ91" i="1"/>
  <c r="BB91" i="1"/>
  <c r="AV91" i="1"/>
  <c r="AP91" i="1"/>
  <c r="BC91" i="1" s="1"/>
  <c r="BF91" i="1" s="1"/>
  <c r="AK91" i="1"/>
  <c r="AI91" i="1"/>
  <c r="P91" i="1" s="1"/>
  <c r="AA91" i="1"/>
  <c r="Z91" i="1"/>
  <c r="Y91" i="1"/>
  <c r="R91" i="1"/>
  <c r="L91" i="1"/>
  <c r="AY91" i="1" s="1"/>
  <c r="BA91" i="1" s="1"/>
  <c r="CI90" i="1"/>
  <c r="CH90" i="1"/>
  <c r="CF90" i="1"/>
  <c r="CG90" i="1" s="1"/>
  <c r="AX90" i="1" s="1"/>
  <c r="AZ90" i="1" s="1"/>
  <c r="BK90" i="1"/>
  <c r="BJ90" i="1"/>
  <c r="BF90" i="1"/>
  <c r="BB90" i="1"/>
  <c r="AV90" i="1"/>
  <c r="AP90" i="1"/>
  <c r="BC90" i="1" s="1"/>
  <c r="AK90" i="1"/>
  <c r="AJ90" i="1"/>
  <c r="AI90" i="1"/>
  <c r="M90" i="1" s="1"/>
  <c r="AA90" i="1"/>
  <c r="Z90" i="1"/>
  <c r="Y90" i="1" s="1"/>
  <c r="R90" i="1"/>
  <c r="P90" i="1"/>
  <c r="L90" i="1"/>
  <c r="AY90" i="1" s="1"/>
  <c r="BA90" i="1" s="1"/>
  <c r="CI89" i="1"/>
  <c r="CH89" i="1"/>
  <c r="CG89" i="1"/>
  <c r="AX89" i="1" s="1"/>
  <c r="AZ89" i="1" s="1"/>
  <c r="CF89" i="1"/>
  <c r="BK89" i="1"/>
  <c r="BJ89" i="1"/>
  <c r="BB89" i="1"/>
  <c r="AY89" i="1"/>
  <c r="BA89" i="1" s="1"/>
  <c r="AV89" i="1"/>
  <c r="AP89" i="1"/>
  <c r="BC89" i="1" s="1"/>
  <c r="BF89" i="1" s="1"/>
  <c r="BI89" i="1" s="1"/>
  <c r="AK89" i="1"/>
  <c r="AJ89" i="1"/>
  <c r="AI89" i="1"/>
  <c r="AD89" i="1"/>
  <c r="AA89" i="1"/>
  <c r="Z89" i="1"/>
  <c r="Y89" i="1" s="1"/>
  <c r="U89" i="1"/>
  <c r="V89" i="1" s="1"/>
  <c r="W89" i="1" s="1"/>
  <c r="R89" i="1"/>
  <c r="P89" i="1"/>
  <c r="M89" i="1"/>
  <c r="L89" i="1"/>
  <c r="K89" i="1"/>
  <c r="J89" i="1"/>
  <c r="CI88" i="1"/>
  <c r="CH88" i="1"/>
  <c r="CF88" i="1"/>
  <c r="BK88" i="1"/>
  <c r="BJ88" i="1"/>
  <c r="BB88" i="1"/>
  <c r="AV88" i="1"/>
  <c r="AP88" i="1"/>
  <c r="BC88" i="1" s="1"/>
  <c r="BF88" i="1" s="1"/>
  <c r="AK88" i="1"/>
  <c r="AI88" i="1" s="1"/>
  <c r="AA88" i="1"/>
  <c r="Z88" i="1"/>
  <c r="R88" i="1"/>
  <c r="P88" i="1"/>
  <c r="CI87" i="1"/>
  <c r="CH87" i="1"/>
  <c r="CF87" i="1"/>
  <c r="BK87" i="1"/>
  <c r="BJ87" i="1"/>
  <c r="BB87" i="1"/>
  <c r="AV87" i="1"/>
  <c r="AP87" i="1"/>
  <c r="BC87" i="1" s="1"/>
  <c r="BF87" i="1" s="1"/>
  <c r="AK87" i="1"/>
  <c r="AI87" i="1"/>
  <c r="AA87" i="1"/>
  <c r="Z87" i="1"/>
  <c r="Y87" i="1"/>
  <c r="R87" i="1"/>
  <c r="L87" i="1"/>
  <c r="AY87" i="1" s="1"/>
  <c r="K87" i="1"/>
  <c r="J87" i="1"/>
  <c r="CI86" i="1"/>
  <c r="CH86" i="1"/>
  <c r="CF86" i="1"/>
  <c r="BK86" i="1"/>
  <c r="BJ86" i="1"/>
  <c r="BH86" i="1"/>
  <c r="BL86" i="1" s="1"/>
  <c r="BM86" i="1" s="1"/>
  <c r="BB86" i="1"/>
  <c r="AV86" i="1"/>
  <c r="AP86" i="1"/>
  <c r="BC86" i="1" s="1"/>
  <c r="BF86" i="1" s="1"/>
  <c r="AK86" i="1"/>
  <c r="AI86" i="1"/>
  <c r="L86" i="1" s="1"/>
  <c r="AY86" i="1" s="1"/>
  <c r="AA86" i="1"/>
  <c r="Z86" i="1"/>
  <c r="Y86" i="1" s="1"/>
  <c r="R86" i="1"/>
  <c r="CI85" i="1"/>
  <c r="U85" i="1" s="1"/>
  <c r="CH85" i="1"/>
  <c r="CG85" i="1"/>
  <c r="AX85" i="1" s="1"/>
  <c r="CF85" i="1"/>
  <c r="BK85" i="1"/>
  <c r="BJ85" i="1"/>
  <c r="BF85" i="1"/>
  <c r="BB85" i="1"/>
  <c r="AV85" i="1"/>
  <c r="AZ85" i="1" s="1"/>
  <c r="AP85" i="1"/>
  <c r="BC85" i="1" s="1"/>
  <c r="AK85" i="1"/>
  <c r="AI85" i="1" s="1"/>
  <c r="P85" i="1" s="1"/>
  <c r="AJ85" i="1"/>
  <c r="AA85" i="1"/>
  <c r="Z85" i="1"/>
  <c r="Y85" i="1"/>
  <c r="R85" i="1"/>
  <c r="CI84" i="1"/>
  <c r="CH84" i="1"/>
  <c r="CF84" i="1"/>
  <c r="CG84" i="1" s="1"/>
  <c r="AX84" i="1" s="1"/>
  <c r="AZ84" i="1" s="1"/>
  <c r="BK84" i="1"/>
  <c r="BJ84" i="1"/>
  <c r="BI84" i="1"/>
  <c r="BB84" i="1"/>
  <c r="AY84" i="1"/>
  <c r="BA84" i="1" s="1"/>
  <c r="AV84" i="1"/>
  <c r="AP84" i="1"/>
  <c r="BC84" i="1" s="1"/>
  <c r="BF84" i="1" s="1"/>
  <c r="AK84" i="1"/>
  <c r="AI84" i="1"/>
  <c r="M84" i="1" s="1"/>
  <c r="AA84" i="1"/>
  <c r="Z84" i="1"/>
  <c r="Y84" i="1"/>
  <c r="R84" i="1"/>
  <c r="P84" i="1"/>
  <c r="L84" i="1"/>
  <c r="CI83" i="1"/>
  <c r="CH83" i="1"/>
  <c r="CG83" i="1"/>
  <c r="AX83" i="1" s="1"/>
  <c r="CF83" i="1"/>
  <c r="BK83" i="1"/>
  <c r="BJ83" i="1"/>
  <c r="BG83" i="1"/>
  <c r="BB83" i="1"/>
  <c r="AV83" i="1"/>
  <c r="AZ83" i="1" s="1"/>
  <c r="AP83" i="1"/>
  <c r="BC83" i="1" s="1"/>
  <c r="BF83" i="1" s="1"/>
  <c r="AK83" i="1"/>
  <c r="AJ83" i="1"/>
  <c r="AI83" i="1"/>
  <c r="L83" i="1" s="1"/>
  <c r="AY83" i="1" s="1"/>
  <c r="AC83" i="1"/>
  <c r="AA83" i="1"/>
  <c r="Z83" i="1"/>
  <c r="Y83" i="1" s="1"/>
  <c r="U83" i="1"/>
  <c r="R83" i="1"/>
  <c r="P83" i="1"/>
  <c r="M83" i="1"/>
  <c r="K83" i="1"/>
  <c r="J83" i="1"/>
  <c r="CI82" i="1"/>
  <c r="CH82" i="1"/>
  <c r="CF82" i="1"/>
  <c r="CG82" i="1" s="1"/>
  <c r="AX82" i="1" s="1"/>
  <c r="AZ82" i="1" s="1"/>
  <c r="BK82" i="1"/>
  <c r="BJ82" i="1"/>
  <c r="BC82" i="1"/>
  <c r="BF82" i="1" s="1"/>
  <c r="BB82" i="1"/>
  <c r="AV82" i="1"/>
  <c r="AP82" i="1"/>
  <c r="AK82" i="1"/>
  <c r="AI82" i="1" s="1"/>
  <c r="AA82" i="1"/>
  <c r="Y82" i="1" s="1"/>
  <c r="Z82" i="1"/>
  <c r="R82" i="1"/>
  <c r="CI81" i="1"/>
  <c r="CH81" i="1"/>
  <c r="CF81" i="1"/>
  <c r="CG81" i="1" s="1"/>
  <c r="AX81" i="1" s="1"/>
  <c r="AZ81" i="1" s="1"/>
  <c r="BK81" i="1"/>
  <c r="BJ81" i="1"/>
  <c r="BB81" i="1"/>
  <c r="AV81" i="1"/>
  <c r="AP81" i="1"/>
  <c r="BC81" i="1" s="1"/>
  <c r="BF81" i="1" s="1"/>
  <c r="AK81" i="1"/>
  <c r="AI81" i="1"/>
  <c r="AA81" i="1"/>
  <c r="Z81" i="1"/>
  <c r="Y81" i="1"/>
  <c r="U81" i="1"/>
  <c r="R81" i="1"/>
  <c r="CI80" i="1"/>
  <c r="CH80" i="1"/>
  <c r="CF80" i="1"/>
  <c r="CG80" i="1" s="1"/>
  <c r="AX80" i="1" s="1"/>
  <c r="AZ80" i="1" s="1"/>
  <c r="BK80" i="1"/>
  <c r="BJ80" i="1"/>
  <c r="BB80" i="1"/>
  <c r="AY80" i="1"/>
  <c r="BA80" i="1" s="1"/>
  <c r="AV80" i="1"/>
  <c r="AP80" i="1"/>
  <c r="BC80" i="1" s="1"/>
  <c r="BF80" i="1" s="1"/>
  <c r="AK80" i="1"/>
  <c r="AI80" i="1"/>
  <c r="AJ80" i="1" s="1"/>
  <c r="AA80" i="1"/>
  <c r="Z80" i="1"/>
  <c r="Y80" i="1"/>
  <c r="R80" i="1"/>
  <c r="P80" i="1"/>
  <c r="M80" i="1"/>
  <c r="L80" i="1"/>
  <c r="K80" i="1"/>
  <c r="J80" i="1"/>
  <c r="AC80" i="1" s="1"/>
  <c r="CI79" i="1"/>
  <c r="CH79" i="1"/>
  <c r="CG79" i="1"/>
  <c r="AX79" i="1" s="1"/>
  <c r="CF79" i="1"/>
  <c r="BK79" i="1"/>
  <c r="BJ79" i="1"/>
  <c r="BB79" i="1"/>
  <c r="AV79" i="1"/>
  <c r="AZ79" i="1" s="1"/>
  <c r="AP79" i="1"/>
  <c r="BC79" i="1" s="1"/>
  <c r="BF79" i="1" s="1"/>
  <c r="AK79" i="1"/>
  <c r="AJ79" i="1"/>
  <c r="AI79" i="1"/>
  <c r="AC79" i="1"/>
  <c r="AA79" i="1"/>
  <c r="Z79" i="1"/>
  <c r="Y79" i="1" s="1"/>
  <c r="U79" i="1"/>
  <c r="R79" i="1"/>
  <c r="P79" i="1"/>
  <c r="M79" i="1"/>
  <c r="L79" i="1"/>
  <c r="AY79" i="1" s="1"/>
  <c r="BA79" i="1" s="1"/>
  <c r="K79" i="1"/>
  <c r="J79" i="1"/>
  <c r="CI78" i="1"/>
  <c r="CH78" i="1"/>
  <c r="CF78" i="1"/>
  <c r="CG78" i="1" s="1"/>
  <c r="AX78" i="1" s="1"/>
  <c r="AZ78" i="1" s="1"/>
  <c r="BK78" i="1"/>
  <c r="BJ78" i="1"/>
  <c r="BC78" i="1"/>
  <c r="BF78" i="1" s="1"/>
  <c r="BB78" i="1"/>
  <c r="AV78" i="1"/>
  <c r="AP78" i="1"/>
  <c r="AK78" i="1"/>
  <c r="AI78" i="1" s="1"/>
  <c r="AA78" i="1"/>
  <c r="Z78" i="1"/>
  <c r="Y78" i="1" s="1"/>
  <c r="R78" i="1"/>
  <c r="CI77" i="1"/>
  <c r="CH77" i="1"/>
  <c r="CF77" i="1"/>
  <c r="CG77" i="1" s="1"/>
  <c r="AX77" i="1" s="1"/>
  <c r="AZ77" i="1" s="1"/>
  <c r="BK77" i="1"/>
  <c r="BJ77" i="1"/>
  <c r="BB77" i="1"/>
  <c r="AV77" i="1"/>
  <c r="AP77" i="1"/>
  <c r="BC77" i="1" s="1"/>
  <c r="BF77" i="1" s="1"/>
  <c r="AK77" i="1"/>
  <c r="AI77" i="1"/>
  <c r="AA77" i="1"/>
  <c r="Z77" i="1"/>
  <c r="Y77" i="1"/>
  <c r="R77" i="1"/>
  <c r="CI76" i="1"/>
  <c r="CH76" i="1"/>
  <c r="CF76" i="1"/>
  <c r="CG76" i="1" s="1"/>
  <c r="AX76" i="1" s="1"/>
  <c r="AZ76" i="1" s="1"/>
  <c r="BK76" i="1"/>
  <c r="BJ76" i="1"/>
  <c r="BB76" i="1"/>
  <c r="AV76" i="1"/>
  <c r="AP76" i="1"/>
  <c r="BC76" i="1" s="1"/>
  <c r="BF76" i="1" s="1"/>
  <c r="AK76" i="1"/>
  <c r="AI76" i="1" s="1"/>
  <c r="AA76" i="1"/>
  <c r="Z76" i="1"/>
  <c r="Y76" i="1" s="1"/>
  <c r="R76" i="1"/>
  <c r="CI75" i="1"/>
  <c r="CH75" i="1"/>
  <c r="CG75" i="1"/>
  <c r="CF75" i="1"/>
  <c r="BK75" i="1"/>
  <c r="BJ75" i="1"/>
  <c r="BG75" i="1"/>
  <c r="BB75" i="1"/>
  <c r="AX75" i="1"/>
  <c r="AV75" i="1"/>
  <c r="AZ75" i="1" s="1"/>
  <c r="AP75" i="1"/>
  <c r="BC75" i="1" s="1"/>
  <c r="BF75" i="1" s="1"/>
  <c r="AK75" i="1"/>
  <c r="AI75" i="1" s="1"/>
  <c r="AA75" i="1"/>
  <c r="Z75" i="1"/>
  <c r="Y75" i="1" s="1"/>
  <c r="U75" i="1"/>
  <c r="R75" i="1"/>
  <c r="M75" i="1"/>
  <c r="CI74" i="1"/>
  <c r="CH74" i="1"/>
  <c r="CF74" i="1"/>
  <c r="BK74" i="1"/>
  <c r="BJ74" i="1"/>
  <c r="BC74" i="1"/>
  <c r="BF74" i="1" s="1"/>
  <c r="BB74" i="1"/>
  <c r="AV74" i="1"/>
  <c r="AP74" i="1"/>
  <c r="AK74" i="1"/>
  <c r="AI74" i="1" s="1"/>
  <c r="AA74" i="1"/>
  <c r="Z74" i="1"/>
  <c r="Y74" i="1" s="1"/>
  <c r="R74" i="1"/>
  <c r="L74" i="1"/>
  <c r="AY74" i="1" s="1"/>
  <c r="K74" i="1"/>
  <c r="J74" i="1" s="1"/>
  <c r="CI73" i="1"/>
  <c r="CH73" i="1"/>
  <c r="CF73" i="1"/>
  <c r="CG73" i="1" s="1"/>
  <c r="AX73" i="1" s="1"/>
  <c r="AZ73" i="1" s="1"/>
  <c r="BK73" i="1"/>
  <c r="BJ73" i="1"/>
  <c r="BH73" i="1"/>
  <c r="BL73" i="1" s="1"/>
  <c r="BM73" i="1" s="1"/>
  <c r="BB73" i="1"/>
  <c r="AV73" i="1"/>
  <c r="AP73" i="1"/>
  <c r="BC73" i="1" s="1"/>
  <c r="BF73" i="1" s="1"/>
  <c r="AK73" i="1"/>
  <c r="AI73" i="1"/>
  <c r="AA73" i="1"/>
  <c r="Z73" i="1"/>
  <c r="Y73" i="1"/>
  <c r="R73" i="1"/>
  <c r="CI72" i="1"/>
  <c r="CH72" i="1"/>
  <c r="CF72" i="1"/>
  <c r="BK72" i="1"/>
  <c r="BJ72" i="1"/>
  <c r="BF72" i="1"/>
  <c r="BB72" i="1"/>
  <c r="AV72" i="1"/>
  <c r="AP72" i="1"/>
  <c r="BC72" i="1" s="1"/>
  <c r="AK72" i="1"/>
  <c r="AI72" i="1" s="1"/>
  <c r="AA72" i="1"/>
  <c r="Z72" i="1"/>
  <c r="Y72" i="1" s="1"/>
  <c r="R72" i="1"/>
  <c r="P72" i="1"/>
  <c r="CI71" i="1"/>
  <c r="CH71" i="1"/>
  <c r="CG71" i="1" s="1"/>
  <c r="AX71" i="1" s="1"/>
  <c r="CF71" i="1"/>
  <c r="BK71" i="1"/>
  <c r="BJ71" i="1"/>
  <c r="BG71" i="1"/>
  <c r="BB71" i="1"/>
  <c r="AV71" i="1"/>
  <c r="AP71" i="1"/>
  <c r="BC71" i="1" s="1"/>
  <c r="BF71" i="1" s="1"/>
  <c r="BI71" i="1" s="1"/>
  <c r="AK71" i="1"/>
  <c r="AI71" i="1" s="1"/>
  <c r="AJ71" i="1"/>
  <c r="AA71" i="1"/>
  <c r="Z71" i="1"/>
  <c r="Y71" i="1" s="1"/>
  <c r="U71" i="1"/>
  <c r="R71" i="1"/>
  <c r="CI70" i="1"/>
  <c r="CH70" i="1"/>
  <c r="CF70" i="1"/>
  <c r="BK70" i="1"/>
  <c r="BJ70" i="1"/>
  <c r="BB70" i="1"/>
  <c r="AV70" i="1"/>
  <c r="AP70" i="1"/>
  <c r="BC70" i="1" s="1"/>
  <c r="BF70" i="1" s="1"/>
  <c r="AK70" i="1"/>
  <c r="AI70" i="1" s="1"/>
  <c r="AA70" i="1"/>
  <c r="Z70" i="1"/>
  <c r="R70" i="1"/>
  <c r="P70" i="1"/>
  <c r="L70" i="1"/>
  <c r="AY70" i="1" s="1"/>
  <c r="K70" i="1"/>
  <c r="J70" i="1"/>
  <c r="CI69" i="1"/>
  <c r="CH69" i="1"/>
  <c r="CF69" i="1"/>
  <c r="BK69" i="1"/>
  <c r="BJ69" i="1"/>
  <c r="BB69" i="1"/>
  <c r="AV69" i="1"/>
  <c r="AP69" i="1"/>
  <c r="BC69" i="1" s="1"/>
  <c r="BF69" i="1" s="1"/>
  <c r="AK69" i="1"/>
  <c r="AI69" i="1"/>
  <c r="L69" i="1" s="1"/>
  <c r="AY69" i="1" s="1"/>
  <c r="AA69" i="1"/>
  <c r="Z69" i="1"/>
  <c r="Y69" i="1"/>
  <c r="R69" i="1"/>
  <c r="CI68" i="1"/>
  <c r="U68" i="1" s="1"/>
  <c r="CH68" i="1"/>
  <c r="CG68" i="1"/>
  <c r="AX68" i="1" s="1"/>
  <c r="AZ68" i="1" s="1"/>
  <c r="CF68" i="1"/>
  <c r="BK68" i="1"/>
  <c r="BJ68" i="1"/>
  <c r="BB68" i="1"/>
  <c r="AV68" i="1"/>
  <c r="AP68" i="1"/>
  <c r="BC68" i="1" s="1"/>
  <c r="BF68" i="1" s="1"/>
  <c r="AK68" i="1"/>
  <c r="AI68" i="1" s="1"/>
  <c r="AA68" i="1"/>
  <c r="Z68" i="1"/>
  <c r="Y68" i="1" s="1"/>
  <c r="R68" i="1"/>
  <c r="P68" i="1"/>
  <c r="CI67" i="1"/>
  <c r="CH67" i="1"/>
  <c r="CF67" i="1"/>
  <c r="BK67" i="1"/>
  <c r="BJ67" i="1"/>
  <c r="BC67" i="1"/>
  <c r="BF67" i="1" s="1"/>
  <c r="BB67" i="1"/>
  <c r="AV67" i="1"/>
  <c r="AP67" i="1"/>
  <c r="AK67" i="1"/>
  <c r="AI67" i="1" s="1"/>
  <c r="AA67" i="1"/>
  <c r="Y67" i="1" s="1"/>
  <c r="Z67" i="1"/>
  <c r="R67" i="1"/>
  <c r="CI66" i="1"/>
  <c r="CH66" i="1"/>
  <c r="CF66" i="1"/>
  <c r="BK66" i="1"/>
  <c r="BJ66" i="1"/>
  <c r="BB66" i="1"/>
  <c r="AV66" i="1"/>
  <c r="AP66" i="1"/>
  <c r="BC66" i="1" s="1"/>
  <c r="BF66" i="1" s="1"/>
  <c r="AK66" i="1"/>
  <c r="AI66" i="1"/>
  <c r="K66" i="1" s="1"/>
  <c r="J66" i="1" s="1"/>
  <c r="AA66" i="1"/>
  <c r="Z66" i="1"/>
  <c r="Y66" i="1"/>
  <c r="R66" i="1"/>
  <c r="M66" i="1"/>
  <c r="L66" i="1"/>
  <c r="AY66" i="1" s="1"/>
  <c r="CI65" i="1"/>
  <c r="U65" i="1" s="1"/>
  <c r="CH65" i="1"/>
  <c r="CG65" i="1"/>
  <c r="AX65" i="1" s="1"/>
  <c r="CF65" i="1"/>
  <c r="BK65" i="1"/>
  <c r="BJ65" i="1"/>
  <c r="BC65" i="1"/>
  <c r="BF65" i="1" s="1"/>
  <c r="BB65" i="1"/>
  <c r="AV65" i="1"/>
  <c r="AP65" i="1"/>
  <c r="AK65" i="1"/>
  <c r="AI65" i="1" s="1"/>
  <c r="AJ65" i="1"/>
  <c r="AA65" i="1"/>
  <c r="Z65" i="1"/>
  <c r="Y65" i="1" s="1"/>
  <c r="R65" i="1"/>
  <c r="CI64" i="1"/>
  <c r="CH64" i="1"/>
  <c r="CG64" i="1"/>
  <c r="AX64" i="1" s="1"/>
  <c r="AZ64" i="1" s="1"/>
  <c r="CF64" i="1"/>
  <c r="BK64" i="1"/>
  <c r="BJ64" i="1"/>
  <c r="BC64" i="1"/>
  <c r="BF64" i="1" s="1"/>
  <c r="BB64" i="1"/>
  <c r="AV64" i="1"/>
  <c r="AP64" i="1"/>
  <c r="AK64" i="1"/>
  <c r="AI64" i="1"/>
  <c r="M64" i="1" s="1"/>
  <c r="AA64" i="1"/>
  <c r="Z64" i="1"/>
  <c r="Y64" i="1"/>
  <c r="U64" i="1"/>
  <c r="R64" i="1"/>
  <c r="P64" i="1"/>
  <c r="CI63" i="1"/>
  <c r="CH63" i="1"/>
  <c r="CF63" i="1"/>
  <c r="BK63" i="1"/>
  <c r="BJ63" i="1"/>
  <c r="BC63" i="1"/>
  <c r="BF63" i="1" s="1"/>
  <c r="BB63" i="1"/>
  <c r="AV63" i="1"/>
  <c r="AP63" i="1"/>
  <c r="AK63" i="1"/>
  <c r="AI63" i="1" s="1"/>
  <c r="AA63" i="1"/>
  <c r="Y63" i="1" s="1"/>
  <c r="Z63" i="1"/>
  <c r="R63" i="1"/>
  <c r="CI62" i="1"/>
  <c r="CH62" i="1"/>
  <c r="CF62" i="1"/>
  <c r="BK62" i="1"/>
  <c r="BJ62" i="1"/>
  <c r="BF62" i="1"/>
  <c r="BB62" i="1"/>
  <c r="AV62" i="1"/>
  <c r="AP62" i="1"/>
  <c r="BC62" i="1" s="1"/>
  <c r="AK62" i="1"/>
  <c r="AI62" i="1"/>
  <c r="K62" i="1" s="1"/>
  <c r="J62" i="1" s="1"/>
  <c r="AA62" i="1"/>
  <c r="Z62" i="1"/>
  <c r="Y62" i="1"/>
  <c r="R62" i="1"/>
  <c r="M62" i="1"/>
  <c r="L62" i="1"/>
  <c r="AY62" i="1" s="1"/>
  <c r="CI61" i="1"/>
  <c r="CH61" i="1"/>
  <c r="CF61" i="1"/>
  <c r="CG61" i="1" s="1"/>
  <c r="AX61" i="1" s="1"/>
  <c r="BK61" i="1"/>
  <c r="BJ61" i="1"/>
  <c r="BC61" i="1"/>
  <c r="BF61" i="1" s="1"/>
  <c r="BB61" i="1"/>
  <c r="AV61" i="1"/>
  <c r="AP61" i="1"/>
  <c r="AK61" i="1"/>
  <c r="AI61" i="1" s="1"/>
  <c r="AA61" i="1"/>
  <c r="Z61" i="1"/>
  <c r="Y61" i="1" s="1"/>
  <c r="R61" i="1"/>
  <c r="CI60" i="1"/>
  <c r="CH60" i="1"/>
  <c r="CG60" i="1"/>
  <c r="AX60" i="1" s="1"/>
  <c r="AZ60" i="1" s="1"/>
  <c r="CF60" i="1"/>
  <c r="BK60" i="1"/>
  <c r="BJ60" i="1"/>
  <c r="BB60" i="1"/>
  <c r="AV60" i="1"/>
  <c r="AP60" i="1"/>
  <c r="BC60" i="1" s="1"/>
  <c r="BF60" i="1" s="1"/>
  <c r="AK60" i="1"/>
  <c r="AI60" i="1"/>
  <c r="L60" i="1" s="1"/>
  <c r="AY60" i="1" s="1"/>
  <c r="AA60" i="1"/>
  <c r="Z60" i="1"/>
  <c r="Y60" i="1"/>
  <c r="U60" i="1"/>
  <c r="R60" i="1"/>
  <c r="P60" i="1"/>
  <c r="M60" i="1"/>
  <c r="CI59" i="1"/>
  <c r="CH59" i="1"/>
  <c r="CF59" i="1"/>
  <c r="BK59" i="1"/>
  <c r="BJ59" i="1"/>
  <c r="BH59" i="1"/>
  <c r="BL59" i="1" s="1"/>
  <c r="BM59" i="1" s="1"/>
  <c r="BC59" i="1"/>
  <c r="BF59" i="1" s="1"/>
  <c r="BB59" i="1"/>
  <c r="AV59" i="1"/>
  <c r="AP59" i="1"/>
  <c r="AK59" i="1"/>
  <c r="AI59" i="1" s="1"/>
  <c r="AA59" i="1"/>
  <c r="Y59" i="1" s="1"/>
  <c r="Z59" i="1"/>
  <c r="R59" i="1"/>
  <c r="CI58" i="1"/>
  <c r="CH58" i="1"/>
  <c r="CF58" i="1"/>
  <c r="BK58" i="1"/>
  <c r="BJ58" i="1"/>
  <c r="BF58" i="1"/>
  <c r="BB58" i="1"/>
  <c r="AV58" i="1"/>
  <c r="AP58" i="1"/>
  <c r="BC58" i="1" s="1"/>
  <c r="AK58" i="1"/>
  <c r="AI58" i="1"/>
  <c r="K58" i="1" s="1"/>
  <c r="J58" i="1" s="1"/>
  <c r="AA58" i="1"/>
  <c r="Z58" i="1"/>
  <c r="Y58" i="1"/>
  <c r="R58" i="1"/>
  <c r="L58" i="1"/>
  <c r="AY58" i="1" s="1"/>
  <c r="CI57" i="1"/>
  <c r="CH57" i="1"/>
  <c r="CF57" i="1"/>
  <c r="CG57" i="1" s="1"/>
  <c r="AX57" i="1" s="1"/>
  <c r="AZ57" i="1" s="1"/>
  <c r="BK57" i="1"/>
  <c r="BJ57" i="1"/>
  <c r="BB57" i="1"/>
  <c r="AV57" i="1"/>
  <c r="AP57" i="1"/>
  <c r="BC57" i="1" s="1"/>
  <c r="BF57" i="1" s="1"/>
  <c r="AK57" i="1"/>
  <c r="AI57" i="1" s="1"/>
  <c r="AA57" i="1"/>
  <c r="Z57" i="1"/>
  <c r="Y57" i="1" s="1"/>
  <c r="R57" i="1"/>
  <c r="CI56" i="1"/>
  <c r="CH56" i="1"/>
  <c r="CG56" i="1"/>
  <c r="AX56" i="1" s="1"/>
  <c r="AZ56" i="1" s="1"/>
  <c r="CF56" i="1"/>
  <c r="BK56" i="1"/>
  <c r="BJ56" i="1"/>
  <c r="BB56" i="1"/>
  <c r="AV56" i="1"/>
  <c r="AP56" i="1"/>
  <c r="BC56" i="1" s="1"/>
  <c r="BF56" i="1" s="1"/>
  <c r="AK56" i="1"/>
  <c r="AI56" i="1" s="1"/>
  <c r="AA56" i="1"/>
  <c r="Z56" i="1"/>
  <c r="Y56" i="1" s="1"/>
  <c r="U56" i="1"/>
  <c r="R56" i="1"/>
  <c r="P56" i="1"/>
  <c r="CI55" i="1"/>
  <c r="CH55" i="1"/>
  <c r="CF55" i="1"/>
  <c r="CG55" i="1" s="1"/>
  <c r="BK55" i="1"/>
  <c r="BJ55" i="1"/>
  <c r="BH55" i="1"/>
  <c r="BL55" i="1" s="1"/>
  <c r="BM55" i="1" s="1"/>
  <c r="BC55" i="1"/>
  <c r="BF55" i="1" s="1"/>
  <c r="BB55" i="1"/>
  <c r="AX55" i="1"/>
  <c r="AZ55" i="1" s="1"/>
  <c r="AV55" i="1"/>
  <c r="AP55" i="1"/>
  <c r="AK55" i="1"/>
  <c r="AI55" i="1" s="1"/>
  <c r="AA55" i="1"/>
  <c r="Y55" i="1" s="1"/>
  <c r="Z55" i="1"/>
  <c r="R55" i="1"/>
  <c r="CI54" i="1"/>
  <c r="CH54" i="1"/>
  <c r="CF54" i="1"/>
  <c r="BK54" i="1"/>
  <c r="BJ54" i="1"/>
  <c r="BH54" i="1"/>
  <c r="BL54" i="1" s="1"/>
  <c r="BM54" i="1" s="1"/>
  <c r="BF54" i="1"/>
  <c r="BB54" i="1"/>
  <c r="AV54" i="1"/>
  <c r="AP54" i="1"/>
  <c r="BC54" i="1" s="1"/>
  <c r="AK54" i="1"/>
  <c r="AI54" i="1"/>
  <c r="K54" i="1" s="1"/>
  <c r="J54" i="1" s="1"/>
  <c r="AA54" i="1"/>
  <c r="Z54" i="1"/>
  <c r="Y54" i="1"/>
  <c r="R54" i="1"/>
  <c r="L54" i="1"/>
  <c r="AY54" i="1" s="1"/>
  <c r="CI53" i="1"/>
  <c r="CH53" i="1"/>
  <c r="CF53" i="1"/>
  <c r="BK53" i="1"/>
  <c r="BJ53" i="1"/>
  <c r="BB53" i="1"/>
  <c r="AV53" i="1"/>
  <c r="AP53" i="1"/>
  <c r="BC53" i="1" s="1"/>
  <c r="BF53" i="1" s="1"/>
  <c r="AK53" i="1"/>
  <c r="AI53" i="1" s="1"/>
  <c r="AJ53" i="1" s="1"/>
  <c r="AA53" i="1"/>
  <c r="Z53" i="1"/>
  <c r="Y53" i="1" s="1"/>
  <c r="R53" i="1"/>
  <c r="CI52" i="1"/>
  <c r="CH52" i="1"/>
  <c r="CG52" i="1"/>
  <c r="AX52" i="1" s="1"/>
  <c r="CF52" i="1"/>
  <c r="BK52" i="1"/>
  <c r="BJ52" i="1"/>
  <c r="BH52" i="1"/>
  <c r="BL52" i="1" s="1"/>
  <c r="BM52" i="1" s="1"/>
  <c r="BG52" i="1"/>
  <c r="BF52" i="1"/>
  <c r="BI52" i="1" s="1"/>
  <c r="BB52" i="1"/>
  <c r="AV52" i="1"/>
  <c r="AZ52" i="1" s="1"/>
  <c r="AP52" i="1"/>
  <c r="BC52" i="1" s="1"/>
  <c r="AK52" i="1"/>
  <c r="AI52" i="1" s="1"/>
  <c r="K52" i="1" s="1"/>
  <c r="J52" i="1" s="1"/>
  <c r="AA52" i="1"/>
  <c r="Z52" i="1"/>
  <c r="Y52" i="1" s="1"/>
  <c r="U52" i="1"/>
  <c r="R52" i="1"/>
  <c r="M52" i="1"/>
  <c r="CI51" i="1"/>
  <c r="CH51" i="1"/>
  <c r="CF51" i="1"/>
  <c r="BK51" i="1"/>
  <c r="BJ51" i="1"/>
  <c r="BC51" i="1"/>
  <c r="BF51" i="1" s="1"/>
  <c r="BB51" i="1"/>
  <c r="AV51" i="1"/>
  <c r="AP51" i="1"/>
  <c r="AK51" i="1"/>
  <c r="AJ51" i="1"/>
  <c r="AI51" i="1"/>
  <c r="M51" i="1" s="1"/>
  <c r="AA51" i="1"/>
  <c r="Z51" i="1"/>
  <c r="Y51" i="1" s="1"/>
  <c r="R51" i="1"/>
  <c r="P51" i="1"/>
  <c r="L51" i="1"/>
  <c r="AY51" i="1" s="1"/>
  <c r="K51" i="1"/>
  <c r="J51" i="1" s="1"/>
  <c r="CI50" i="1"/>
  <c r="U50" i="1" s="1"/>
  <c r="CH50" i="1"/>
  <c r="CF50" i="1"/>
  <c r="BK50" i="1"/>
  <c r="BJ50" i="1"/>
  <c r="BF50" i="1"/>
  <c r="BG50" i="1" s="1"/>
  <c r="BB50" i="1"/>
  <c r="AV50" i="1"/>
  <c r="AP50" i="1"/>
  <c r="BC50" i="1" s="1"/>
  <c r="AK50" i="1"/>
  <c r="AJ50" i="1"/>
  <c r="AI50" i="1"/>
  <c r="K50" i="1" s="1"/>
  <c r="J50" i="1" s="1"/>
  <c r="AA50" i="1"/>
  <c r="Z50" i="1"/>
  <c r="Y50" i="1" s="1"/>
  <c r="R50" i="1"/>
  <c r="P50" i="1"/>
  <c r="M50" i="1"/>
  <c r="L50" i="1"/>
  <c r="AY50" i="1" s="1"/>
  <c r="CI49" i="1"/>
  <c r="CH49" i="1"/>
  <c r="CF49" i="1"/>
  <c r="CG49" i="1" s="1"/>
  <c r="AX49" i="1" s="1"/>
  <c r="BK49" i="1"/>
  <c r="BJ49" i="1"/>
  <c r="BB49" i="1"/>
  <c r="AY49" i="1"/>
  <c r="BA49" i="1" s="1"/>
  <c r="AV49" i="1"/>
  <c r="AZ49" i="1" s="1"/>
  <c r="AP49" i="1"/>
  <c r="BC49" i="1" s="1"/>
  <c r="BF49" i="1" s="1"/>
  <c r="AK49" i="1"/>
  <c r="AJ49" i="1"/>
  <c r="AI49" i="1"/>
  <c r="M49" i="1" s="1"/>
  <c r="AA49" i="1"/>
  <c r="Z49" i="1"/>
  <c r="Y49" i="1" s="1"/>
  <c r="R49" i="1"/>
  <c r="L49" i="1"/>
  <c r="CI48" i="1"/>
  <c r="CH48" i="1"/>
  <c r="CG48" i="1"/>
  <c r="AX48" i="1" s="1"/>
  <c r="CF48" i="1"/>
  <c r="BK48" i="1"/>
  <c r="BJ48" i="1"/>
  <c r="BB48" i="1"/>
  <c r="AV48" i="1"/>
  <c r="AZ48" i="1" s="1"/>
  <c r="AP48" i="1"/>
  <c r="BC48" i="1" s="1"/>
  <c r="BF48" i="1" s="1"/>
  <c r="AK48" i="1"/>
  <c r="AI48" i="1" s="1"/>
  <c r="AA48" i="1"/>
  <c r="Z48" i="1"/>
  <c r="Y48" i="1" s="1"/>
  <c r="U48" i="1"/>
  <c r="R48" i="1"/>
  <c r="CI47" i="1"/>
  <c r="CH47" i="1"/>
  <c r="CG47" i="1" s="1"/>
  <c r="AX47" i="1" s="1"/>
  <c r="AZ47" i="1" s="1"/>
  <c r="CF47" i="1"/>
  <c r="BK47" i="1"/>
  <c r="BJ47" i="1"/>
  <c r="BC47" i="1"/>
  <c r="BF47" i="1" s="1"/>
  <c r="BB47" i="1"/>
  <c r="AV47" i="1"/>
  <c r="AP47" i="1"/>
  <c r="AK47" i="1"/>
  <c r="AI47" i="1" s="1"/>
  <c r="AA47" i="1"/>
  <c r="Z47" i="1"/>
  <c r="Y47" i="1" s="1"/>
  <c r="U47" i="1"/>
  <c r="R47" i="1"/>
  <c r="CI46" i="1"/>
  <c r="CH46" i="1"/>
  <c r="CF46" i="1"/>
  <c r="CG46" i="1" s="1"/>
  <c r="AX46" i="1" s="1"/>
  <c r="AZ46" i="1" s="1"/>
  <c r="BK46" i="1"/>
  <c r="BJ46" i="1"/>
  <c r="BB46" i="1"/>
  <c r="AV46" i="1"/>
  <c r="AP46" i="1"/>
  <c r="BC46" i="1" s="1"/>
  <c r="BF46" i="1" s="1"/>
  <c r="AK46" i="1"/>
  <c r="AI46" i="1"/>
  <c r="M46" i="1" s="1"/>
  <c r="AA46" i="1"/>
  <c r="Z46" i="1"/>
  <c r="Y46" i="1"/>
  <c r="R46" i="1"/>
  <c r="P46" i="1"/>
  <c r="CI45" i="1"/>
  <c r="CH45" i="1"/>
  <c r="CF45" i="1"/>
  <c r="CG45" i="1" s="1"/>
  <c r="AX45" i="1" s="1"/>
  <c r="AZ45" i="1" s="1"/>
  <c r="BK45" i="1"/>
  <c r="BJ45" i="1"/>
  <c r="BB45" i="1"/>
  <c r="AY45" i="1"/>
  <c r="BA45" i="1" s="1"/>
  <c r="AV45" i="1"/>
  <c r="AP45" i="1"/>
  <c r="BC45" i="1" s="1"/>
  <c r="BF45" i="1" s="1"/>
  <c r="AK45" i="1"/>
  <c r="AJ45" i="1"/>
  <c r="AI45" i="1"/>
  <c r="M45" i="1" s="1"/>
  <c r="AA45" i="1"/>
  <c r="Z45" i="1"/>
  <c r="Y45" i="1" s="1"/>
  <c r="R45" i="1"/>
  <c r="P45" i="1"/>
  <c r="L45" i="1"/>
  <c r="CI44" i="1"/>
  <c r="CH44" i="1"/>
  <c r="CF44" i="1"/>
  <c r="CG44" i="1" s="1"/>
  <c r="AX44" i="1" s="1"/>
  <c r="BK44" i="1"/>
  <c r="BJ44" i="1"/>
  <c r="BB44" i="1"/>
  <c r="AV44" i="1"/>
  <c r="AP44" i="1"/>
  <c r="BC44" i="1" s="1"/>
  <c r="BF44" i="1" s="1"/>
  <c r="AK44" i="1"/>
  <c r="AI44" i="1" s="1"/>
  <c r="AA44" i="1"/>
  <c r="Z44" i="1"/>
  <c r="Y44" i="1" s="1"/>
  <c r="U44" i="1"/>
  <c r="R44" i="1"/>
  <c r="CI43" i="1"/>
  <c r="CH43" i="1"/>
  <c r="CF43" i="1"/>
  <c r="CG43" i="1" s="1"/>
  <c r="AX43" i="1" s="1"/>
  <c r="AZ43" i="1" s="1"/>
  <c r="BK43" i="1"/>
  <c r="BJ43" i="1"/>
  <c r="BC43" i="1"/>
  <c r="BF43" i="1" s="1"/>
  <c r="BB43" i="1"/>
  <c r="AV43" i="1"/>
  <c r="AP43" i="1"/>
  <c r="AK43" i="1"/>
  <c r="AI43" i="1" s="1"/>
  <c r="AA43" i="1"/>
  <c r="Z43" i="1"/>
  <c r="Y43" i="1" s="1"/>
  <c r="R43" i="1"/>
  <c r="CI42" i="1"/>
  <c r="CH42" i="1"/>
  <c r="CF42" i="1"/>
  <c r="CG42" i="1" s="1"/>
  <c r="AX42" i="1" s="1"/>
  <c r="AZ42" i="1" s="1"/>
  <c r="BK42" i="1"/>
  <c r="BJ42" i="1"/>
  <c r="BB42" i="1"/>
  <c r="AV42" i="1"/>
  <c r="AP42" i="1"/>
  <c r="BC42" i="1" s="1"/>
  <c r="BF42" i="1" s="1"/>
  <c r="AK42" i="1"/>
  <c r="AI42" i="1"/>
  <c r="M42" i="1" s="1"/>
  <c r="AA42" i="1"/>
  <c r="Z42" i="1"/>
  <c r="Y42" i="1"/>
  <c r="R42" i="1"/>
  <c r="P42" i="1"/>
  <c r="CI41" i="1"/>
  <c r="CH41" i="1"/>
  <c r="CF41" i="1"/>
  <c r="CG41" i="1" s="1"/>
  <c r="AX41" i="1" s="1"/>
  <c r="AZ41" i="1" s="1"/>
  <c r="BK41" i="1"/>
  <c r="BJ41" i="1"/>
  <c r="BB41" i="1"/>
  <c r="AY41" i="1"/>
  <c r="AV41" i="1"/>
  <c r="AP41" i="1"/>
  <c r="BC41" i="1" s="1"/>
  <c r="BF41" i="1" s="1"/>
  <c r="BG41" i="1" s="1"/>
  <c r="AK41" i="1"/>
  <c r="AJ41" i="1"/>
  <c r="AI41" i="1"/>
  <c r="M41" i="1" s="1"/>
  <c r="AA41" i="1"/>
  <c r="Z41" i="1"/>
  <c r="Y41" i="1" s="1"/>
  <c r="R41" i="1"/>
  <c r="P41" i="1"/>
  <c r="L41" i="1"/>
  <c r="CI40" i="1"/>
  <c r="CH40" i="1"/>
  <c r="CG40" i="1"/>
  <c r="AX40" i="1" s="1"/>
  <c r="CF40" i="1"/>
  <c r="BK40" i="1"/>
  <c r="BJ40" i="1"/>
  <c r="BB40" i="1"/>
  <c r="AV40" i="1"/>
  <c r="AP40" i="1"/>
  <c r="BC40" i="1" s="1"/>
  <c r="BF40" i="1" s="1"/>
  <c r="AK40" i="1"/>
  <c r="AI40" i="1" s="1"/>
  <c r="AA40" i="1"/>
  <c r="Z40" i="1"/>
  <c r="Y40" i="1" s="1"/>
  <c r="U40" i="1"/>
  <c r="R40" i="1"/>
  <c r="M40" i="1"/>
  <c r="L40" i="1"/>
  <c r="AY40" i="1" s="1"/>
  <c r="CI39" i="1"/>
  <c r="CH39" i="1"/>
  <c r="CF39" i="1"/>
  <c r="CG39" i="1" s="1"/>
  <c r="AX39" i="1" s="1"/>
  <c r="AZ39" i="1" s="1"/>
  <c r="BK39" i="1"/>
  <c r="BJ39" i="1"/>
  <c r="BC39" i="1"/>
  <c r="BF39" i="1" s="1"/>
  <c r="BB39" i="1"/>
  <c r="AV39" i="1"/>
  <c r="AP39" i="1"/>
  <c r="AK39" i="1"/>
  <c r="AI39" i="1" s="1"/>
  <c r="AJ39" i="1"/>
  <c r="AA39" i="1"/>
  <c r="Z39" i="1"/>
  <c r="R39" i="1"/>
  <c r="CI38" i="1"/>
  <c r="CH38" i="1"/>
  <c r="CF38" i="1"/>
  <c r="BK38" i="1"/>
  <c r="BJ38" i="1"/>
  <c r="BB38" i="1"/>
  <c r="AV38" i="1"/>
  <c r="AP38" i="1"/>
  <c r="BC38" i="1" s="1"/>
  <c r="BF38" i="1" s="1"/>
  <c r="AK38" i="1"/>
  <c r="AI38" i="1"/>
  <c r="AA38" i="1"/>
  <c r="Z38" i="1"/>
  <c r="Y38" i="1"/>
  <c r="R38" i="1"/>
  <c r="L38" i="1"/>
  <c r="AY38" i="1" s="1"/>
  <c r="CI37" i="1"/>
  <c r="CH37" i="1"/>
  <c r="CF37" i="1"/>
  <c r="BL37" i="1"/>
  <c r="BM37" i="1" s="1"/>
  <c r="BK37" i="1"/>
  <c r="BJ37" i="1"/>
  <c r="BI37" i="1"/>
  <c r="BH37" i="1"/>
  <c r="BF37" i="1"/>
  <c r="BG37" i="1" s="1"/>
  <c r="BB37" i="1"/>
  <c r="AY37" i="1"/>
  <c r="AV37" i="1"/>
  <c r="AP37" i="1"/>
  <c r="BC37" i="1" s="1"/>
  <c r="AK37" i="1"/>
  <c r="AJ37" i="1"/>
  <c r="AI37" i="1"/>
  <c r="AA37" i="1"/>
  <c r="Z37" i="1"/>
  <c r="Y37" i="1" s="1"/>
  <c r="R37" i="1"/>
  <c r="P37" i="1"/>
  <c r="M37" i="1"/>
  <c r="L37" i="1"/>
  <c r="K37" i="1"/>
  <c r="J37" i="1"/>
  <c r="CI36" i="1"/>
  <c r="CH36" i="1"/>
  <c r="CF36" i="1"/>
  <c r="CG36" i="1" s="1"/>
  <c r="AX36" i="1" s="1"/>
  <c r="AZ36" i="1" s="1"/>
  <c r="BK36" i="1"/>
  <c r="BJ36" i="1"/>
  <c r="BG36" i="1"/>
  <c r="BF36" i="1"/>
  <c r="BI36" i="1" s="1"/>
  <c r="BB36" i="1"/>
  <c r="AV36" i="1"/>
  <c r="AP36" i="1"/>
  <c r="BC36" i="1" s="1"/>
  <c r="AK36" i="1"/>
  <c r="AI36" i="1" s="1"/>
  <c r="K36" i="1" s="1"/>
  <c r="AJ36" i="1"/>
  <c r="AA36" i="1"/>
  <c r="Z36" i="1"/>
  <c r="Y36" i="1" s="1"/>
  <c r="U36" i="1"/>
  <c r="R36" i="1"/>
  <c r="L36" i="1"/>
  <c r="AY36" i="1" s="1"/>
  <c r="J36" i="1"/>
  <c r="CI35" i="1"/>
  <c r="CH35" i="1"/>
  <c r="CF35" i="1"/>
  <c r="BK35" i="1"/>
  <c r="BJ35" i="1"/>
  <c r="BB35" i="1"/>
  <c r="AV35" i="1"/>
  <c r="AP35" i="1"/>
  <c r="BC35" i="1" s="1"/>
  <c r="BF35" i="1" s="1"/>
  <c r="AK35" i="1"/>
  <c r="AI35" i="1" s="1"/>
  <c r="M35" i="1" s="1"/>
  <c r="AA35" i="1"/>
  <c r="Z35" i="1"/>
  <c r="Y35" i="1" s="1"/>
  <c r="R35" i="1"/>
  <c r="CI34" i="1"/>
  <c r="CH34" i="1"/>
  <c r="CG34" i="1"/>
  <c r="CF34" i="1"/>
  <c r="BK34" i="1"/>
  <c r="BJ34" i="1"/>
  <c r="BI34" i="1"/>
  <c r="BF34" i="1"/>
  <c r="BG34" i="1" s="1"/>
  <c r="BB34" i="1"/>
  <c r="AX34" i="1"/>
  <c r="AV34" i="1"/>
  <c r="AZ34" i="1" s="1"/>
  <c r="AP34" i="1"/>
  <c r="BC34" i="1" s="1"/>
  <c r="AK34" i="1"/>
  <c r="AI34" i="1" s="1"/>
  <c r="AA34" i="1"/>
  <c r="Z34" i="1"/>
  <c r="Y34" i="1" s="1"/>
  <c r="U34" i="1"/>
  <c r="R34" i="1"/>
  <c r="CI33" i="1"/>
  <c r="CH33" i="1"/>
  <c r="CF33" i="1"/>
  <c r="CG33" i="1" s="1"/>
  <c r="AX33" i="1" s="1"/>
  <c r="BK33" i="1"/>
  <c r="BJ33" i="1"/>
  <c r="BB33" i="1"/>
  <c r="AV33" i="1"/>
  <c r="AZ33" i="1" s="1"/>
  <c r="AP33" i="1"/>
  <c r="BC33" i="1" s="1"/>
  <c r="BF33" i="1" s="1"/>
  <c r="AK33" i="1"/>
  <c r="AI33" i="1"/>
  <c r="AJ33" i="1" s="1"/>
  <c r="AA33" i="1"/>
  <c r="Z33" i="1"/>
  <c r="Y33" i="1"/>
  <c r="R33" i="1"/>
  <c r="L33" i="1"/>
  <c r="AY33" i="1" s="1"/>
  <c r="BA33" i="1" s="1"/>
  <c r="CI32" i="1"/>
  <c r="CH32" i="1"/>
  <c r="CF32" i="1"/>
  <c r="CG32" i="1" s="1"/>
  <c r="AX32" i="1" s="1"/>
  <c r="AZ32" i="1" s="1"/>
  <c r="BK32" i="1"/>
  <c r="BJ32" i="1"/>
  <c r="BC32" i="1"/>
  <c r="BF32" i="1" s="1"/>
  <c r="BB32" i="1"/>
  <c r="AV32" i="1"/>
  <c r="AP32" i="1"/>
  <c r="AK32" i="1"/>
  <c r="AI32" i="1" s="1"/>
  <c r="AA32" i="1"/>
  <c r="Z32" i="1"/>
  <c r="Y32" i="1" s="1"/>
  <c r="R32" i="1"/>
  <c r="CI31" i="1"/>
  <c r="CH31" i="1"/>
  <c r="CG31" i="1"/>
  <c r="AX31" i="1" s="1"/>
  <c r="AZ31" i="1" s="1"/>
  <c r="CF31" i="1"/>
  <c r="BK31" i="1"/>
  <c r="BJ31" i="1"/>
  <c r="BB31" i="1"/>
  <c r="AV31" i="1"/>
  <c r="AP31" i="1"/>
  <c r="BC31" i="1" s="1"/>
  <c r="BF31" i="1" s="1"/>
  <c r="AK31" i="1"/>
  <c r="AI31" i="1"/>
  <c r="L31" i="1" s="1"/>
  <c r="AY31" i="1" s="1"/>
  <c r="BA31" i="1" s="1"/>
  <c r="AA31" i="1"/>
  <c r="Z31" i="1"/>
  <c r="Y31" i="1"/>
  <c r="U31" i="1"/>
  <c r="R31" i="1"/>
  <c r="P31" i="1"/>
  <c r="M31" i="1"/>
  <c r="CI30" i="1"/>
  <c r="U30" i="1" s="1"/>
  <c r="CH30" i="1"/>
  <c r="CG30" i="1" s="1"/>
  <c r="AX30" i="1" s="1"/>
  <c r="CF30" i="1"/>
  <c r="BK30" i="1"/>
  <c r="BJ30" i="1"/>
  <c r="BC30" i="1"/>
  <c r="BF30" i="1" s="1"/>
  <c r="BB30" i="1"/>
  <c r="AV30" i="1"/>
  <c r="AP30" i="1"/>
  <c r="AK30" i="1"/>
  <c r="AI30" i="1" s="1"/>
  <c r="AA30" i="1"/>
  <c r="Z30" i="1"/>
  <c r="Y30" i="1" s="1"/>
  <c r="R30" i="1"/>
  <c r="CI29" i="1"/>
  <c r="CH29" i="1"/>
  <c r="CF29" i="1"/>
  <c r="CG29" i="1" s="1"/>
  <c r="AX29" i="1" s="1"/>
  <c r="BK29" i="1"/>
  <c r="BJ29" i="1"/>
  <c r="BB29" i="1"/>
  <c r="AV29" i="1"/>
  <c r="AP29" i="1"/>
  <c r="BC29" i="1" s="1"/>
  <c r="BF29" i="1" s="1"/>
  <c r="AK29" i="1"/>
  <c r="AI29" i="1"/>
  <c r="AJ29" i="1" s="1"/>
  <c r="AA29" i="1"/>
  <c r="Z29" i="1"/>
  <c r="Y29" i="1"/>
  <c r="R29" i="1"/>
  <c r="L29" i="1"/>
  <c r="AY29" i="1" s="1"/>
  <c r="CI28" i="1"/>
  <c r="CH28" i="1"/>
  <c r="CF28" i="1"/>
  <c r="CG28" i="1" s="1"/>
  <c r="AX28" i="1" s="1"/>
  <c r="AZ28" i="1" s="1"/>
  <c r="BK28" i="1"/>
  <c r="BJ28" i="1"/>
  <c r="BB28" i="1"/>
  <c r="AV28" i="1"/>
  <c r="AP28" i="1"/>
  <c r="BC28" i="1" s="1"/>
  <c r="BF28" i="1" s="1"/>
  <c r="AK28" i="1"/>
  <c r="AI28" i="1" s="1"/>
  <c r="AA28" i="1"/>
  <c r="Z28" i="1"/>
  <c r="Y28" i="1" s="1"/>
  <c r="R28" i="1"/>
  <c r="CI27" i="1"/>
  <c r="CH27" i="1"/>
  <c r="CG27" i="1"/>
  <c r="AX27" i="1" s="1"/>
  <c r="AZ27" i="1" s="1"/>
  <c r="CF27" i="1"/>
  <c r="BK27" i="1"/>
  <c r="BJ27" i="1"/>
  <c r="BB27" i="1"/>
  <c r="AV27" i="1"/>
  <c r="AP27" i="1"/>
  <c r="BC27" i="1" s="1"/>
  <c r="BF27" i="1" s="1"/>
  <c r="AK27" i="1"/>
  <c r="AI27" i="1"/>
  <c r="L27" i="1" s="1"/>
  <c r="AY27" i="1" s="1"/>
  <c r="BA27" i="1" s="1"/>
  <c r="AA27" i="1"/>
  <c r="Z27" i="1"/>
  <c r="Y27" i="1"/>
  <c r="U27" i="1"/>
  <c r="R27" i="1"/>
  <c r="P27" i="1"/>
  <c r="M27" i="1"/>
  <c r="CI26" i="1"/>
  <c r="U26" i="1" s="1"/>
  <c r="CH26" i="1"/>
  <c r="CG26" i="1" s="1"/>
  <c r="AX26" i="1" s="1"/>
  <c r="AZ26" i="1" s="1"/>
  <c r="CF26" i="1"/>
  <c r="BK26" i="1"/>
  <c r="BJ26" i="1"/>
  <c r="BC26" i="1"/>
  <c r="BF26" i="1" s="1"/>
  <c r="BB26" i="1"/>
  <c r="AV26" i="1"/>
  <c r="AP26" i="1"/>
  <c r="AK26" i="1"/>
  <c r="AI26" i="1" s="1"/>
  <c r="AA26" i="1"/>
  <c r="Z26" i="1"/>
  <c r="Y26" i="1" s="1"/>
  <c r="R26" i="1"/>
  <c r="CI25" i="1"/>
  <c r="CH25" i="1"/>
  <c r="CF25" i="1"/>
  <c r="CG25" i="1" s="1"/>
  <c r="AX25" i="1" s="1"/>
  <c r="BK25" i="1"/>
  <c r="BJ25" i="1"/>
  <c r="BB25" i="1"/>
  <c r="AV25" i="1"/>
  <c r="AP25" i="1"/>
  <c r="BC25" i="1" s="1"/>
  <c r="BF25" i="1" s="1"/>
  <c r="AK25" i="1"/>
  <c r="AI25" i="1"/>
  <c r="AJ25" i="1" s="1"/>
  <c r="AA25" i="1"/>
  <c r="Z25" i="1"/>
  <c r="Y25" i="1"/>
  <c r="R25" i="1"/>
  <c r="L25" i="1"/>
  <c r="AY25" i="1" s="1"/>
  <c r="CI24" i="1"/>
  <c r="CH24" i="1"/>
  <c r="CF24" i="1"/>
  <c r="CG24" i="1" s="1"/>
  <c r="AX24" i="1" s="1"/>
  <c r="AZ24" i="1" s="1"/>
  <c r="BK24" i="1"/>
  <c r="BJ24" i="1"/>
  <c r="BB24" i="1"/>
  <c r="AV24" i="1"/>
  <c r="AP24" i="1"/>
  <c r="BC24" i="1" s="1"/>
  <c r="BF24" i="1" s="1"/>
  <c r="AK24" i="1"/>
  <c r="AI24" i="1" s="1"/>
  <c r="AA24" i="1"/>
  <c r="Z24" i="1"/>
  <c r="Y24" i="1" s="1"/>
  <c r="R24" i="1"/>
  <c r="CI23" i="1"/>
  <c r="CH23" i="1"/>
  <c r="CG23" i="1"/>
  <c r="AX23" i="1" s="1"/>
  <c r="AZ23" i="1" s="1"/>
  <c r="CF23" i="1"/>
  <c r="BK23" i="1"/>
  <c r="BJ23" i="1"/>
  <c r="BB23" i="1"/>
  <c r="AV23" i="1"/>
  <c r="AP23" i="1"/>
  <c r="BC23" i="1" s="1"/>
  <c r="BF23" i="1" s="1"/>
  <c r="AK23" i="1"/>
  <c r="AJ23" i="1"/>
  <c r="AI23" i="1"/>
  <c r="L23" i="1" s="1"/>
  <c r="AY23" i="1" s="1"/>
  <c r="BA23" i="1" s="1"/>
  <c r="AA23" i="1"/>
  <c r="Z23" i="1"/>
  <c r="Y23" i="1" s="1"/>
  <c r="U23" i="1"/>
  <c r="R23" i="1"/>
  <c r="P23" i="1"/>
  <c r="M23" i="1"/>
  <c r="CI22" i="1"/>
  <c r="U22" i="1" s="1"/>
  <c r="CH22" i="1"/>
  <c r="CG22" i="1" s="1"/>
  <c r="AX22" i="1" s="1"/>
  <c r="AZ22" i="1" s="1"/>
  <c r="CF22" i="1"/>
  <c r="BK22" i="1"/>
  <c r="BJ22" i="1"/>
  <c r="BC22" i="1"/>
  <c r="BF22" i="1" s="1"/>
  <c r="BB22" i="1"/>
  <c r="AV22" i="1"/>
  <c r="AP22" i="1"/>
  <c r="AK22" i="1"/>
  <c r="AI22" i="1" s="1"/>
  <c r="AA22" i="1"/>
  <c r="Z22" i="1"/>
  <c r="Y22" i="1" s="1"/>
  <c r="R22" i="1"/>
  <c r="CI21" i="1"/>
  <c r="CH21" i="1"/>
  <c r="CF21" i="1"/>
  <c r="BK21" i="1"/>
  <c r="BJ21" i="1"/>
  <c r="BH21" i="1"/>
  <c r="BL21" i="1" s="1"/>
  <c r="BM21" i="1" s="1"/>
  <c r="BF21" i="1"/>
  <c r="BB21" i="1"/>
  <c r="AV21" i="1"/>
  <c r="AP21" i="1"/>
  <c r="BC21" i="1" s="1"/>
  <c r="AK21" i="1"/>
  <c r="AI21" i="1"/>
  <c r="AJ21" i="1" s="1"/>
  <c r="AA21" i="1"/>
  <c r="Z21" i="1"/>
  <c r="Y21" i="1"/>
  <c r="R21" i="1"/>
  <c r="L21" i="1"/>
  <c r="AY21" i="1" s="1"/>
  <c r="CI20" i="1"/>
  <c r="CH20" i="1"/>
  <c r="CF20" i="1"/>
  <c r="BK20" i="1"/>
  <c r="BJ20" i="1"/>
  <c r="BF20" i="1"/>
  <c r="BI20" i="1" s="1"/>
  <c r="BB20" i="1"/>
  <c r="AV20" i="1"/>
  <c r="AP20" i="1"/>
  <c r="BC20" i="1" s="1"/>
  <c r="AK20" i="1"/>
  <c r="AI20" i="1" s="1"/>
  <c r="AJ20" i="1"/>
  <c r="AA20" i="1"/>
  <c r="Z20" i="1"/>
  <c r="Y20" i="1" s="1"/>
  <c r="R20" i="1"/>
  <c r="L20" i="1"/>
  <c r="AY20" i="1" s="1"/>
  <c r="CI19" i="1"/>
  <c r="CH19" i="1"/>
  <c r="CF19" i="1"/>
  <c r="U19" i="1" s="1"/>
  <c r="BK19" i="1"/>
  <c r="BJ19" i="1"/>
  <c r="BB19" i="1"/>
  <c r="AV19" i="1"/>
  <c r="AP19" i="1"/>
  <c r="BC19" i="1" s="1"/>
  <c r="BF19" i="1" s="1"/>
  <c r="AK19" i="1"/>
  <c r="AJ19" i="1"/>
  <c r="AI19" i="1"/>
  <c r="K19" i="1" s="1"/>
  <c r="AC19" i="1"/>
  <c r="AA19" i="1"/>
  <c r="Z19" i="1"/>
  <c r="Y19" i="1" s="1"/>
  <c r="R19" i="1"/>
  <c r="P19" i="1"/>
  <c r="M19" i="1"/>
  <c r="J19" i="1"/>
  <c r="CI18" i="1"/>
  <c r="CH18" i="1"/>
  <c r="CF18" i="1"/>
  <c r="CG18" i="1" s="1"/>
  <c r="AX18" i="1" s="1"/>
  <c r="AZ18" i="1" s="1"/>
  <c r="BK18" i="1"/>
  <c r="BJ18" i="1"/>
  <c r="BC18" i="1"/>
  <c r="BF18" i="1" s="1"/>
  <c r="BB18" i="1"/>
  <c r="AV18" i="1"/>
  <c r="AP18" i="1"/>
  <c r="AK18" i="1"/>
  <c r="AI18" i="1" s="1"/>
  <c r="K18" i="1" s="1"/>
  <c r="J18" i="1" s="1"/>
  <c r="AJ18" i="1"/>
  <c r="AA18" i="1"/>
  <c r="Z18" i="1"/>
  <c r="Y18" i="1" s="1"/>
  <c r="U18" i="1"/>
  <c r="R18" i="1"/>
  <c r="L18" i="1"/>
  <c r="AY18" i="1" s="1"/>
  <c r="CI17" i="1"/>
  <c r="CH17" i="1"/>
  <c r="CF17" i="1"/>
  <c r="U17" i="1" s="1"/>
  <c r="BK17" i="1"/>
  <c r="BJ17" i="1"/>
  <c r="BC17" i="1"/>
  <c r="BF17" i="1" s="1"/>
  <c r="BB17" i="1"/>
  <c r="AV17" i="1"/>
  <c r="AP17" i="1"/>
  <c r="AK17" i="1"/>
  <c r="AI17" i="1"/>
  <c r="P17" i="1" s="1"/>
  <c r="AA17" i="1"/>
  <c r="Z17" i="1"/>
  <c r="Y17" i="1"/>
  <c r="R17" i="1"/>
  <c r="BH19" i="1" l="1"/>
  <c r="BL19" i="1" s="1"/>
  <c r="BM19" i="1" s="1"/>
  <c r="BI19" i="1"/>
  <c r="BG19" i="1"/>
  <c r="V17" i="1"/>
  <c r="W17" i="1" s="1"/>
  <c r="AC18" i="1"/>
  <c r="BI17" i="1"/>
  <c r="BG17" i="1"/>
  <c r="BH17" i="1"/>
  <c r="BL17" i="1" s="1"/>
  <c r="BM17" i="1" s="1"/>
  <c r="V19" i="1"/>
  <c r="W19" i="1" s="1"/>
  <c r="BG18" i="1"/>
  <c r="BI18" i="1"/>
  <c r="BH18" i="1"/>
  <c r="BL18" i="1" s="1"/>
  <c r="BM18" i="1" s="1"/>
  <c r="BA18" i="1"/>
  <c r="AJ17" i="1"/>
  <c r="M18" i="1"/>
  <c r="V18" i="1"/>
  <c r="W18" i="1" s="1"/>
  <c r="BI21" i="1"/>
  <c r="BG21" i="1"/>
  <c r="BH27" i="1"/>
  <c r="BL27" i="1" s="1"/>
  <c r="BM27" i="1" s="1"/>
  <c r="BG27" i="1"/>
  <c r="BI27" i="1"/>
  <c r="V30" i="1"/>
  <c r="W30" i="1" s="1"/>
  <c r="BI26" i="1"/>
  <c r="BH26" i="1"/>
  <c r="BL26" i="1" s="1"/>
  <c r="BM26" i="1" s="1"/>
  <c r="BG26" i="1"/>
  <c r="AZ30" i="1"/>
  <c r="L30" i="1"/>
  <c r="AY30" i="1" s="1"/>
  <c r="BA30" i="1" s="1"/>
  <c r="K30" i="1"/>
  <c r="J30" i="1" s="1"/>
  <c r="AJ30" i="1"/>
  <c r="P30" i="1"/>
  <c r="M30" i="1"/>
  <c r="AD19" i="1"/>
  <c r="CG19" i="1"/>
  <c r="AX19" i="1" s="1"/>
  <c r="AZ19" i="1" s="1"/>
  <c r="P20" i="1"/>
  <c r="M20" i="1"/>
  <c r="BI22" i="1"/>
  <c r="BG22" i="1"/>
  <c r="P24" i="1"/>
  <c r="M24" i="1"/>
  <c r="L24" i="1"/>
  <c r="AY24" i="1" s="1"/>
  <c r="BA24" i="1" s="1"/>
  <c r="K24" i="1"/>
  <c r="J24" i="1" s="1"/>
  <c r="AJ24" i="1"/>
  <c r="BI25" i="1"/>
  <c r="BH25" i="1"/>
  <c r="BL25" i="1" s="1"/>
  <c r="BM25" i="1" s="1"/>
  <c r="BG25" i="1"/>
  <c r="BH31" i="1"/>
  <c r="BL31" i="1" s="1"/>
  <c r="BM31" i="1" s="1"/>
  <c r="BG31" i="1"/>
  <c r="BI31" i="1"/>
  <c r="BI32" i="1"/>
  <c r="BH32" i="1"/>
  <c r="BL32" i="1" s="1"/>
  <c r="BM32" i="1" s="1"/>
  <c r="BG32" i="1"/>
  <c r="BI40" i="1"/>
  <c r="BH40" i="1"/>
  <c r="BL40" i="1" s="1"/>
  <c r="BM40" i="1" s="1"/>
  <c r="BG40" i="1"/>
  <c r="BH20" i="1"/>
  <c r="BL20" i="1" s="1"/>
  <c r="BM20" i="1" s="1"/>
  <c r="BG20" i="1"/>
  <c r="BI33" i="1"/>
  <c r="BH33" i="1"/>
  <c r="BL33" i="1" s="1"/>
  <c r="BM33" i="1" s="1"/>
  <c r="BG33" i="1"/>
  <c r="L17" i="1"/>
  <c r="AY17" i="1" s="1"/>
  <c r="BA17" i="1" s="1"/>
  <c r="CG17" i="1"/>
  <c r="AX17" i="1" s="1"/>
  <c r="AZ17" i="1" s="1"/>
  <c r="BH22" i="1"/>
  <c r="BL22" i="1" s="1"/>
  <c r="BM22" i="1" s="1"/>
  <c r="BI24" i="1"/>
  <c r="BH24" i="1"/>
  <c r="BL24" i="1" s="1"/>
  <c r="BM24" i="1" s="1"/>
  <c r="BG24" i="1"/>
  <c r="BA25" i="1"/>
  <c r="AZ25" i="1"/>
  <c r="BI30" i="1"/>
  <c r="BH30" i="1"/>
  <c r="BL30" i="1" s="1"/>
  <c r="BM30" i="1" s="1"/>
  <c r="BG30" i="1"/>
  <c r="L34" i="1"/>
  <c r="AY34" i="1" s="1"/>
  <c r="BA34" i="1" s="1"/>
  <c r="K34" i="1"/>
  <c r="J34" i="1" s="1"/>
  <c r="AJ34" i="1"/>
  <c r="P34" i="1"/>
  <c r="M34" i="1"/>
  <c r="K17" i="1"/>
  <c r="J17" i="1" s="1"/>
  <c r="CG20" i="1"/>
  <c r="AX20" i="1" s="1"/>
  <c r="AZ20" i="1" s="1"/>
  <c r="U20" i="1"/>
  <c r="CG21" i="1"/>
  <c r="AX21" i="1" s="1"/>
  <c r="U21" i="1"/>
  <c r="BH23" i="1"/>
  <c r="BL23" i="1" s="1"/>
  <c r="BM23" i="1" s="1"/>
  <c r="BG23" i="1"/>
  <c r="BI23" i="1"/>
  <c r="P28" i="1"/>
  <c r="M28" i="1"/>
  <c r="L28" i="1"/>
  <c r="AY28" i="1" s="1"/>
  <c r="BA28" i="1" s="1"/>
  <c r="K28" i="1"/>
  <c r="J28" i="1" s="1"/>
  <c r="AJ28" i="1"/>
  <c r="BI29" i="1"/>
  <c r="BH29" i="1"/>
  <c r="BL29" i="1" s="1"/>
  <c r="BM29" i="1" s="1"/>
  <c r="BG29" i="1"/>
  <c r="BI35" i="1"/>
  <c r="BG35" i="1"/>
  <c r="BH35" i="1"/>
  <c r="BL35" i="1" s="1"/>
  <c r="BM35" i="1" s="1"/>
  <c r="P18" i="1"/>
  <c r="S19" i="1"/>
  <c r="Q19" i="1" s="1"/>
  <c r="T19" i="1" s="1"/>
  <c r="N19" i="1" s="1"/>
  <c r="O19" i="1" s="1"/>
  <c r="AZ21" i="1"/>
  <c r="L22" i="1"/>
  <c r="AY22" i="1" s="1"/>
  <c r="BA22" i="1" s="1"/>
  <c r="K22" i="1"/>
  <c r="J22" i="1" s="1"/>
  <c r="AJ22" i="1"/>
  <c r="P22" i="1"/>
  <c r="M22" i="1"/>
  <c r="L26" i="1"/>
  <c r="AY26" i="1" s="1"/>
  <c r="BA26" i="1" s="1"/>
  <c r="K26" i="1"/>
  <c r="J26" i="1" s="1"/>
  <c r="AJ26" i="1"/>
  <c r="P26" i="1"/>
  <c r="M26" i="1"/>
  <c r="BI28" i="1"/>
  <c r="BH28" i="1"/>
  <c r="BL28" i="1" s="1"/>
  <c r="BM28" i="1" s="1"/>
  <c r="BG28" i="1"/>
  <c r="BA29" i="1"/>
  <c r="AZ29" i="1"/>
  <c r="BI38" i="1"/>
  <c r="BG38" i="1"/>
  <c r="BH38" i="1"/>
  <c r="BL38" i="1" s="1"/>
  <c r="BM38" i="1" s="1"/>
  <c r="BA21" i="1"/>
  <c r="M17" i="1"/>
  <c r="L19" i="1"/>
  <c r="AY19" i="1" s="1"/>
  <c r="K20" i="1"/>
  <c r="J20" i="1" s="1"/>
  <c r="V26" i="1"/>
  <c r="W26" i="1" s="1"/>
  <c r="P32" i="1"/>
  <c r="M32" i="1"/>
  <c r="L32" i="1"/>
  <c r="AY32" i="1" s="1"/>
  <c r="BA32" i="1" s="1"/>
  <c r="K32" i="1"/>
  <c r="J32" i="1" s="1"/>
  <c r="AJ32" i="1"/>
  <c r="K21" i="1"/>
  <c r="J21" i="1" s="1"/>
  <c r="K25" i="1"/>
  <c r="J25" i="1" s="1"/>
  <c r="K29" i="1"/>
  <c r="J29" i="1" s="1"/>
  <c r="K33" i="1"/>
  <c r="J33" i="1" s="1"/>
  <c r="BH34" i="1"/>
  <c r="BL34" i="1" s="1"/>
  <c r="BM34" i="1" s="1"/>
  <c r="AJ35" i="1"/>
  <c r="K48" i="1"/>
  <c r="J48" i="1" s="1"/>
  <c r="AJ48" i="1"/>
  <c r="P48" i="1"/>
  <c r="M48" i="1"/>
  <c r="L48" i="1"/>
  <c r="AY48" i="1" s="1"/>
  <c r="BA48" i="1" s="1"/>
  <c r="AC50" i="1"/>
  <c r="BG51" i="1"/>
  <c r="BI51" i="1"/>
  <c r="BH51" i="1"/>
  <c r="BL51" i="1" s="1"/>
  <c r="BM51" i="1" s="1"/>
  <c r="V36" i="1"/>
  <c r="W36" i="1" s="1"/>
  <c r="AD36" i="1" s="1"/>
  <c r="AZ40" i="1"/>
  <c r="BI48" i="1"/>
  <c r="BH48" i="1"/>
  <c r="BL48" i="1" s="1"/>
  <c r="BM48" i="1" s="1"/>
  <c r="BG48" i="1"/>
  <c r="BG49" i="1"/>
  <c r="BI49" i="1"/>
  <c r="BH49" i="1"/>
  <c r="BL49" i="1" s="1"/>
  <c r="BM49" i="1" s="1"/>
  <c r="M21" i="1"/>
  <c r="M25" i="1"/>
  <c r="U25" i="1"/>
  <c r="M29" i="1"/>
  <c r="U29" i="1"/>
  <c r="M33" i="1"/>
  <c r="U33" i="1"/>
  <c r="K35" i="1"/>
  <c r="J35" i="1" s="1"/>
  <c r="BA36" i="1"/>
  <c r="BH36" i="1"/>
  <c r="BL36" i="1" s="1"/>
  <c r="BM36" i="1" s="1"/>
  <c r="AC37" i="1"/>
  <c r="BA37" i="1"/>
  <c r="CG37" i="1"/>
  <c r="AX37" i="1" s="1"/>
  <c r="AZ37" i="1" s="1"/>
  <c r="U37" i="1"/>
  <c r="P39" i="1"/>
  <c r="M39" i="1"/>
  <c r="L39" i="1"/>
  <c r="AY39" i="1" s="1"/>
  <c r="BA39" i="1" s="1"/>
  <c r="V40" i="1"/>
  <c r="W40" i="1" s="1"/>
  <c r="P47" i="1"/>
  <c r="M47" i="1"/>
  <c r="L47" i="1"/>
  <c r="AY47" i="1" s="1"/>
  <c r="BA47" i="1" s="1"/>
  <c r="K47" i="1"/>
  <c r="J47" i="1" s="1"/>
  <c r="AJ47" i="1"/>
  <c r="AJ27" i="1"/>
  <c r="AJ31" i="1"/>
  <c r="L35" i="1"/>
  <c r="AY35" i="1" s="1"/>
  <c r="M36" i="1"/>
  <c r="M38" i="1"/>
  <c r="K38" i="1"/>
  <c r="J38" i="1" s="1"/>
  <c r="AJ38" i="1"/>
  <c r="K39" i="1"/>
  <c r="J39" i="1" s="1"/>
  <c r="BI43" i="1"/>
  <c r="BH43" i="1"/>
  <c r="BL43" i="1" s="1"/>
  <c r="BM43" i="1" s="1"/>
  <c r="BG43" i="1"/>
  <c r="V50" i="1"/>
  <c r="W50" i="1" s="1"/>
  <c r="AC52" i="1"/>
  <c r="S52" i="1"/>
  <c r="Q52" i="1" s="1"/>
  <c r="T52" i="1" s="1"/>
  <c r="N52" i="1" s="1"/>
  <c r="O52" i="1" s="1"/>
  <c r="V52" i="1"/>
  <c r="W52" i="1" s="1"/>
  <c r="BI66" i="1"/>
  <c r="BH66" i="1"/>
  <c r="BL66" i="1" s="1"/>
  <c r="BM66" i="1" s="1"/>
  <c r="BG66" i="1"/>
  <c r="K23" i="1"/>
  <c r="J23" i="1" s="1"/>
  <c r="V23" i="1" s="1"/>
  <c r="W23" i="1" s="1"/>
  <c r="U24" i="1"/>
  <c r="K27" i="1"/>
  <c r="J27" i="1" s="1"/>
  <c r="V27" i="1" s="1"/>
  <c r="W27" i="1" s="1"/>
  <c r="U28" i="1"/>
  <c r="K31" i="1"/>
  <c r="J31" i="1" s="1"/>
  <c r="U32" i="1"/>
  <c r="BA41" i="1"/>
  <c r="BI42" i="1"/>
  <c r="BH42" i="1"/>
  <c r="BL42" i="1" s="1"/>
  <c r="BM42" i="1" s="1"/>
  <c r="BG42" i="1"/>
  <c r="AC51" i="1"/>
  <c r="BH53" i="1"/>
  <c r="BL53" i="1" s="1"/>
  <c r="BM53" i="1" s="1"/>
  <c r="BG53" i="1"/>
  <c r="BI53" i="1"/>
  <c r="P21" i="1"/>
  <c r="P25" i="1"/>
  <c r="P29" i="1"/>
  <c r="P33" i="1"/>
  <c r="P35" i="1"/>
  <c r="P36" i="1"/>
  <c r="K44" i="1"/>
  <c r="J44" i="1" s="1"/>
  <c r="AJ44" i="1"/>
  <c r="P44" i="1"/>
  <c r="M44" i="1"/>
  <c r="L44" i="1"/>
  <c r="AY44" i="1" s="1"/>
  <c r="BA44" i="1" s="1"/>
  <c r="AD50" i="1"/>
  <c r="BI68" i="1"/>
  <c r="BH68" i="1"/>
  <c r="BL68" i="1" s="1"/>
  <c r="BM68" i="1" s="1"/>
  <c r="BG68" i="1"/>
  <c r="CG35" i="1"/>
  <c r="AX35" i="1" s="1"/>
  <c r="AZ35" i="1" s="1"/>
  <c r="U35" i="1"/>
  <c r="AC36" i="1"/>
  <c r="BI39" i="1"/>
  <c r="BH39" i="1"/>
  <c r="BL39" i="1" s="1"/>
  <c r="BM39" i="1" s="1"/>
  <c r="BG39" i="1"/>
  <c r="BA40" i="1"/>
  <c r="BH41" i="1"/>
  <c r="BL41" i="1" s="1"/>
  <c r="BM41" i="1" s="1"/>
  <c r="BI44" i="1"/>
  <c r="BH44" i="1"/>
  <c r="BL44" i="1" s="1"/>
  <c r="BM44" i="1" s="1"/>
  <c r="BG44" i="1"/>
  <c r="BG45" i="1"/>
  <c r="BI45" i="1"/>
  <c r="BH45" i="1"/>
  <c r="BL45" i="1" s="1"/>
  <c r="BM45" i="1" s="1"/>
  <c r="BI46" i="1"/>
  <c r="BH46" i="1"/>
  <c r="BL46" i="1" s="1"/>
  <c r="BM46" i="1" s="1"/>
  <c r="BG46" i="1"/>
  <c r="BI47" i="1"/>
  <c r="BH47" i="1"/>
  <c r="BL47" i="1" s="1"/>
  <c r="BM47" i="1" s="1"/>
  <c r="BG47" i="1"/>
  <c r="P38" i="1"/>
  <c r="CG38" i="1"/>
  <c r="AX38" i="1" s="1"/>
  <c r="U38" i="1"/>
  <c r="Y39" i="1"/>
  <c r="K40" i="1"/>
  <c r="J40" i="1" s="1"/>
  <c r="AJ40" i="1"/>
  <c r="P40" i="1"/>
  <c r="BI41" i="1"/>
  <c r="P43" i="1"/>
  <c r="M43" i="1"/>
  <c r="L43" i="1"/>
  <c r="AY43" i="1" s="1"/>
  <c r="BA43" i="1" s="1"/>
  <c r="K43" i="1"/>
  <c r="J43" i="1" s="1"/>
  <c r="AJ43" i="1"/>
  <c r="AZ44" i="1"/>
  <c r="L52" i="1"/>
  <c r="AY52" i="1" s="1"/>
  <c r="BA52" i="1" s="1"/>
  <c r="AJ52" i="1"/>
  <c r="BI54" i="1"/>
  <c r="BG54" i="1"/>
  <c r="M56" i="1"/>
  <c r="L56" i="1"/>
  <c r="AY56" i="1" s="1"/>
  <c r="BA56" i="1" s="1"/>
  <c r="K56" i="1"/>
  <c r="J56" i="1" s="1"/>
  <c r="AJ56" i="1"/>
  <c r="P57" i="1"/>
  <c r="M57" i="1"/>
  <c r="L57" i="1"/>
  <c r="AY57" i="1" s="1"/>
  <c r="BA57" i="1" s="1"/>
  <c r="K57" i="1"/>
  <c r="J57" i="1" s="1"/>
  <c r="P61" i="1"/>
  <c r="M61" i="1"/>
  <c r="L61" i="1"/>
  <c r="AY61" i="1" s="1"/>
  <c r="BA61" i="1" s="1"/>
  <c r="K61" i="1"/>
  <c r="J61" i="1" s="1"/>
  <c r="BI62" i="1"/>
  <c r="BH62" i="1"/>
  <c r="BL62" i="1" s="1"/>
  <c r="BM62" i="1" s="1"/>
  <c r="BG62" i="1"/>
  <c r="CG67" i="1"/>
  <c r="AX67" i="1" s="1"/>
  <c r="AZ67" i="1" s="1"/>
  <c r="M76" i="1"/>
  <c r="L76" i="1"/>
  <c r="AY76" i="1" s="1"/>
  <c r="BA76" i="1" s="1"/>
  <c r="K76" i="1"/>
  <c r="J76" i="1" s="1"/>
  <c r="AJ76" i="1"/>
  <c r="P76" i="1"/>
  <c r="AJ82" i="1"/>
  <c r="P82" i="1"/>
  <c r="M82" i="1"/>
  <c r="L82" i="1"/>
  <c r="AY82" i="1" s="1"/>
  <c r="BA82" i="1" s="1"/>
  <c r="K82" i="1"/>
  <c r="J82" i="1" s="1"/>
  <c r="BI91" i="1"/>
  <c r="BH91" i="1"/>
  <c r="BL91" i="1" s="1"/>
  <c r="BM91" i="1" s="1"/>
  <c r="BG91" i="1"/>
  <c r="M53" i="1"/>
  <c r="K53" i="1"/>
  <c r="J53" i="1" s="1"/>
  <c r="BI56" i="1"/>
  <c r="BH56" i="1"/>
  <c r="BL56" i="1" s="1"/>
  <c r="BM56" i="1" s="1"/>
  <c r="BG56" i="1"/>
  <c r="BI57" i="1"/>
  <c r="BH57" i="1"/>
  <c r="BL57" i="1" s="1"/>
  <c r="BM57" i="1" s="1"/>
  <c r="BG57" i="1"/>
  <c r="AC58" i="1"/>
  <c r="CG58" i="1"/>
  <c r="AX58" i="1" s="1"/>
  <c r="U58" i="1"/>
  <c r="BI60" i="1"/>
  <c r="BH60" i="1"/>
  <c r="BL60" i="1" s="1"/>
  <c r="BM60" i="1" s="1"/>
  <c r="BG60" i="1"/>
  <c r="BG63" i="1"/>
  <c r="BI63" i="1"/>
  <c r="BG69" i="1"/>
  <c r="BI69" i="1"/>
  <c r="BI79" i="1"/>
  <c r="BH79" i="1"/>
  <c r="BL79" i="1" s="1"/>
  <c r="BM79" i="1" s="1"/>
  <c r="BG79" i="1"/>
  <c r="BI87" i="1"/>
  <c r="BG87" i="1"/>
  <c r="BH87" i="1"/>
  <c r="BL87" i="1" s="1"/>
  <c r="BM87" i="1" s="1"/>
  <c r="AJ42" i="1"/>
  <c r="V44" i="1"/>
  <c r="W44" i="1" s="1"/>
  <c r="AD44" i="1" s="1"/>
  <c r="AJ46" i="1"/>
  <c r="V48" i="1"/>
  <c r="W48" i="1" s="1"/>
  <c r="AD48" i="1" s="1"/>
  <c r="P49" i="1"/>
  <c r="BH50" i="1"/>
  <c r="BL50" i="1" s="1"/>
  <c r="BM50" i="1" s="1"/>
  <c r="L53" i="1"/>
  <c r="AY53" i="1" s="1"/>
  <c r="BA53" i="1" s="1"/>
  <c r="AC54" i="1"/>
  <c r="BG55" i="1"/>
  <c r="BI55" i="1"/>
  <c r="BA58" i="1"/>
  <c r="M59" i="1"/>
  <c r="L59" i="1"/>
  <c r="AY59" i="1" s="1"/>
  <c r="BA59" i="1" s="1"/>
  <c r="K59" i="1"/>
  <c r="J59" i="1" s="1"/>
  <c r="AJ59" i="1"/>
  <c r="P59" i="1"/>
  <c r="AZ61" i="1"/>
  <c r="BH63" i="1"/>
  <c r="BL63" i="1" s="1"/>
  <c r="BM63" i="1" s="1"/>
  <c r="P65" i="1"/>
  <c r="M65" i="1"/>
  <c r="L65" i="1"/>
  <c r="AY65" i="1" s="1"/>
  <c r="BA65" i="1" s="1"/>
  <c r="K65" i="1"/>
  <c r="J65" i="1" s="1"/>
  <c r="AC70" i="1"/>
  <c r="AJ78" i="1"/>
  <c r="P78" i="1"/>
  <c r="M78" i="1"/>
  <c r="L78" i="1"/>
  <c r="AY78" i="1" s="1"/>
  <c r="BA78" i="1" s="1"/>
  <c r="K78" i="1"/>
  <c r="J78" i="1" s="1"/>
  <c r="BA87" i="1"/>
  <c r="U39" i="1"/>
  <c r="K42" i="1"/>
  <c r="J42" i="1" s="1"/>
  <c r="U43" i="1"/>
  <c r="K46" i="1"/>
  <c r="J46" i="1" s="1"/>
  <c r="BI50" i="1"/>
  <c r="CG51" i="1"/>
  <c r="AX51" i="1" s="1"/>
  <c r="AZ51" i="1" s="1"/>
  <c r="U51" i="1"/>
  <c r="P52" i="1"/>
  <c r="CG59" i="1"/>
  <c r="AX59" i="1" s="1"/>
  <c r="AZ59" i="1" s="1"/>
  <c r="BA62" i="1"/>
  <c r="AC62" i="1"/>
  <c r="CG62" i="1"/>
  <c r="AX62" i="1" s="1"/>
  <c r="U62" i="1"/>
  <c r="BI70" i="1"/>
  <c r="BG70" i="1"/>
  <c r="BH70" i="1"/>
  <c r="BL70" i="1" s="1"/>
  <c r="BM70" i="1" s="1"/>
  <c r="P81" i="1"/>
  <c r="M81" i="1"/>
  <c r="L81" i="1"/>
  <c r="AY81" i="1" s="1"/>
  <c r="BA81" i="1" s="1"/>
  <c r="K81" i="1"/>
  <c r="J81" i="1" s="1"/>
  <c r="AJ81" i="1"/>
  <c r="BI85" i="1"/>
  <c r="BH85" i="1"/>
  <c r="BL85" i="1" s="1"/>
  <c r="BM85" i="1" s="1"/>
  <c r="BG85" i="1"/>
  <c r="L42" i="1"/>
  <c r="AY42" i="1" s="1"/>
  <c r="BA42" i="1" s="1"/>
  <c r="L46" i="1"/>
  <c r="AY46" i="1" s="1"/>
  <c r="BA46" i="1" s="1"/>
  <c r="CG53" i="1"/>
  <c r="AX53" i="1" s="1"/>
  <c r="AZ53" i="1" s="1"/>
  <c r="U53" i="1"/>
  <c r="CG54" i="1"/>
  <c r="AX54" i="1" s="1"/>
  <c r="AZ54" i="1" s="1"/>
  <c r="U54" i="1"/>
  <c r="AZ58" i="1"/>
  <c r="BI61" i="1"/>
  <c r="BH61" i="1"/>
  <c r="BL61" i="1" s="1"/>
  <c r="BM61" i="1" s="1"/>
  <c r="BG61" i="1"/>
  <c r="M63" i="1"/>
  <c r="L63" i="1"/>
  <c r="AY63" i="1" s="1"/>
  <c r="K63" i="1"/>
  <c r="J63" i="1" s="1"/>
  <c r="AJ63" i="1"/>
  <c r="P63" i="1"/>
  <c r="AZ65" i="1"/>
  <c r="BG67" i="1"/>
  <c r="BI67" i="1"/>
  <c r="BH69" i="1"/>
  <c r="BL69" i="1" s="1"/>
  <c r="BM69" i="1" s="1"/>
  <c r="AC74" i="1"/>
  <c r="K41" i="1"/>
  <c r="J41" i="1" s="1"/>
  <c r="U42" i="1"/>
  <c r="K45" i="1"/>
  <c r="J45" i="1" s="1"/>
  <c r="U46" i="1"/>
  <c r="K49" i="1"/>
  <c r="J49" i="1" s="1"/>
  <c r="P53" i="1"/>
  <c r="M55" i="1"/>
  <c r="L55" i="1"/>
  <c r="AY55" i="1" s="1"/>
  <c r="BA55" i="1" s="1"/>
  <c r="K55" i="1"/>
  <c r="J55" i="1" s="1"/>
  <c r="AJ55" i="1"/>
  <c r="P55" i="1"/>
  <c r="CG63" i="1"/>
  <c r="AX63" i="1" s="1"/>
  <c r="AZ63" i="1" s="1"/>
  <c r="BH67" i="1"/>
  <c r="BL67" i="1" s="1"/>
  <c r="BM67" i="1" s="1"/>
  <c r="P77" i="1"/>
  <c r="M77" i="1"/>
  <c r="L77" i="1"/>
  <c r="AY77" i="1" s="1"/>
  <c r="BA77" i="1" s="1"/>
  <c r="K77" i="1"/>
  <c r="J77" i="1" s="1"/>
  <c r="AJ77" i="1"/>
  <c r="BH80" i="1"/>
  <c r="BL80" i="1" s="1"/>
  <c r="BM80" i="1" s="1"/>
  <c r="BG80" i="1"/>
  <c r="BI80" i="1"/>
  <c r="BI58" i="1"/>
  <c r="BH58" i="1"/>
  <c r="BL58" i="1" s="1"/>
  <c r="BM58" i="1" s="1"/>
  <c r="BG58" i="1"/>
  <c r="AZ62" i="1"/>
  <c r="BI64" i="1"/>
  <c r="BH64" i="1"/>
  <c r="BL64" i="1" s="1"/>
  <c r="BM64" i="1" s="1"/>
  <c r="BG64" i="1"/>
  <c r="BI65" i="1"/>
  <c r="BH65" i="1"/>
  <c r="BL65" i="1" s="1"/>
  <c r="BM65" i="1" s="1"/>
  <c r="BG65" i="1"/>
  <c r="BA66" i="1"/>
  <c r="AC66" i="1"/>
  <c r="CG66" i="1"/>
  <c r="AX66" i="1" s="1"/>
  <c r="AZ66" i="1" s="1"/>
  <c r="U66" i="1"/>
  <c r="BI74" i="1"/>
  <c r="BH74" i="1"/>
  <c r="BL74" i="1" s="1"/>
  <c r="BM74" i="1" s="1"/>
  <c r="BG74" i="1"/>
  <c r="U41" i="1"/>
  <c r="U45" i="1"/>
  <c r="U49" i="1"/>
  <c r="CG50" i="1"/>
  <c r="AX50" i="1" s="1"/>
  <c r="AZ50" i="1" s="1"/>
  <c r="AJ57" i="1"/>
  <c r="BG59" i="1"/>
  <c r="BI59" i="1"/>
  <c r="BA60" i="1"/>
  <c r="AJ61" i="1"/>
  <c r="M67" i="1"/>
  <c r="L67" i="1"/>
  <c r="AY67" i="1" s="1"/>
  <c r="BA67" i="1" s="1"/>
  <c r="K67" i="1"/>
  <c r="J67" i="1" s="1"/>
  <c r="AJ67" i="1"/>
  <c r="P67" i="1"/>
  <c r="AJ68" i="1"/>
  <c r="M68" i="1"/>
  <c r="L68" i="1"/>
  <c r="AY68" i="1" s="1"/>
  <c r="BA68" i="1" s="1"/>
  <c r="K68" i="1"/>
  <c r="J68" i="1" s="1"/>
  <c r="V68" i="1" s="1"/>
  <c r="W68" i="1" s="1"/>
  <c r="V83" i="1"/>
  <c r="W83" i="1" s="1"/>
  <c r="M54" i="1"/>
  <c r="M58" i="1"/>
  <c r="L71" i="1"/>
  <c r="AY71" i="1" s="1"/>
  <c r="BA71" i="1" s="1"/>
  <c r="K71" i="1"/>
  <c r="J71" i="1" s="1"/>
  <c r="P71" i="1"/>
  <c r="BH72" i="1"/>
  <c r="BL72" i="1" s="1"/>
  <c r="BM72" i="1" s="1"/>
  <c r="BG72" i="1"/>
  <c r="P73" i="1"/>
  <c r="M73" i="1"/>
  <c r="L73" i="1"/>
  <c r="AY73" i="1" s="1"/>
  <c r="BA73" i="1" s="1"/>
  <c r="K73" i="1"/>
  <c r="J73" i="1" s="1"/>
  <c r="AJ74" i="1"/>
  <c r="M74" i="1"/>
  <c r="BH76" i="1"/>
  <c r="BL76" i="1" s="1"/>
  <c r="BM76" i="1" s="1"/>
  <c r="BG76" i="1"/>
  <c r="V79" i="1"/>
  <c r="W79" i="1" s="1"/>
  <c r="AJ60" i="1"/>
  <c r="AJ64" i="1"/>
  <c r="BA70" i="1"/>
  <c r="Y70" i="1"/>
  <c r="BI72" i="1"/>
  <c r="AJ73" i="1"/>
  <c r="P74" i="1"/>
  <c r="CG74" i="1"/>
  <c r="AX74" i="1" s="1"/>
  <c r="AZ74" i="1" s="1"/>
  <c r="U74" i="1"/>
  <c r="BI77" i="1"/>
  <c r="BH77" i="1"/>
  <c r="BL77" i="1" s="1"/>
  <c r="BM77" i="1" s="1"/>
  <c r="BG77" i="1"/>
  <c r="BI81" i="1"/>
  <c r="BH81" i="1"/>
  <c r="BL81" i="1" s="1"/>
  <c r="BM81" i="1" s="1"/>
  <c r="BG81" i="1"/>
  <c r="U57" i="1"/>
  <c r="K60" i="1"/>
  <c r="J60" i="1" s="1"/>
  <c r="U61" i="1"/>
  <c r="K64" i="1"/>
  <c r="J64" i="1" s="1"/>
  <c r="V64" i="1" s="1"/>
  <c r="W64" i="1" s="1"/>
  <c r="CG70" i="1"/>
  <c r="AX70" i="1" s="1"/>
  <c r="AZ70" i="1" s="1"/>
  <c r="U70" i="1"/>
  <c r="AZ71" i="1"/>
  <c r="M72" i="1"/>
  <c r="K72" i="1"/>
  <c r="J72" i="1" s="1"/>
  <c r="AJ72" i="1"/>
  <c r="P54" i="1"/>
  <c r="P58" i="1"/>
  <c r="P62" i="1"/>
  <c r="L64" i="1"/>
  <c r="AY64" i="1" s="1"/>
  <c r="BA64" i="1" s="1"/>
  <c r="P66" i="1"/>
  <c r="BI73" i="1"/>
  <c r="BG73" i="1"/>
  <c r="BI78" i="1"/>
  <c r="BH78" i="1"/>
  <c r="BL78" i="1" s="1"/>
  <c r="BM78" i="1" s="1"/>
  <c r="BG78" i="1"/>
  <c r="BI82" i="1"/>
  <c r="BH82" i="1"/>
  <c r="BL82" i="1" s="1"/>
  <c r="BM82" i="1" s="1"/>
  <c r="BG82" i="1"/>
  <c r="BA83" i="1"/>
  <c r="BH84" i="1"/>
  <c r="BL84" i="1" s="1"/>
  <c r="BM84" i="1" s="1"/>
  <c r="BG84" i="1"/>
  <c r="CG88" i="1"/>
  <c r="AX88" i="1" s="1"/>
  <c r="AZ88" i="1" s="1"/>
  <c r="U88" i="1"/>
  <c r="M69" i="1"/>
  <c r="K69" i="1"/>
  <c r="J69" i="1" s="1"/>
  <c r="CG69" i="1"/>
  <c r="AX69" i="1" s="1"/>
  <c r="AZ69" i="1" s="1"/>
  <c r="U69" i="1"/>
  <c r="CG72" i="1"/>
  <c r="AX72" i="1" s="1"/>
  <c r="AZ72" i="1" s="1"/>
  <c r="U72" i="1"/>
  <c r="BI76" i="1"/>
  <c r="BG86" i="1"/>
  <c r="BI86" i="1"/>
  <c r="AE89" i="1"/>
  <c r="X89" i="1"/>
  <c r="AB89" i="1" s="1"/>
  <c r="AJ54" i="1"/>
  <c r="AJ58" i="1"/>
  <c r="AJ62" i="1"/>
  <c r="AJ66" i="1"/>
  <c r="AJ69" i="1"/>
  <c r="L75" i="1"/>
  <c r="AY75" i="1" s="1"/>
  <c r="BA75" i="1" s="1"/>
  <c r="K75" i="1"/>
  <c r="J75" i="1" s="1"/>
  <c r="AJ75" i="1"/>
  <c r="P75" i="1"/>
  <c r="V85" i="1"/>
  <c r="W85" i="1" s="1"/>
  <c r="AD85" i="1" s="1"/>
  <c r="AC87" i="1"/>
  <c r="BI88" i="1"/>
  <c r="BG88" i="1"/>
  <c r="BH88" i="1"/>
  <c r="BL88" i="1" s="1"/>
  <c r="BM88" i="1" s="1"/>
  <c r="U55" i="1"/>
  <c r="U59" i="1"/>
  <c r="U63" i="1"/>
  <c r="U67" i="1"/>
  <c r="P69" i="1"/>
  <c r="AJ70" i="1"/>
  <c r="M70" i="1"/>
  <c r="M71" i="1"/>
  <c r="BH71" i="1"/>
  <c r="BL71" i="1" s="1"/>
  <c r="BM71" i="1" s="1"/>
  <c r="L72" i="1"/>
  <c r="AY72" i="1" s="1"/>
  <c r="BA72" i="1" s="1"/>
  <c r="BI75" i="1"/>
  <c r="BH75" i="1"/>
  <c r="BL75" i="1" s="1"/>
  <c r="BM75" i="1" s="1"/>
  <c r="BI83" i="1"/>
  <c r="BH83" i="1"/>
  <c r="BL83" i="1" s="1"/>
  <c r="BM83" i="1" s="1"/>
  <c r="BH90" i="1"/>
  <c r="BL90" i="1" s="1"/>
  <c r="BM90" i="1" s="1"/>
  <c r="BG90" i="1"/>
  <c r="AJ96" i="1"/>
  <c r="P96" i="1"/>
  <c r="M96" i="1"/>
  <c r="L96" i="1"/>
  <c r="AY96" i="1" s="1"/>
  <c r="BA96" i="1" s="1"/>
  <c r="K96" i="1"/>
  <c r="J96" i="1" s="1"/>
  <c r="BI99" i="1"/>
  <c r="BH99" i="1"/>
  <c r="BL99" i="1" s="1"/>
  <c r="BM99" i="1" s="1"/>
  <c r="BG99" i="1"/>
  <c r="BI100" i="1"/>
  <c r="BH100" i="1"/>
  <c r="BL100" i="1" s="1"/>
  <c r="BM100" i="1" s="1"/>
  <c r="BG100" i="1"/>
  <c r="U78" i="1"/>
  <c r="U82" i="1"/>
  <c r="K85" i="1"/>
  <c r="J85" i="1" s="1"/>
  <c r="BI90" i="1"/>
  <c r="AJ84" i="1"/>
  <c r="L85" i="1"/>
  <c r="AY85" i="1" s="1"/>
  <c r="BA85" i="1" s="1"/>
  <c r="CG87" i="1"/>
  <c r="AX87" i="1" s="1"/>
  <c r="AZ87" i="1" s="1"/>
  <c r="U87" i="1"/>
  <c r="S89" i="1"/>
  <c r="Q89" i="1" s="1"/>
  <c r="T89" i="1" s="1"/>
  <c r="N89" i="1" s="1"/>
  <c r="O89" i="1" s="1"/>
  <c r="BG89" i="1"/>
  <c r="AJ92" i="1"/>
  <c r="P92" i="1"/>
  <c r="M92" i="1"/>
  <c r="L92" i="1"/>
  <c r="AY92" i="1" s="1"/>
  <c r="BA92" i="1" s="1"/>
  <c r="K92" i="1"/>
  <c r="J92" i="1" s="1"/>
  <c r="V93" i="1"/>
  <c r="W93" i="1" s="1"/>
  <c r="AC93" i="1"/>
  <c r="BH98" i="1"/>
  <c r="BL98" i="1" s="1"/>
  <c r="BM98" i="1" s="1"/>
  <c r="BG98" i="1"/>
  <c r="BI98" i="1"/>
  <c r="AC101" i="1"/>
  <c r="U73" i="1"/>
  <c r="U77" i="1"/>
  <c r="K84" i="1"/>
  <c r="J84" i="1" s="1"/>
  <c r="M85" i="1"/>
  <c r="AJ88" i="1"/>
  <c r="M88" i="1"/>
  <c r="BH89" i="1"/>
  <c r="BL89" i="1" s="1"/>
  <c r="BM89" i="1" s="1"/>
  <c r="BI92" i="1"/>
  <c r="BH92" i="1"/>
  <c r="BL92" i="1" s="1"/>
  <c r="BM92" i="1" s="1"/>
  <c r="BG92" i="1"/>
  <c r="BI97" i="1"/>
  <c r="BH97" i="1"/>
  <c r="BL97" i="1" s="1"/>
  <c r="BM97" i="1" s="1"/>
  <c r="BG97" i="1"/>
  <c r="BG101" i="1"/>
  <c r="BI101" i="1"/>
  <c r="BH101" i="1"/>
  <c r="BL101" i="1" s="1"/>
  <c r="BM101" i="1" s="1"/>
  <c r="BI102" i="1"/>
  <c r="BG102" i="1"/>
  <c r="BH102" i="1"/>
  <c r="BL102" i="1" s="1"/>
  <c r="BM102" i="1" s="1"/>
  <c r="M86" i="1"/>
  <c r="K86" i="1"/>
  <c r="J86" i="1" s="1"/>
  <c r="CG86" i="1"/>
  <c r="AX86" i="1" s="1"/>
  <c r="AZ86" i="1" s="1"/>
  <c r="U86" i="1"/>
  <c r="BI96" i="1"/>
  <c r="BH96" i="1"/>
  <c r="BL96" i="1" s="1"/>
  <c r="BM96" i="1" s="1"/>
  <c r="BG96" i="1"/>
  <c r="AZ97" i="1"/>
  <c r="AJ100" i="1"/>
  <c r="P100" i="1"/>
  <c r="M100" i="1"/>
  <c r="L100" i="1"/>
  <c r="AY100" i="1" s="1"/>
  <c r="BA100" i="1" s="1"/>
  <c r="K100" i="1"/>
  <c r="J100" i="1" s="1"/>
  <c r="U76" i="1"/>
  <c r="U80" i="1"/>
  <c r="U84" i="1"/>
  <c r="AJ86" i="1"/>
  <c r="P87" i="1"/>
  <c r="M87" i="1"/>
  <c r="K88" i="1"/>
  <c r="J88" i="1" s="1"/>
  <c r="BI93" i="1"/>
  <c r="BH93" i="1"/>
  <c r="BL93" i="1" s="1"/>
  <c r="BM93" i="1" s="1"/>
  <c r="BG93" i="1"/>
  <c r="BI95" i="1"/>
  <c r="BH95" i="1"/>
  <c r="BL95" i="1" s="1"/>
  <c r="BM95" i="1" s="1"/>
  <c r="BG95" i="1"/>
  <c r="P86" i="1"/>
  <c r="AJ87" i="1"/>
  <c r="L88" i="1"/>
  <c r="AY88" i="1" s="1"/>
  <c r="BA88" i="1" s="1"/>
  <c r="Y88" i="1"/>
  <c r="AC89" i="1"/>
  <c r="AZ93" i="1"/>
  <c r="BH94" i="1"/>
  <c r="BL94" i="1" s="1"/>
  <c r="BM94" i="1" s="1"/>
  <c r="BG94" i="1"/>
  <c r="BI94" i="1"/>
  <c r="AZ100" i="1"/>
  <c r="BG103" i="1"/>
  <c r="BI103" i="1"/>
  <c r="M108" i="1"/>
  <c r="L108" i="1"/>
  <c r="AY108" i="1" s="1"/>
  <c r="BA108" i="1" s="1"/>
  <c r="K108" i="1"/>
  <c r="J108" i="1" s="1"/>
  <c r="V108" i="1" s="1"/>
  <c r="W108" i="1" s="1"/>
  <c r="AJ108" i="1"/>
  <c r="P108" i="1"/>
  <c r="M111" i="1"/>
  <c r="L111" i="1"/>
  <c r="AY111" i="1" s="1"/>
  <c r="BA111" i="1" s="1"/>
  <c r="K111" i="1"/>
  <c r="J111" i="1" s="1"/>
  <c r="AJ111" i="1"/>
  <c r="P111" i="1"/>
  <c r="BI113" i="1"/>
  <c r="BH113" i="1"/>
  <c r="BL113" i="1" s="1"/>
  <c r="BM113" i="1" s="1"/>
  <c r="BG113" i="1"/>
  <c r="BI116" i="1"/>
  <c r="BH116" i="1"/>
  <c r="BL116" i="1" s="1"/>
  <c r="BM116" i="1" s="1"/>
  <c r="BG116" i="1"/>
  <c r="BI118" i="1"/>
  <c r="BG118" i="1"/>
  <c r="BH118" i="1"/>
  <c r="BL118" i="1" s="1"/>
  <c r="BM118" i="1" s="1"/>
  <c r="BI120" i="1"/>
  <c r="BG120" i="1"/>
  <c r="BH120" i="1"/>
  <c r="BL120" i="1" s="1"/>
  <c r="BM120" i="1" s="1"/>
  <c r="AJ91" i="1"/>
  <c r="AJ95" i="1"/>
  <c r="AJ99" i="1"/>
  <c r="BH103" i="1"/>
  <c r="BL103" i="1" s="1"/>
  <c r="BM103" i="1" s="1"/>
  <c r="M104" i="1"/>
  <c r="BA106" i="1"/>
  <c r="BI108" i="1"/>
  <c r="BH108" i="1"/>
  <c r="BL108" i="1" s="1"/>
  <c r="BM108" i="1" s="1"/>
  <c r="BG108" i="1"/>
  <c r="K91" i="1"/>
  <c r="J91" i="1" s="1"/>
  <c r="U92" i="1"/>
  <c r="K95" i="1"/>
  <c r="J95" i="1" s="1"/>
  <c r="U96" i="1"/>
  <c r="K99" i="1"/>
  <c r="J99" i="1" s="1"/>
  <c r="P101" i="1"/>
  <c r="M103" i="1"/>
  <c r="L103" i="1"/>
  <c r="AY103" i="1" s="1"/>
  <c r="BA103" i="1" s="1"/>
  <c r="AJ103" i="1"/>
  <c r="L104" i="1"/>
  <c r="AY104" i="1" s="1"/>
  <c r="BA104" i="1" s="1"/>
  <c r="K104" i="1"/>
  <c r="J104" i="1" s="1"/>
  <c r="V104" i="1" s="1"/>
  <c r="W104" i="1" s="1"/>
  <c r="BI105" i="1"/>
  <c r="BH105" i="1"/>
  <c r="BL105" i="1" s="1"/>
  <c r="BM105" i="1" s="1"/>
  <c r="BG105" i="1"/>
  <c r="M107" i="1"/>
  <c r="L107" i="1"/>
  <c r="AY107" i="1" s="1"/>
  <c r="BA107" i="1" s="1"/>
  <c r="K107" i="1"/>
  <c r="J107" i="1" s="1"/>
  <c r="AJ107" i="1"/>
  <c r="P107" i="1"/>
  <c r="M115" i="1"/>
  <c r="L115" i="1"/>
  <c r="AY115" i="1" s="1"/>
  <c r="BA115" i="1" s="1"/>
  <c r="K115" i="1"/>
  <c r="J115" i="1" s="1"/>
  <c r="AJ115" i="1"/>
  <c r="P115" i="1"/>
  <c r="P117" i="1"/>
  <c r="M117" i="1"/>
  <c r="L117" i="1"/>
  <c r="AY117" i="1" s="1"/>
  <c r="K117" i="1"/>
  <c r="J117" i="1" s="1"/>
  <c r="V117" i="1" s="1"/>
  <c r="W117" i="1" s="1"/>
  <c r="AJ117" i="1"/>
  <c r="L95" i="1"/>
  <c r="AY95" i="1" s="1"/>
  <c r="BA95" i="1" s="1"/>
  <c r="AJ98" i="1"/>
  <c r="L99" i="1"/>
  <c r="AY99" i="1" s="1"/>
  <c r="BA99" i="1" s="1"/>
  <c r="CG102" i="1"/>
  <c r="AX102" i="1" s="1"/>
  <c r="AZ102" i="1" s="1"/>
  <c r="U102" i="1"/>
  <c r="BI104" i="1"/>
  <c r="BH104" i="1"/>
  <c r="BL104" i="1" s="1"/>
  <c r="BM104" i="1" s="1"/>
  <c r="BG104" i="1"/>
  <c r="AC106" i="1"/>
  <c r="AC110" i="1"/>
  <c r="BI112" i="1"/>
  <c r="BH112" i="1"/>
  <c r="BL112" i="1" s="1"/>
  <c r="BM112" i="1" s="1"/>
  <c r="BG112" i="1"/>
  <c r="BI117" i="1"/>
  <c r="BH117" i="1"/>
  <c r="BL117" i="1" s="1"/>
  <c r="BM117" i="1" s="1"/>
  <c r="BG117" i="1"/>
  <c r="BA118" i="1"/>
  <c r="K90" i="1"/>
  <c r="J90" i="1" s="1"/>
  <c r="M91" i="1"/>
  <c r="U91" i="1"/>
  <c r="K94" i="1"/>
  <c r="J94" i="1" s="1"/>
  <c r="M95" i="1"/>
  <c r="U95" i="1"/>
  <c r="K98" i="1"/>
  <c r="J98" i="1" s="1"/>
  <c r="M99" i="1"/>
  <c r="U99" i="1"/>
  <c r="BG111" i="1"/>
  <c r="BI111" i="1"/>
  <c r="BH111" i="1"/>
  <c r="BL111" i="1" s="1"/>
  <c r="BM111" i="1" s="1"/>
  <c r="L98" i="1"/>
  <c r="AY98" i="1" s="1"/>
  <c r="BA98" i="1" s="1"/>
  <c r="BI106" i="1"/>
  <c r="BG106" i="1"/>
  <c r="P109" i="1"/>
  <c r="M109" i="1"/>
  <c r="L109" i="1"/>
  <c r="AY109" i="1" s="1"/>
  <c r="BA109" i="1" s="1"/>
  <c r="K109" i="1"/>
  <c r="J109" i="1" s="1"/>
  <c r="AJ109" i="1"/>
  <c r="BI110" i="1"/>
  <c r="BH110" i="1"/>
  <c r="BL110" i="1" s="1"/>
  <c r="BM110" i="1" s="1"/>
  <c r="BG110" i="1"/>
  <c r="AC114" i="1"/>
  <c r="U90" i="1"/>
  <c r="U94" i="1"/>
  <c r="K97" i="1"/>
  <c r="J97" i="1" s="1"/>
  <c r="U98" i="1"/>
  <c r="L101" i="1"/>
  <c r="AY101" i="1" s="1"/>
  <c r="BA101" i="1" s="1"/>
  <c r="V101" i="1"/>
  <c r="W101" i="1" s="1"/>
  <c r="P105" i="1"/>
  <c r="M105" i="1"/>
  <c r="K105" i="1"/>
  <c r="J105" i="1" s="1"/>
  <c r="CG105" i="1"/>
  <c r="AX105" i="1" s="1"/>
  <c r="AZ105" i="1" s="1"/>
  <c r="U105" i="1"/>
  <c r="BG107" i="1"/>
  <c r="BI107" i="1"/>
  <c r="BH107" i="1"/>
  <c r="BL107" i="1" s="1"/>
  <c r="BM107" i="1" s="1"/>
  <c r="BI109" i="1"/>
  <c r="BH109" i="1"/>
  <c r="BL109" i="1" s="1"/>
  <c r="BM109" i="1" s="1"/>
  <c r="BG109" i="1"/>
  <c r="BA110" i="1"/>
  <c r="BG115" i="1"/>
  <c r="BI115" i="1"/>
  <c r="BH115" i="1"/>
  <c r="BL115" i="1" s="1"/>
  <c r="BM115" i="1" s="1"/>
  <c r="M101" i="1"/>
  <c r="AJ101" i="1"/>
  <c r="K102" i="1"/>
  <c r="J102" i="1" s="1"/>
  <c r="AJ102" i="1"/>
  <c r="M102" i="1"/>
  <c r="K103" i="1"/>
  <c r="J103" i="1" s="1"/>
  <c r="L105" i="1"/>
  <c r="AY105" i="1" s="1"/>
  <c r="BA105" i="1" s="1"/>
  <c r="P113" i="1"/>
  <c r="M113" i="1"/>
  <c r="L113" i="1"/>
  <c r="AY113" i="1" s="1"/>
  <c r="BA113" i="1" s="1"/>
  <c r="K113" i="1"/>
  <c r="J113" i="1" s="1"/>
  <c r="AJ113" i="1"/>
  <c r="BI114" i="1"/>
  <c r="BH114" i="1"/>
  <c r="BL114" i="1" s="1"/>
  <c r="BM114" i="1" s="1"/>
  <c r="BG114" i="1"/>
  <c r="V116" i="1"/>
  <c r="W116" i="1" s="1"/>
  <c r="P118" i="1"/>
  <c r="M121" i="1"/>
  <c r="K121" i="1"/>
  <c r="J121" i="1" s="1"/>
  <c r="BI133" i="1"/>
  <c r="BH133" i="1"/>
  <c r="BL133" i="1" s="1"/>
  <c r="BM133" i="1" s="1"/>
  <c r="BG133" i="1"/>
  <c r="BI136" i="1"/>
  <c r="BH136" i="1"/>
  <c r="BL136" i="1" s="1"/>
  <c r="BM136" i="1" s="1"/>
  <c r="BG136" i="1"/>
  <c r="M106" i="1"/>
  <c r="U106" i="1"/>
  <c r="M110" i="1"/>
  <c r="U110" i="1"/>
  <c r="M114" i="1"/>
  <c r="U114" i="1"/>
  <c r="CG117" i="1"/>
  <c r="AX117" i="1" s="1"/>
  <c r="AZ117" i="1" s="1"/>
  <c r="CG118" i="1"/>
  <c r="AX118" i="1" s="1"/>
  <c r="AZ118" i="1" s="1"/>
  <c r="U118" i="1"/>
  <c r="BG119" i="1"/>
  <c r="BI119" i="1"/>
  <c r="CG121" i="1"/>
  <c r="AX121" i="1" s="1"/>
  <c r="AZ121" i="1" s="1"/>
  <c r="U121" i="1"/>
  <c r="P125" i="1"/>
  <c r="M125" i="1"/>
  <c r="L125" i="1"/>
  <c r="AY125" i="1" s="1"/>
  <c r="BA125" i="1" s="1"/>
  <c r="K125" i="1"/>
  <c r="J125" i="1" s="1"/>
  <c r="AJ125" i="1"/>
  <c r="M128" i="1"/>
  <c r="L128" i="1"/>
  <c r="AY128" i="1" s="1"/>
  <c r="BA128" i="1" s="1"/>
  <c r="K128" i="1"/>
  <c r="J128" i="1" s="1"/>
  <c r="AJ128" i="1"/>
  <c r="P128" i="1"/>
  <c r="K130" i="1"/>
  <c r="J130" i="1" s="1"/>
  <c r="AJ130" i="1"/>
  <c r="P130" i="1"/>
  <c r="M130" i="1"/>
  <c r="L130" i="1"/>
  <c r="AY130" i="1" s="1"/>
  <c r="BA130" i="1" s="1"/>
  <c r="BA120" i="1"/>
  <c r="CG120" i="1"/>
  <c r="AX120" i="1" s="1"/>
  <c r="AZ120" i="1" s="1"/>
  <c r="U120" i="1"/>
  <c r="BI122" i="1"/>
  <c r="BG122" i="1"/>
  <c r="BG123" i="1"/>
  <c r="BI123" i="1"/>
  <c r="BH123" i="1"/>
  <c r="BL123" i="1" s="1"/>
  <c r="BM123" i="1" s="1"/>
  <c r="BI125" i="1"/>
  <c r="BH125" i="1"/>
  <c r="BL125" i="1" s="1"/>
  <c r="BM125" i="1" s="1"/>
  <c r="BG125" i="1"/>
  <c r="BI128" i="1"/>
  <c r="BH128" i="1"/>
  <c r="BL128" i="1" s="1"/>
  <c r="BM128" i="1" s="1"/>
  <c r="BG128" i="1"/>
  <c r="BI130" i="1"/>
  <c r="BH130" i="1"/>
  <c r="BL130" i="1" s="1"/>
  <c r="BM130" i="1" s="1"/>
  <c r="BG130" i="1"/>
  <c r="BG131" i="1"/>
  <c r="BI131" i="1"/>
  <c r="BH131" i="1"/>
  <c r="BL131" i="1" s="1"/>
  <c r="BM131" i="1" s="1"/>
  <c r="BA134" i="1"/>
  <c r="U109" i="1"/>
  <c r="K112" i="1"/>
  <c r="J112" i="1" s="1"/>
  <c r="V112" i="1" s="1"/>
  <c r="W112" i="1" s="1"/>
  <c r="U113" i="1"/>
  <c r="K116" i="1"/>
  <c r="J116" i="1" s="1"/>
  <c r="BH122" i="1"/>
  <c r="BL122" i="1" s="1"/>
  <c r="BM122" i="1" s="1"/>
  <c r="BI134" i="1"/>
  <c r="BH134" i="1"/>
  <c r="BL134" i="1" s="1"/>
  <c r="BM134" i="1" s="1"/>
  <c r="BG134" i="1"/>
  <c r="BA135" i="1"/>
  <c r="BG135" i="1"/>
  <c r="BI135" i="1"/>
  <c r="BH135" i="1"/>
  <c r="BL135" i="1" s="1"/>
  <c r="BM135" i="1" s="1"/>
  <c r="P106" i="1"/>
  <c r="P110" i="1"/>
  <c r="P114" i="1"/>
  <c r="P120" i="1"/>
  <c r="BA132" i="1"/>
  <c r="BI132" i="1"/>
  <c r="BH132" i="1"/>
  <c r="BL132" i="1" s="1"/>
  <c r="BM132" i="1" s="1"/>
  <c r="BG132" i="1"/>
  <c r="K118" i="1"/>
  <c r="J118" i="1" s="1"/>
  <c r="M118" i="1"/>
  <c r="BI121" i="1"/>
  <c r="BH121" i="1"/>
  <c r="BL121" i="1" s="1"/>
  <c r="BM121" i="1" s="1"/>
  <c r="BG121" i="1"/>
  <c r="K122" i="1"/>
  <c r="J122" i="1" s="1"/>
  <c r="AJ122" i="1"/>
  <c r="P122" i="1"/>
  <c r="M122" i="1"/>
  <c r="M124" i="1"/>
  <c r="L124" i="1"/>
  <c r="AY124" i="1" s="1"/>
  <c r="BA124" i="1" s="1"/>
  <c r="K124" i="1"/>
  <c r="J124" i="1" s="1"/>
  <c r="AJ124" i="1"/>
  <c r="P124" i="1"/>
  <c r="K126" i="1"/>
  <c r="J126" i="1" s="1"/>
  <c r="AJ126" i="1"/>
  <c r="P126" i="1"/>
  <c r="M126" i="1"/>
  <c r="L126" i="1"/>
  <c r="AY126" i="1" s="1"/>
  <c r="BA126" i="1" s="1"/>
  <c r="P129" i="1"/>
  <c r="M129" i="1"/>
  <c r="L129" i="1"/>
  <c r="AY129" i="1" s="1"/>
  <c r="BA129" i="1" s="1"/>
  <c r="K129" i="1"/>
  <c r="J129" i="1" s="1"/>
  <c r="AJ129" i="1"/>
  <c r="AJ106" i="1"/>
  <c r="AJ110" i="1"/>
  <c r="AJ114" i="1"/>
  <c r="CG119" i="1"/>
  <c r="AX119" i="1" s="1"/>
  <c r="AZ119" i="1" s="1"/>
  <c r="U119" i="1"/>
  <c r="L121" i="1"/>
  <c r="AY121" i="1" s="1"/>
  <c r="CG122" i="1"/>
  <c r="AX122" i="1" s="1"/>
  <c r="AZ122" i="1" s="1"/>
  <c r="U122" i="1"/>
  <c r="BI124" i="1"/>
  <c r="BH124" i="1"/>
  <c r="BL124" i="1" s="1"/>
  <c r="BM124" i="1" s="1"/>
  <c r="BG124" i="1"/>
  <c r="BI126" i="1"/>
  <c r="BH126" i="1"/>
  <c r="BL126" i="1" s="1"/>
  <c r="BM126" i="1" s="1"/>
  <c r="BG126" i="1"/>
  <c r="BA127" i="1"/>
  <c r="BG127" i="1"/>
  <c r="BI127" i="1"/>
  <c r="BH127" i="1"/>
  <c r="BL127" i="1" s="1"/>
  <c r="BM127" i="1" s="1"/>
  <c r="BI129" i="1"/>
  <c r="BH129" i="1"/>
  <c r="BL129" i="1" s="1"/>
  <c r="BM129" i="1" s="1"/>
  <c r="BG129" i="1"/>
  <c r="U103" i="1"/>
  <c r="U107" i="1"/>
  <c r="U111" i="1"/>
  <c r="M120" i="1"/>
  <c r="K120" i="1"/>
  <c r="J120" i="1" s="1"/>
  <c r="P121" i="1"/>
  <c r="AJ121" i="1"/>
  <c r="P133" i="1"/>
  <c r="M133" i="1"/>
  <c r="L133" i="1"/>
  <c r="AY133" i="1" s="1"/>
  <c r="BA133" i="1" s="1"/>
  <c r="K133" i="1"/>
  <c r="J133" i="1" s="1"/>
  <c r="AJ133" i="1"/>
  <c r="M136" i="1"/>
  <c r="L136" i="1"/>
  <c r="AY136" i="1" s="1"/>
  <c r="BA136" i="1" s="1"/>
  <c r="K136" i="1"/>
  <c r="J136" i="1" s="1"/>
  <c r="AJ136" i="1"/>
  <c r="P136" i="1"/>
  <c r="U126" i="1"/>
  <c r="U130" i="1"/>
  <c r="U134" i="1"/>
  <c r="AC134" i="1"/>
  <c r="U125" i="1"/>
  <c r="U129" i="1"/>
  <c r="U133" i="1"/>
  <c r="AJ135" i="1"/>
  <c r="K119" i="1"/>
  <c r="J119" i="1" s="1"/>
  <c r="K123" i="1"/>
  <c r="J123" i="1" s="1"/>
  <c r="U124" i="1"/>
  <c r="K127" i="1"/>
  <c r="J127" i="1" s="1"/>
  <c r="U128" i="1"/>
  <c r="K131" i="1"/>
  <c r="J131" i="1" s="1"/>
  <c r="U132" i="1"/>
  <c r="K135" i="1"/>
  <c r="J135" i="1" s="1"/>
  <c r="U123" i="1"/>
  <c r="U127" i="1"/>
  <c r="U131" i="1"/>
  <c r="X117" i="1" l="1"/>
  <c r="AB117" i="1" s="1"/>
  <c r="AE117" i="1"/>
  <c r="AD117" i="1"/>
  <c r="AE108" i="1"/>
  <c r="X108" i="1"/>
  <c r="AB108" i="1" s="1"/>
  <c r="AD108" i="1"/>
  <c r="AE23" i="1"/>
  <c r="X23" i="1"/>
  <c r="AB23" i="1" s="1"/>
  <c r="AD23" i="1"/>
  <c r="X68" i="1"/>
  <c r="AB68" i="1" s="1"/>
  <c r="AE68" i="1"/>
  <c r="AD68" i="1"/>
  <c r="AE104" i="1"/>
  <c r="X104" i="1"/>
  <c r="AB104" i="1" s="1"/>
  <c r="AD104" i="1"/>
  <c r="AE112" i="1"/>
  <c r="X112" i="1"/>
  <c r="AB112" i="1" s="1"/>
  <c r="AD112" i="1"/>
  <c r="AE64" i="1"/>
  <c r="X64" i="1"/>
  <c r="AB64" i="1" s="1"/>
  <c r="AD64" i="1"/>
  <c r="X27" i="1"/>
  <c r="AB27" i="1" s="1"/>
  <c r="AE27" i="1"/>
  <c r="AD27" i="1"/>
  <c r="AC135" i="1"/>
  <c r="V107" i="1"/>
  <c r="W107" i="1" s="1"/>
  <c r="V120" i="1"/>
  <c r="W120" i="1" s="1"/>
  <c r="AC113" i="1"/>
  <c r="V76" i="1"/>
  <c r="W76" i="1" s="1"/>
  <c r="V63" i="1"/>
  <c r="W63" i="1" s="1"/>
  <c r="V46" i="1"/>
  <c r="W46" i="1" s="1"/>
  <c r="AC56" i="1"/>
  <c r="V29" i="1"/>
  <c r="W29" i="1" s="1"/>
  <c r="AC25" i="1"/>
  <c r="X26" i="1"/>
  <c r="AB26" i="1" s="1"/>
  <c r="AE26" i="1"/>
  <c r="AD26" i="1"/>
  <c r="AC24" i="1"/>
  <c r="X17" i="1"/>
  <c r="AB17" i="1" s="1"/>
  <c r="AE17" i="1"/>
  <c r="V132" i="1"/>
  <c r="W132" i="1" s="1"/>
  <c r="V133" i="1"/>
  <c r="W133" i="1" s="1"/>
  <c r="V103" i="1"/>
  <c r="W103" i="1" s="1"/>
  <c r="BA119" i="1"/>
  <c r="V109" i="1"/>
  <c r="W109" i="1" s="1"/>
  <c r="V114" i="1"/>
  <c r="W114" i="1" s="1"/>
  <c r="AC115" i="1"/>
  <c r="V100" i="1"/>
  <c r="W100" i="1" s="1"/>
  <c r="AC100" i="1"/>
  <c r="S100" i="1"/>
  <c r="Q100" i="1" s="1"/>
  <c r="T100" i="1" s="1"/>
  <c r="N100" i="1" s="1"/>
  <c r="O100" i="1" s="1"/>
  <c r="V59" i="1"/>
  <c r="W59" i="1" s="1"/>
  <c r="V61" i="1"/>
  <c r="W61" i="1" s="1"/>
  <c r="AC77" i="1"/>
  <c r="AC45" i="1"/>
  <c r="V53" i="1"/>
  <c r="W53" i="1" s="1"/>
  <c r="V81" i="1"/>
  <c r="W81" i="1" s="1"/>
  <c r="AC81" i="1"/>
  <c r="S81" i="1"/>
  <c r="Q81" i="1" s="1"/>
  <c r="T81" i="1" s="1"/>
  <c r="N81" i="1" s="1"/>
  <c r="O81" i="1" s="1"/>
  <c r="V62" i="1"/>
  <c r="W62" i="1" s="1"/>
  <c r="V51" i="1"/>
  <c r="W51" i="1" s="1"/>
  <c r="AC65" i="1"/>
  <c r="V32" i="1"/>
  <c r="W32" i="1" s="1"/>
  <c r="X40" i="1"/>
  <c r="AB40" i="1" s="1"/>
  <c r="AE40" i="1"/>
  <c r="AC21" i="1"/>
  <c r="S26" i="1"/>
  <c r="Q26" i="1" s="1"/>
  <c r="T26" i="1" s="1"/>
  <c r="N26" i="1" s="1"/>
  <c r="O26" i="1" s="1"/>
  <c r="AC26" i="1"/>
  <c r="X30" i="1"/>
  <c r="AB30" i="1" s="1"/>
  <c r="AE30" i="1"/>
  <c r="AD30" i="1"/>
  <c r="X18" i="1"/>
  <c r="AB18" i="1" s="1"/>
  <c r="AE18" i="1"/>
  <c r="AF18" i="1" s="1"/>
  <c r="AD18" i="1"/>
  <c r="V126" i="1"/>
  <c r="W126" i="1" s="1"/>
  <c r="AC105" i="1"/>
  <c r="X83" i="1"/>
  <c r="AB83" i="1" s="1"/>
  <c r="AE83" i="1"/>
  <c r="AD83" i="1"/>
  <c r="AC131" i="1"/>
  <c r="V122" i="1"/>
  <c r="W122" i="1" s="1"/>
  <c r="V135" i="1"/>
  <c r="W135" i="1" s="1"/>
  <c r="AC128" i="1"/>
  <c r="V121" i="1"/>
  <c r="W121" i="1" s="1"/>
  <c r="V99" i="1"/>
  <c r="W99" i="1" s="1"/>
  <c r="AC90" i="1"/>
  <c r="BA122" i="1"/>
  <c r="AC88" i="1"/>
  <c r="BA102" i="1"/>
  <c r="V77" i="1"/>
  <c r="W77" i="1" s="1"/>
  <c r="V55" i="1"/>
  <c r="W55" i="1" s="1"/>
  <c r="V69" i="1"/>
  <c r="W69" i="1" s="1"/>
  <c r="AC60" i="1"/>
  <c r="V74" i="1"/>
  <c r="W74" i="1" s="1"/>
  <c r="AC67" i="1"/>
  <c r="BA54" i="1"/>
  <c r="V42" i="1"/>
  <c r="W42" i="1" s="1"/>
  <c r="AC78" i="1"/>
  <c r="AC59" i="1"/>
  <c r="S59" i="1"/>
  <c r="Q59" i="1" s="1"/>
  <c r="T59" i="1" s="1"/>
  <c r="N59" i="1" s="1"/>
  <c r="O59" i="1" s="1"/>
  <c r="S40" i="1"/>
  <c r="Q40" i="1" s="1"/>
  <c r="T40" i="1" s="1"/>
  <c r="N40" i="1" s="1"/>
  <c r="O40" i="1" s="1"/>
  <c r="AC40" i="1"/>
  <c r="V35" i="1"/>
  <c r="W35" i="1" s="1"/>
  <c r="AC31" i="1"/>
  <c r="AE52" i="1"/>
  <c r="X52" i="1"/>
  <c r="AB52" i="1" s="1"/>
  <c r="AC39" i="1"/>
  <c r="BA50" i="1"/>
  <c r="V25" i="1"/>
  <c r="W25" i="1" s="1"/>
  <c r="S48" i="1"/>
  <c r="Q48" i="1" s="1"/>
  <c r="T48" i="1" s="1"/>
  <c r="N48" i="1" s="1"/>
  <c r="O48" i="1" s="1"/>
  <c r="AC48" i="1"/>
  <c r="AC20" i="1"/>
  <c r="AE19" i="1"/>
  <c r="AF19" i="1" s="1"/>
  <c r="X19" i="1"/>
  <c r="AB19" i="1" s="1"/>
  <c r="V136" i="1"/>
  <c r="W136" i="1" s="1"/>
  <c r="S136" i="1" s="1"/>
  <c r="Q136" i="1" s="1"/>
  <c r="T136" i="1" s="1"/>
  <c r="N136" i="1" s="1"/>
  <c r="O136" i="1" s="1"/>
  <c r="AC136" i="1"/>
  <c r="AC118" i="1"/>
  <c r="AE101" i="1"/>
  <c r="X101" i="1"/>
  <c r="AB101" i="1" s="1"/>
  <c r="AC117" i="1"/>
  <c r="S117" i="1"/>
  <c r="Q117" i="1" s="1"/>
  <c r="T117" i="1" s="1"/>
  <c r="N117" i="1" s="1"/>
  <c r="O117" i="1" s="1"/>
  <c r="AC99" i="1"/>
  <c r="S99" i="1"/>
  <c r="Q99" i="1" s="1"/>
  <c r="T99" i="1" s="1"/>
  <c r="N99" i="1" s="1"/>
  <c r="O99" i="1" s="1"/>
  <c r="AC111" i="1"/>
  <c r="V86" i="1"/>
  <c r="W86" i="1" s="1"/>
  <c r="V73" i="1"/>
  <c r="W73" i="1" s="1"/>
  <c r="X93" i="1"/>
  <c r="AB93" i="1" s="1"/>
  <c r="AE93" i="1"/>
  <c r="AC85" i="1"/>
  <c r="S85" i="1"/>
  <c r="Q85" i="1" s="1"/>
  <c r="T85" i="1" s="1"/>
  <c r="N85" i="1" s="1"/>
  <c r="O85" i="1" s="1"/>
  <c r="AC72" i="1"/>
  <c r="V57" i="1"/>
  <c r="W57" i="1" s="1"/>
  <c r="BA69" i="1"/>
  <c r="AC55" i="1"/>
  <c r="AC41" i="1"/>
  <c r="AC57" i="1"/>
  <c r="AC43" i="1"/>
  <c r="V28" i="1"/>
  <c r="W28" i="1" s="1"/>
  <c r="AD40" i="1"/>
  <c r="BA19" i="1"/>
  <c r="AC28" i="1"/>
  <c r="V21" i="1"/>
  <c r="W21" i="1" s="1"/>
  <c r="BA20" i="1"/>
  <c r="AC112" i="1"/>
  <c r="S112" i="1"/>
  <c r="Q112" i="1" s="1"/>
  <c r="T112" i="1" s="1"/>
  <c r="N112" i="1" s="1"/>
  <c r="O112" i="1" s="1"/>
  <c r="V90" i="1"/>
  <c r="W90" i="1" s="1"/>
  <c r="V91" i="1"/>
  <c r="W91" i="1" s="1"/>
  <c r="V128" i="1"/>
  <c r="W128" i="1" s="1"/>
  <c r="AE116" i="1"/>
  <c r="X116" i="1"/>
  <c r="AB116" i="1" s="1"/>
  <c r="AC127" i="1"/>
  <c r="V125" i="1"/>
  <c r="W125" i="1" s="1"/>
  <c r="BA121" i="1"/>
  <c r="AC129" i="1"/>
  <c r="S126" i="1"/>
  <c r="Q126" i="1" s="1"/>
  <c r="T126" i="1" s="1"/>
  <c r="N126" i="1" s="1"/>
  <c r="O126" i="1" s="1"/>
  <c r="AC126" i="1"/>
  <c r="AC98" i="1"/>
  <c r="V102" i="1"/>
  <c r="W102" i="1" s="1"/>
  <c r="BA117" i="1"/>
  <c r="V96" i="1"/>
  <c r="W96" i="1" s="1"/>
  <c r="S96" i="1" s="1"/>
  <c r="Q96" i="1" s="1"/>
  <c r="T96" i="1" s="1"/>
  <c r="N96" i="1" s="1"/>
  <c r="O96" i="1" s="1"/>
  <c r="AD93" i="1"/>
  <c r="S101" i="1"/>
  <c r="Q101" i="1" s="1"/>
  <c r="T101" i="1" s="1"/>
  <c r="N101" i="1" s="1"/>
  <c r="O101" i="1" s="1"/>
  <c r="S93" i="1"/>
  <c r="Q93" i="1" s="1"/>
  <c r="T93" i="1" s="1"/>
  <c r="N93" i="1" s="1"/>
  <c r="O93" i="1" s="1"/>
  <c r="V87" i="1"/>
  <c r="W87" i="1" s="1"/>
  <c r="V82" i="1"/>
  <c r="W82" i="1" s="1"/>
  <c r="AC96" i="1"/>
  <c r="AC75" i="1"/>
  <c r="AF89" i="1"/>
  <c r="AC69" i="1"/>
  <c r="S69" i="1"/>
  <c r="Q69" i="1" s="1"/>
  <c r="T69" i="1" s="1"/>
  <c r="N69" i="1" s="1"/>
  <c r="O69" i="1" s="1"/>
  <c r="BA86" i="1"/>
  <c r="BA74" i="1"/>
  <c r="S71" i="1"/>
  <c r="Q71" i="1" s="1"/>
  <c r="T71" i="1" s="1"/>
  <c r="N71" i="1" s="1"/>
  <c r="O71" i="1" s="1"/>
  <c r="AC71" i="1"/>
  <c r="V71" i="1"/>
  <c r="W71" i="1" s="1"/>
  <c r="AC68" i="1"/>
  <c r="S68" i="1"/>
  <c r="Q68" i="1" s="1"/>
  <c r="T68" i="1" s="1"/>
  <c r="N68" i="1" s="1"/>
  <c r="O68" i="1" s="1"/>
  <c r="V49" i="1"/>
  <c r="W49" i="1" s="1"/>
  <c r="AC46" i="1"/>
  <c r="S46" i="1"/>
  <c r="Q46" i="1" s="1"/>
  <c r="T46" i="1" s="1"/>
  <c r="N46" i="1" s="1"/>
  <c r="O46" i="1" s="1"/>
  <c r="V60" i="1"/>
  <c r="W60" i="1" s="1"/>
  <c r="S60" i="1" s="1"/>
  <c r="Q60" i="1" s="1"/>
  <c r="T60" i="1" s="1"/>
  <c r="N60" i="1" s="1"/>
  <c r="O60" i="1" s="1"/>
  <c r="V38" i="1"/>
  <c r="W38" i="1" s="1"/>
  <c r="AC27" i="1"/>
  <c r="S27" i="1"/>
  <c r="Q27" i="1" s="1"/>
  <c r="T27" i="1" s="1"/>
  <c r="N27" i="1" s="1"/>
  <c r="O27" i="1" s="1"/>
  <c r="AC38" i="1"/>
  <c r="S38" i="1"/>
  <c r="Q38" i="1" s="1"/>
  <c r="T38" i="1" s="1"/>
  <c r="N38" i="1" s="1"/>
  <c r="O38" i="1" s="1"/>
  <c r="V47" i="1"/>
  <c r="W47" i="1" s="1"/>
  <c r="AC47" i="1"/>
  <c r="AC32" i="1"/>
  <c r="S32" i="1"/>
  <c r="Q32" i="1" s="1"/>
  <c r="T32" i="1" s="1"/>
  <c r="N32" i="1" s="1"/>
  <c r="O32" i="1" s="1"/>
  <c r="AC108" i="1"/>
  <c r="S108" i="1"/>
  <c r="Q108" i="1" s="1"/>
  <c r="T108" i="1" s="1"/>
  <c r="N108" i="1" s="1"/>
  <c r="O108" i="1" s="1"/>
  <c r="V129" i="1"/>
  <c r="W129" i="1" s="1"/>
  <c r="V110" i="1"/>
  <c r="W110" i="1" s="1"/>
  <c r="AD116" i="1"/>
  <c r="V131" i="1"/>
  <c r="W131" i="1" s="1"/>
  <c r="V119" i="1"/>
  <c r="W119" i="1" s="1"/>
  <c r="V106" i="1"/>
  <c r="W106" i="1" s="1"/>
  <c r="AC103" i="1"/>
  <c r="S103" i="1"/>
  <c r="Q103" i="1" s="1"/>
  <c r="T103" i="1" s="1"/>
  <c r="N103" i="1" s="1"/>
  <c r="O103" i="1" s="1"/>
  <c r="V98" i="1"/>
  <c r="W98" i="1" s="1"/>
  <c r="V95" i="1"/>
  <c r="W95" i="1" s="1"/>
  <c r="AC104" i="1"/>
  <c r="S104" i="1"/>
  <c r="Q104" i="1" s="1"/>
  <c r="T104" i="1" s="1"/>
  <c r="N104" i="1" s="1"/>
  <c r="O104" i="1" s="1"/>
  <c r="AC95" i="1"/>
  <c r="AC86" i="1"/>
  <c r="S86" i="1"/>
  <c r="Q86" i="1" s="1"/>
  <c r="T86" i="1" s="1"/>
  <c r="N86" i="1" s="1"/>
  <c r="O86" i="1" s="1"/>
  <c r="AC92" i="1"/>
  <c r="V78" i="1"/>
  <c r="W78" i="1" s="1"/>
  <c r="S78" i="1" s="1"/>
  <c r="Q78" i="1" s="1"/>
  <c r="T78" i="1" s="1"/>
  <c r="N78" i="1" s="1"/>
  <c r="O78" i="1" s="1"/>
  <c r="S83" i="1"/>
  <c r="Q83" i="1" s="1"/>
  <c r="T83" i="1" s="1"/>
  <c r="N83" i="1" s="1"/>
  <c r="O83" i="1" s="1"/>
  <c r="AC73" i="1"/>
  <c r="S73" i="1"/>
  <c r="Q73" i="1" s="1"/>
  <c r="T73" i="1" s="1"/>
  <c r="N73" i="1" s="1"/>
  <c r="O73" i="1" s="1"/>
  <c r="V45" i="1"/>
  <c r="W45" i="1" s="1"/>
  <c r="V66" i="1"/>
  <c r="W66" i="1" s="1"/>
  <c r="V43" i="1"/>
  <c r="W43" i="1" s="1"/>
  <c r="S43" i="1" s="1"/>
  <c r="Q43" i="1" s="1"/>
  <c r="T43" i="1" s="1"/>
  <c r="N43" i="1" s="1"/>
  <c r="O43" i="1" s="1"/>
  <c r="V58" i="1"/>
  <c r="W58" i="1" s="1"/>
  <c r="BA38" i="1"/>
  <c r="AZ38" i="1"/>
  <c r="V24" i="1"/>
  <c r="W24" i="1" s="1"/>
  <c r="X50" i="1"/>
  <c r="AB50" i="1" s="1"/>
  <c r="AE50" i="1"/>
  <c r="AF50" i="1" s="1"/>
  <c r="AC35" i="1"/>
  <c r="S35" i="1"/>
  <c r="Q35" i="1" s="1"/>
  <c r="T35" i="1" s="1"/>
  <c r="N35" i="1" s="1"/>
  <c r="O35" i="1" s="1"/>
  <c r="AE36" i="1"/>
  <c r="AF36" i="1" s="1"/>
  <c r="X36" i="1"/>
  <c r="AB36" i="1" s="1"/>
  <c r="S50" i="1"/>
  <c r="Q50" i="1" s="1"/>
  <c r="T50" i="1" s="1"/>
  <c r="N50" i="1" s="1"/>
  <c r="O50" i="1" s="1"/>
  <c r="V20" i="1"/>
  <c r="W20" i="1" s="1"/>
  <c r="S20" i="1" s="1"/>
  <c r="Q20" i="1" s="1"/>
  <c r="T20" i="1" s="1"/>
  <c r="N20" i="1" s="1"/>
  <c r="O20" i="1" s="1"/>
  <c r="V34" i="1"/>
  <c r="W34" i="1" s="1"/>
  <c r="AC34" i="1"/>
  <c r="S102" i="1"/>
  <c r="Q102" i="1" s="1"/>
  <c r="T102" i="1" s="1"/>
  <c r="N102" i="1" s="1"/>
  <c r="O102" i="1" s="1"/>
  <c r="AC102" i="1"/>
  <c r="X85" i="1"/>
  <c r="AB85" i="1" s="1"/>
  <c r="AE85" i="1"/>
  <c r="AF85" i="1" s="1"/>
  <c r="AC64" i="1"/>
  <c r="S64" i="1"/>
  <c r="Q64" i="1" s="1"/>
  <c r="T64" i="1" s="1"/>
  <c r="N64" i="1" s="1"/>
  <c r="O64" i="1" s="1"/>
  <c r="V124" i="1"/>
  <c r="W124" i="1" s="1"/>
  <c r="AC123" i="1"/>
  <c r="AC116" i="1"/>
  <c r="S116" i="1"/>
  <c r="Q116" i="1" s="1"/>
  <c r="T116" i="1" s="1"/>
  <c r="N116" i="1" s="1"/>
  <c r="O116" i="1" s="1"/>
  <c r="AC125" i="1"/>
  <c r="S125" i="1"/>
  <c r="Q125" i="1" s="1"/>
  <c r="T125" i="1" s="1"/>
  <c r="N125" i="1" s="1"/>
  <c r="O125" i="1" s="1"/>
  <c r="V118" i="1"/>
  <c r="W118" i="1" s="1"/>
  <c r="S118" i="1" s="1"/>
  <c r="Q118" i="1" s="1"/>
  <c r="T118" i="1" s="1"/>
  <c r="N118" i="1" s="1"/>
  <c r="O118" i="1" s="1"/>
  <c r="AC121" i="1"/>
  <c r="S121" i="1"/>
  <c r="Q121" i="1" s="1"/>
  <c r="T121" i="1" s="1"/>
  <c r="N121" i="1" s="1"/>
  <c r="O121" i="1" s="1"/>
  <c r="V105" i="1"/>
  <c r="W105" i="1" s="1"/>
  <c r="AC97" i="1"/>
  <c r="V92" i="1"/>
  <c r="W92" i="1" s="1"/>
  <c r="S92" i="1" s="1"/>
  <c r="Q92" i="1" s="1"/>
  <c r="T92" i="1" s="1"/>
  <c r="N92" i="1" s="1"/>
  <c r="O92" i="1" s="1"/>
  <c r="AD101" i="1"/>
  <c r="V84" i="1"/>
  <c r="W84" i="1" s="1"/>
  <c r="V88" i="1"/>
  <c r="W88" i="1" s="1"/>
  <c r="V70" i="1"/>
  <c r="W70" i="1" s="1"/>
  <c r="X79" i="1"/>
  <c r="AB79" i="1" s="1"/>
  <c r="AE79" i="1"/>
  <c r="AF79" i="1" s="1"/>
  <c r="AD79" i="1"/>
  <c r="V41" i="1"/>
  <c r="W41" i="1" s="1"/>
  <c r="V65" i="1"/>
  <c r="W65" i="1" s="1"/>
  <c r="S65" i="1" s="1"/>
  <c r="Q65" i="1" s="1"/>
  <c r="T65" i="1" s="1"/>
  <c r="N65" i="1" s="1"/>
  <c r="O65" i="1" s="1"/>
  <c r="AC63" i="1"/>
  <c r="S63" i="1"/>
  <c r="Q63" i="1" s="1"/>
  <c r="T63" i="1" s="1"/>
  <c r="N63" i="1" s="1"/>
  <c r="O63" i="1" s="1"/>
  <c r="AC42" i="1"/>
  <c r="S42" i="1"/>
  <c r="Q42" i="1" s="1"/>
  <c r="T42" i="1" s="1"/>
  <c r="N42" i="1" s="1"/>
  <c r="O42" i="1" s="1"/>
  <c r="X48" i="1"/>
  <c r="AB48" i="1" s="1"/>
  <c r="AE48" i="1"/>
  <c r="AF48" i="1" s="1"/>
  <c r="AC76" i="1"/>
  <c r="S76" i="1"/>
  <c r="Q76" i="1" s="1"/>
  <c r="T76" i="1" s="1"/>
  <c r="N76" i="1" s="1"/>
  <c r="O76" i="1" s="1"/>
  <c r="AC61" i="1"/>
  <c r="S61" i="1"/>
  <c r="Q61" i="1" s="1"/>
  <c r="T61" i="1" s="1"/>
  <c r="N61" i="1" s="1"/>
  <c r="O61" i="1" s="1"/>
  <c r="S44" i="1"/>
  <c r="Q44" i="1" s="1"/>
  <c r="T44" i="1" s="1"/>
  <c r="N44" i="1" s="1"/>
  <c r="O44" i="1" s="1"/>
  <c r="AC44" i="1"/>
  <c r="AC23" i="1"/>
  <c r="S23" i="1"/>
  <c r="Q23" i="1" s="1"/>
  <c r="T23" i="1" s="1"/>
  <c r="N23" i="1" s="1"/>
  <c r="O23" i="1" s="1"/>
  <c r="V37" i="1"/>
  <c r="W37" i="1" s="1"/>
  <c r="V33" i="1"/>
  <c r="W33" i="1" s="1"/>
  <c r="S33" i="1" s="1"/>
  <c r="Q33" i="1" s="1"/>
  <c r="T33" i="1" s="1"/>
  <c r="N33" i="1" s="1"/>
  <c r="O33" i="1" s="1"/>
  <c r="S36" i="1"/>
  <c r="Q36" i="1" s="1"/>
  <c r="T36" i="1" s="1"/>
  <c r="N36" i="1" s="1"/>
  <c r="O36" i="1" s="1"/>
  <c r="AC33" i="1"/>
  <c r="S22" i="1"/>
  <c r="Q22" i="1" s="1"/>
  <c r="T22" i="1" s="1"/>
  <c r="N22" i="1" s="1"/>
  <c r="O22" i="1" s="1"/>
  <c r="AC22" i="1"/>
  <c r="V22" i="1"/>
  <c r="W22" i="1" s="1"/>
  <c r="V31" i="1"/>
  <c r="W31" i="1" s="1"/>
  <c r="S31" i="1" s="1"/>
  <c r="Q31" i="1" s="1"/>
  <c r="T31" i="1" s="1"/>
  <c r="N31" i="1" s="1"/>
  <c r="O31" i="1" s="1"/>
  <c r="S30" i="1"/>
  <c r="Q30" i="1" s="1"/>
  <c r="T30" i="1" s="1"/>
  <c r="N30" i="1" s="1"/>
  <c r="O30" i="1" s="1"/>
  <c r="AC30" i="1"/>
  <c r="S18" i="1"/>
  <c r="Q18" i="1" s="1"/>
  <c r="T18" i="1" s="1"/>
  <c r="N18" i="1" s="1"/>
  <c r="O18" i="1" s="1"/>
  <c r="AC109" i="1"/>
  <c r="S109" i="1"/>
  <c r="Q109" i="1" s="1"/>
  <c r="T109" i="1" s="1"/>
  <c r="N109" i="1" s="1"/>
  <c r="O109" i="1" s="1"/>
  <c r="AC84" i="1"/>
  <c r="V72" i="1"/>
  <c r="W72" i="1" s="1"/>
  <c r="X44" i="1"/>
  <c r="AB44" i="1" s="1"/>
  <c r="AE44" i="1"/>
  <c r="AF44" i="1" s="1"/>
  <c r="AC120" i="1"/>
  <c r="S120" i="1"/>
  <c r="Q120" i="1" s="1"/>
  <c r="T120" i="1" s="1"/>
  <c r="N120" i="1" s="1"/>
  <c r="O120" i="1" s="1"/>
  <c r="S122" i="1"/>
  <c r="Q122" i="1" s="1"/>
  <c r="T122" i="1" s="1"/>
  <c r="N122" i="1" s="1"/>
  <c r="O122" i="1" s="1"/>
  <c r="AC122" i="1"/>
  <c r="V127" i="1"/>
  <c r="W127" i="1" s="1"/>
  <c r="V134" i="1"/>
  <c r="W134" i="1" s="1"/>
  <c r="V123" i="1"/>
  <c r="W123" i="1" s="1"/>
  <c r="AC119" i="1"/>
  <c r="S119" i="1"/>
  <c r="Q119" i="1" s="1"/>
  <c r="T119" i="1" s="1"/>
  <c r="N119" i="1" s="1"/>
  <c r="O119" i="1" s="1"/>
  <c r="V130" i="1"/>
  <c r="W130" i="1" s="1"/>
  <c r="AC133" i="1"/>
  <c r="S133" i="1"/>
  <c r="Q133" i="1" s="1"/>
  <c r="T133" i="1" s="1"/>
  <c r="N133" i="1" s="1"/>
  <c r="O133" i="1" s="1"/>
  <c r="V111" i="1"/>
  <c r="W111" i="1" s="1"/>
  <c r="S111" i="1" s="1"/>
  <c r="Q111" i="1" s="1"/>
  <c r="T111" i="1" s="1"/>
  <c r="N111" i="1" s="1"/>
  <c r="O111" i="1" s="1"/>
  <c r="AC124" i="1"/>
  <c r="S124" i="1"/>
  <c r="Q124" i="1" s="1"/>
  <c r="T124" i="1" s="1"/>
  <c r="N124" i="1" s="1"/>
  <c r="O124" i="1" s="1"/>
  <c r="V113" i="1"/>
  <c r="W113" i="1" s="1"/>
  <c r="S113" i="1" s="1"/>
  <c r="Q113" i="1" s="1"/>
  <c r="T113" i="1" s="1"/>
  <c r="N113" i="1" s="1"/>
  <c r="O113" i="1" s="1"/>
  <c r="S130" i="1"/>
  <c r="Q130" i="1" s="1"/>
  <c r="T130" i="1" s="1"/>
  <c r="N130" i="1" s="1"/>
  <c r="O130" i="1" s="1"/>
  <c r="AC130" i="1"/>
  <c r="V94" i="1"/>
  <c r="W94" i="1" s="1"/>
  <c r="AC94" i="1"/>
  <c r="S94" i="1"/>
  <c r="Q94" i="1" s="1"/>
  <c r="T94" i="1" s="1"/>
  <c r="N94" i="1" s="1"/>
  <c r="O94" i="1" s="1"/>
  <c r="V115" i="1"/>
  <c r="W115" i="1" s="1"/>
  <c r="S115" i="1" s="1"/>
  <c r="Q115" i="1" s="1"/>
  <c r="T115" i="1" s="1"/>
  <c r="N115" i="1" s="1"/>
  <c r="O115" i="1" s="1"/>
  <c r="AC107" i="1"/>
  <c r="S107" i="1"/>
  <c r="Q107" i="1" s="1"/>
  <c r="T107" i="1" s="1"/>
  <c r="N107" i="1" s="1"/>
  <c r="O107" i="1" s="1"/>
  <c r="AC91" i="1"/>
  <c r="S91" i="1"/>
  <c r="Q91" i="1" s="1"/>
  <c r="T91" i="1" s="1"/>
  <c r="N91" i="1" s="1"/>
  <c r="O91" i="1" s="1"/>
  <c r="V97" i="1"/>
  <c r="W97" i="1" s="1"/>
  <c r="V80" i="1"/>
  <c r="W80" i="1" s="1"/>
  <c r="V67" i="1"/>
  <c r="W67" i="1" s="1"/>
  <c r="S67" i="1" s="1"/>
  <c r="Q67" i="1" s="1"/>
  <c r="T67" i="1" s="1"/>
  <c r="N67" i="1" s="1"/>
  <c r="O67" i="1" s="1"/>
  <c r="S79" i="1"/>
  <c r="Q79" i="1" s="1"/>
  <c r="T79" i="1" s="1"/>
  <c r="N79" i="1" s="1"/>
  <c r="O79" i="1" s="1"/>
  <c r="V75" i="1"/>
  <c r="W75" i="1" s="1"/>
  <c r="AC49" i="1"/>
  <c r="S49" i="1"/>
  <c r="Q49" i="1" s="1"/>
  <c r="T49" i="1" s="1"/>
  <c r="N49" i="1" s="1"/>
  <c r="O49" i="1" s="1"/>
  <c r="BA63" i="1"/>
  <c r="V54" i="1"/>
  <c r="W54" i="1" s="1"/>
  <c r="V56" i="1"/>
  <c r="W56" i="1" s="1"/>
  <c r="S56" i="1" s="1"/>
  <c r="Q56" i="1" s="1"/>
  <c r="T56" i="1" s="1"/>
  <c r="N56" i="1" s="1"/>
  <c r="O56" i="1" s="1"/>
  <c r="V39" i="1"/>
  <c r="W39" i="1" s="1"/>
  <c r="AC53" i="1"/>
  <c r="S53" i="1"/>
  <c r="Q53" i="1" s="1"/>
  <c r="T53" i="1" s="1"/>
  <c r="N53" i="1" s="1"/>
  <c r="O53" i="1" s="1"/>
  <c r="AC82" i="1"/>
  <c r="S82" i="1"/>
  <c r="Q82" i="1" s="1"/>
  <c r="T82" i="1" s="1"/>
  <c r="N82" i="1" s="1"/>
  <c r="O82" i="1" s="1"/>
  <c r="AD52" i="1"/>
  <c r="BA51" i="1"/>
  <c r="BA35" i="1"/>
  <c r="AC29" i="1"/>
  <c r="S29" i="1"/>
  <c r="Q29" i="1" s="1"/>
  <c r="T29" i="1" s="1"/>
  <c r="N29" i="1" s="1"/>
  <c r="O29" i="1" s="1"/>
  <c r="AC17" i="1"/>
  <c r="S17" i="1"/>
  <c r="Q17" i="1" s="1"/>
  <c r="T17" i="1" s="1"/>
  <c r="N17" i="1" s="1"/>
  <c r="O17" i="1" s="1"/>
  <c r="AD17" i="1"/>
  <c r="X80" i="1" l="1"/>
  <c r="AB80" i="1" s="1"/>
  <c r="AE80" i="1"/>
  <c r="AD80" i="1"/>
  <c r="S80" i="1"/>
  <c r="Q80" i="1" s="1"/>
  <c r="T80" i="1" s="1"/>
  <c r="N80" i="1" s="1"/>
  <c r="O80" i="1" s="1"/>
  <c r="X41" i="1"/>
  <c r="AB41" i="1" s="1"/>
  <c r="AE41" i="1"/>
  <c r="AD41" i="1"/>
  <c r="AE88" i="1"/>
  <c r="AF88" i="1" s="1"/>
  <c r="X88" i="1"/>
  <c r="AB88" i="1" s="1"/>
  <c r="AD88" i="1"/>
  <c r="X105" i="1"/>
  <c r="AB105" i="1" s="1"/>
  <c r="AE105" i="1"/>
  <c r="AF105" i="1" s="1"/>
  <c r="AD105" i="1"/>
  <c r="X24" i="1"/>
  <c r="AB24" i="1" s="1"/>
  <c r="AE24" i="1"/>
  <c r="AD24" i="1"/>
  <c r="X66" i="1"/>
  <c r="AB66" i="1" s="1"/>
  <c r="AE66" i="1"/>
  <c r="AD66" i="1"/>
  <c r="S66" i="1"/>
  <c r="Q66" i="1" s="1"/>
  <c r="T66" i="1" s="1"/>
  <c r="N66" i="1" s="1"/>
  <c r="O66" i="1" s="1"/>
  <c r="X129" i="1"/>
  <c r="AB129" i="1" s="1"/>
  <c r="AE129" i="1"/>
  <c r="AD129" i="1"/>
  <c r="X47" i="1"/>
  <c r="AB47" i="1" s="1"/>
  <c r="AE47" i="1"/>
  <c r="AF47" i="1" s="1"/>
  <c r="AD47" i="1"/>
  <c r="AE90" i="1"/>
  <c r="AF90" i="1" s="1"/>
  <c r="X90" i="1"/>
  <c r="AB90" i="1" s="1"/>
  <c r="AD90" i="1"/>
  <c r="S41" i="1"/>
  <c r="Q41" i="1" s="1"/>
  <c r="T41" i="1" s="1"/>
  <c r="N41" i="1" s="1"/>
  <c r="O41" i="1" s="1"/>
  <c r="AF101" i="1"/>
  <c r="X55" i="1"/>
  <c r="AB55" i="1" s="1"/>
  <c r="AE55" i="1"/>
  <c r="AF55" i="1" s="1"/>
  <c r="AD55" i="1"/>
  <c r="S90" i="1"/>
  <c r="Q90" i="1" s="1"/>
  <c r="T90" i="1" s="1"/>
  <c r="N90" i="1" s="1"/>
  <c r="O90" i="1" s="1"/>
  <c r="X135" i="1"/>
  <c r="AB135" i="1" s="1"/>
  <c r="AE135" i="1"/>
  <c r="AD135" i="1"/>
  <c r="S105" i="1"/>
  <c r="Q105" i="1" s="1"/>
  <c r="T105" i="1" s="1"/>
  <c r="N105" i="1" s="1"/>
  <c r="O105" i="1" s="1"/>
  <c r="AF30" i="1"/>
  <c r="X32" i="1"/>
  <c r="AB32" i="1" s="1"/>
  <c r="AE32" i="1"/>
  <c r="AD32" i="1"/>
  <c r="AE103" i="1"/>
  <c r="AF103" i="1" s="1"/>
  <c r="X103" i="1"/>
  <c r="AB103" i="1" s="1"/>
  <c r="AD103" i="1"/>
  <c r="AF112" i="1"/>
  <c r="X123" i="1"/>
  <c r="AB123" i="1" s="1"/>
  <c r="AE123" i="1"/>
  <c r="AF123" i="1" s="1"/>
  <c r="AD123" i="1"/>
  <c r="X95" i="1"/>
  <c r="AB95" i="1" s="1"/>
  <c r="AE95" i="1"/>
  <c r="AF95" i="1" s="1"/>
  <c r="AD95" i="1"/>
  <c r="X96" i="1"/>
  <c r="AB96" i="1" s="1"/>
  <c r="AE96" i="1"/>
  <c r="AF96" i="1" s="1"/>
  <c r="AD96" i="1"/>
  <c r="X122" i="1"/>
  <c r="AB122" i="1" s="1"/>
  <c r="AE122" i="1"/>
  <c r="AD122" i="1"/>
  <c r="X61" i="1"/>
  <c r="AB61" i="1" s="1"/>
  <c r="AE61" i="1"/>
  <c r="AD61" i="1"/>
  <c r="X133" i="1"/>
  <c r="AB133" i="1" s="1"/>
  <c r="AE133" i="1"/>
  <c r="AF133" i="1" s="1"/>
  <c r="AD133" i="1"/>
  <c r="AF27" i="1"/>
  <c r="AF23" i="1"/>
  <c r="X94" i="1"/>
  <c r="AB94" i="1" s="1"/>
  <c r="AE94" i="1"/>
  <c r="AD94" i="1"/>
  <c r="X84" i="1"/>
  <c r="AB84" i="1" s="1"/>
  <c r="AE84" i="1"/>
  <c r="AF84" i="1" s="1"/>
  <c r="AD84" i="1"/>
  <c r="S123" i="1"/>
  <c r="Q123" i="1" s="1"/>
  <c r="T123" i="1" s="1"/>
  <c r="N123" i="1" s="1"/>
  <c r="O123" i="1" s="1"/>
  <c r="X45" i="1"/>
  <c r="AB45" i="1" s="1"/>
  <c r="AE45" i="1"/>
  <c r="AF45" i="1" s="1"/>
  <c r="AD45" i="1"/>
  <c r="AE119" i="1"/>
  <c r="X119" i="1"/>
  <c r="AB119" i="1" s="1"/>
  <c r="AD119" i="1"/>
  <c r="X49" i="1"/>
  <c r="AB49" i="1" s="1"/>
  <c r="AE49" i="1"/>
  <c r="AD49" i="1"/>
  <c r="X82" i="1"/>
  <c r="AB82" i="1" s="1"/>
  <c r="AE82" i="1"/>
  <c r="AD82" i="1"/>
  <c r="S129" i="1"/>
  <c r="Q129" i="1" s="1"/>
  <c r="T129" i="1" s="1"/>
  <c r="N129" i="1" s="1"/>
  <c r="O129" i="1" s="1"/>
  <c r="AF116" i="1"/>
  <c r="X28" i="1"/>
  <c r="AB28" i="1" s="1"/>
  <c r="AE28" i="1"/>
  <c r="AD28" i="1"/>
  <c r="S55" i="1"/>
  <c r="Q55" i="1" s="1"/>
  <c r="T55" i="1" s="1"/>
  <c r="N55" i="1" s="1"/>
  <c r="O55" i="1" s="1"/>
  <c r="AF52" i="1"/>
  <c r="X74" i="1"/>
  <c r="AB74" i="1" s="1"/>
  <c r="AE74" i="1"/>
  <c r="AF74" i="1" s="1"/>
  <c r="S74" i="1"/>
  <c r="Q74" i="1" s="1"/>
  <c r="T74" i="1" s="1"/>
  <c r="N74" i="1" s="1"/>
  <c r="O74" i="1" s="1"/>
  <c r="AD74" i="1"/>
  <c r="X77" i="1"/>
  <c r="AB77" i="1" s="1"/>
  <c r="AE77" i="1"/>
  <c r="AD77" i="1"/>
  <c r="X99" i="1"/>
  <c r="AB99" i="1" s="1"/>
  <c r="AE99" i="1"/>
  <c r="AD99" i="1"/>
  <c r="X126" i="1"/>
  <c r="AB126" i="1" s="1"/>
  <c r="AE126" i="1"/>
  <c r="AD126" i="1"/>
  <c r="X81" i="1"/>
  <c r="AB81" i="1" s="1"/>
  <c r="AE81" i="1"/>
  <c r="AF81" i="1" s="1"/>
  <c r="AD81" i="1"/>
  <c r="X114" i="1"/>
  <c r="AB114" i="1" s="1"/>
  <c r="AE114" i="1"/>
  <c r="AF114" i="1" s="1"/>
  <c r="AD114" i="1"/>
  <c r="S114" i="1"/>
  <c r="Q114" i="1" s="1"/>
  <c r="T114" i="1" s="1"/>
  <c r="N114" i="1" s="1"/>
  <c r="O114" i="1" s="1"/>
  <c r="AF26" i="1"/>
  <c r="X75" i="1"/>
  <c r="AB75" i="1" s="1"/>
  <c r="AE75" i="1"/>
  <c r="AF75" i="1" s="1"/>
  <c r="AD75" i="1"/>
  <c r="X134" i="1"/>
  <c r="AB134" i="1" s="1"/>
  <c r="AE134" i="1"/>
  <c r="AF134" i="1" s="1"/>
  <c r="AD134" i="1"/>
  <c r="S134" i="1"/>
  <c r="Q134" i="1" s="1"/>
  <c r="T134" i="1" s="1"/>
  <c r="N134" i="1" s="1"/>
  <c r="O134" i="1" s="1"/>
  <c r="X131" i="1"/>
  <c r="AB131" i="1" s="1"/>
  <c r="AE131" i="1"/>
  <c r="AD131" i="1"/>
  <c r="AF93" i="1"/>
  <c r="S131" i="1"/>
  <c r="Q131" i="1" s="1"/>
  <c r="T131" i="1" s="1"/>
  <c r="N131" i="1" s="1"/>
  <c r="O131" i="1" s="1"/>
  <c r="AE53" i="1"/>
  <c r="AF53" i="1" s="1"/>
  <c r="X53" i="1"/>
  <c r="AB53" i="1" s="1"/>
  <c r="AD53" i="1"/>
  <c r="X59" i="1"/>
  <c r="AB59" i="1" s="1"/>
  <c r="AE59" i="1"/>
  <c r="AD59" i="1"/>
  <c r="AE46" i="1"/>
  <c r="AD46" i="1"/>
  <c r="X46" i="1"/>
  <c r="AB46" i="1" s="1"/>
  <c r="AE120" i="1"/>
  <c r="AF120" i="1" s="1"/>
  <c r="X120" i="1"/>
  <c r="AB120" i="1" s="1"/>
  <c r="AD120" i="1"/>
  <c r="AF104" i="1"/>
  <c r="X39" i="1"/>
  <c r="AB39" i="1" s="1"/>
  <c r="AE39" i="1"/>
  <c r="AD39" i="1"/>
  <c r="X92" i="1"/>
  <c r="AB92" i="1" s="1"/>
  <c r="AE92" i="1"/>
  <c r="AF92" i="1" s="1"/>
  <c r="AD92" i="1"/>
  <c r="X118" i="1"/>
  <c r="AB118" i="1" s="1"/>
  <c r="AE118" i="1"/>
  <c r="AD118" i="1"/>
  <c r="X58" i="1"/>
  <c r="AB58" i="1" s="1"/>
  <c r="AE58" i="1"/>
  <c r="AD58" i="1"/>
  <c r="S58" i="1"/>
  <c r="Q58" i="1" s="1"/>
  <c r="T58" i="1" s="1"/>
  <c r="N58" i="1" s="1"/>
  <c r="O58" i="1" s="1"/>
  <c r="X98" i="1"/>
  <c r="AB98" i="1" s="1"/>
  <c r="AE98" i="1"/>
  <c r="AD98" i="1"/>
  <c r="X87" i="1"/>
  <c r="AB87" i="1" s="1"/>
  <c r="AE87" i="1"/>
  <c r="S87" i="1"/>
  <c r="Q87" i="1" s="1"/>
  <c r="T87" i="1" s="1"/>
  <c r="N87" i="1" s="1"/>
  <c r="O87" i="1" s="1"/>
  <c r="AD87" i="1"/>
  <c r="AE128" i="1"/>
  <c r="AF128" i="1" s="1"/>
  <c r="X128" i="1"/>
  <c r="AB128" i="1" s="1"/>
  <c r="AD128" i="1"/>
  <c r="X21" i="1"/>
  <c r="AB21" i="1" s="1"/>
  <c r="AE21" i="1"/>
  <c r="AF21" i="1" s="1"/>
  <c r="AD21" i="1"/>
  <c r="X25" i="1"/>
  <c r="AB25" i="1" s="1"/>
  <c r="AE25" i="1"/>
  <c r="AD25" i="1"/>
  <c r="S21" i="1"/>
  <c r="Q21" i="1" s="1"/>
  <c r="T21" i="1" s="1"/>
  <c r="N21" i="1" s="1"/>
  <c r="O21" i="1" s="1"/>
  <c r="X109" i="1"/>
  <c r="AB109" i="1" s="1"/>
  <c r="AE109" i="1"/>
  <c r="AD109" i="1"/>
  <c r="AE132" i="1"/>
  <c r="X132" i="1"/>
  <c r="AB132" i="1" s="1"/>
  <c r="AD132" i="1"/>
  <c r="S132" i="1"/>
  <c r="Q132" i="1" s="1"/>
  <c r="T132" i="1" s="1"/>
  <c r="N132" i="1" s="1"/>
  <c r="O132" i="1" s="1"/>
  <c r="S25" i="1"/>
  <c r="Q25" i="1" s="1"/>
  <c r="T25" i="1" s="1"/>
  <c r="N25" i="1" s="1"/>
  <c r="O25" i="1" s="1"/>
  <c r="X63" i="1"/>
  <c r="AB63" i="1" s="1"/>
  <c r="AE63" i="1"/>
  <c r="AD63" i="1"/>
  <c r="X107" i="1"/>
  <c r="AB107" i="1" s="1"/>
  <c r="AE107" i="1"/>
  <c r="AF107" i="1" s="1"/>
  <c r="AD107" i="1"/>
  <c r="AF108" i="1"/>
  <c r="X111" i="1"/>
  <c r="AB111" i="1" s="1"/>
  <c r="AE111" i="1"/>
  <c r="AD111" i="1"/>
  <c r="AE56" i="1"/>
  <c r="AF56" i="1" s="1"/>
  <c r="X56" i="1"/>
  <c r="AB56" i="1" s="1"/>
  <c r="AD56" i="1"/>
  <c r="X113" i="1"/>
  <c r="AB113" i="1" s="1"/>
  <c r="AE113" i="1"/>
  <c r="AF113" i="1" s="1"/>
  <c r="AD113" i="1"/>
  <c r="X130" i="1"/>
  <c r="AB130" i="1" s="1"/>
  <c r="AE130" i="1"/>
  <c r="AD130" i="1"/>
  <c r="X127" i="1"/>
  <c r="AB127" i="1" s="1"/>
  <c r="AE127" i="1"/>
  <c r="AF127" i="1" s="1"/>
  <c r="AD127" i="1"/>
  <c r="AE70" i="1"/>
  <c r="AF70" i="1" s="1"/>
  <c r="X70" i="1"/>
  <c r="AB70" i="1" s="1"/>
  <c r="S70" i="1"/>
  <c r="Q70" i="1" s="1"/>
  <c r="T70" i="1" s="1"/>
  <c r="N70" i="1" s="1"/>
  <c r="O70" i="1" s="1"/>
  <c r="AD70" i="1"/>
  <c r="AE124" i="1"/>
  <c r="AF124" i="1" s="1"/>
  <c r="X124" i="1"/>
  <c r="AB124" i="1" s="1"/>
  <c r="AD124" i="1"/>
  <c r="X34" i="1"/>
  <c r="AB34" i="1" s="1"/>
  <c r="AE34" i="1"/>
  <c r="AF34" i="1" s="1"/>
  <c r="AD34" i="1"/>
  <c r="S95" i="1"/>
  <c r="Q95" i="1" s="1"/>
  <c r="T95" i="1" s="1"/>
  <c r="N95" i="1" s="1"/>
  <c r="O95" i="1" s="1"/>
  <c r="AE102" i="1"/>
  <c r="AD102" i="1"/>
  <c r="X102" i="1"/>
  <c r="AB102" i="1" s="1"/>
  <c r="X125" i="1"/>
  <c r="AB125" i="1" s="1"/>
  <c r="AE125" i="1"/>
  <c r="AD125" i="1"/>
  <c r="X91" i="1"/>
  <c r="AB91" i="1" s="1"/>
  <c r="AE91" i="1"/>
  <c r="AF91" i="1" s="1"/>
  <c r="AD91" i="1"/>
  <c r="X57" i="1"/>
  <c r="AB57" i="1" s="1"/>
  <c r="AE57" i="1"/>
  <c r="AD57" i="1"/>
  <c r="X73" i="1"/>
  <c r="AB73" i="1" s="1"/>
  <c r="AE73" i="1"/>
  <c r="AF73" i="1" s="1"/>
  <c r="AD73" i="1"/>
  <c r="AE136" i="1"/>
  <c r="X136" i="1"/>
  <c r="AB136" i="1" s="1"/>
  <c r="AD136" i="1"/>
  <c r="AE35" i="1"/>
  <c r="X35" i="1"/>
  <c r="AB35" i="1" s="1"/>
  <c r="AD35" i="1"/>
  <c r="S88" i="1"/>
  <c r="Q88" i="1" s="1"/>
  <c r="T88" i="1" s="1"/>
  <c r="N88" i="1" s="1"/>
  <c r="O88" i="1" s="1"/>
  <c r="AE121" i="1"/>
  <c r="AF121" i="1" s="1"/>
  <c r="X121" i="1"/>
  <c r="AB121" i="1" s="1"/>
  <c r="AD121" i="1"/>
  <c r="AE51" i="1"/>
  <c r="AF51" i="1" s="1"/>
  <c r="X51" i="1"/>
  <c r="AB51" i="1" s="1"/>
  <c r="S51" i="1"/>
  <c r="Q51" i="1" s="1"/>
  <c r="T51" i="1" s="1"/>
  <c r="N51" i="1" s="1"/>
  <c r="O51" i="1" s="1"/>
  <c r="AD51" i="1"/>
  <c r="S45" i="1"/>
  <c r="Q45" i="1" s="1"/>
  <c r="T45" i="1" s="1"/>
  <c r="N45" i="1" s="1"/>
  <c r="O45" i="1" s="1"/>
  <c r="AF17" i="1"/>
  <c r="AF64" i="1"/>
  <c r="AF68" i="1"/>
  <c r="X97" i="1"/>
  <c r="AB97" i="1" s="1"/>
  <c r="AE97" i="1"/>
  <c r="AD97" i="1"/>
  <c r="X67" i="1"/>
  <c r="AB67" i="1" s="1"/>
  <c r="AE67" i="1"/>
  <c r="AF67" i="1" s="1"/>
  <c r="AD67" i="1"/>
  <c r="X33" i="1"/>
  <c r="AB33" i="1" s="1"/>
  <c r="AE33" i="1"/>
  <c r="AD33" i="1"/>
  <c r="X54" i="1"/>
  <c r="AB54" i="1" s="1"/>
  <c r="AE54" i="1"/>
  <c r="AF54" i="1" s="1"/>
  <c r="AD54" i="1"/>
  <c r="S54" i="1"/>
  <c r="Q54" i="1" s="1"/>
  <c r="T54" i="1" s="1"/>
  <c r="N54" i="1" s="1"/>
  <c r="O54" i="1" s="1"/>
  <c r="X115" i="1"/>
  <c r="AB115" i="1" s="1"/>
  <c r="AE115" i="1"/>
  <c r="AF115" i="1" s="1"/>
  <c r="AD115" i="1"/>
  <c r="X72" i="1"/>
  <c r="AB72" i="1" s="1"/>
  <c r="AE72" i="1"/>
  <c r="AD72" i="1"/>
  <c r="X31" i="1"/>
  <c r="AB31" i="1" s="1"/>
  <c r="AE31" i="1"/>
  <c r="AF31" i="1" s="1"/>
  <c r="AD31" i="1"/>
  <c r="S34" i="1"/>
  <c r="Q34" i="1" s="1"/>
  <c r="T34" i="1" s="1"/>
  <c r="N34" i="1" s="1"/>
  <c r="O34" i="1" s="1"/>
  <c r="X43" i="1"/>
  <c r="AB43" i="1" s="1"/>
  <c r="AE43" i="1"/>
  <c r="AF43" i="1" s="1"/>
  <c r="AD43" i="1"/>
  <c r="X110" i="1"/>
  <c r="AB110" i="1" s="1"/>
  <c r="AE110" i="1"/>
  <c r="AD110" i="1"/>
  <c r="S110" i="1"/>
  <c r="Q110" i="1" s="1"/>
  <c r="T110" i="1" s="1"/>
  <c r="N110" i="1" s="1"/>
  <c r="O110" i="1" s="1"/>
  <c r="S47" i="1"/>
  <c r="Q47" i="1" s="1"/>
  <c r="T47" i="1" s="1"/>
  <c r="N47" i="1" s="1"/>
  <c r="O47" i="1" s="1"/>
  <c r="AE38" i="1"/>
  <c r="AF38" i="1" s="1"/>
  <c r="X38" i="1"/>
  <c r="AB38" i="1" s="1"/>
  <c r="AD38" i="1"/>
  <c r="X71" i="1"/>
  <c r="AB71" i="1" s="1"/>
  <c r="AE71" i="1"/>
  <c r="AD71" i="1"/>
  <c r="S98" i="1"/>
  <c r="Q98" i="1" s="1"/>
  <c r="T98" i="1" s="1"/>
  <c r="N98" i="1" s="1"/>
  <c r="O98" i="1" s="1"/>
  <c r="S28" i="1"/>
  <c r="Q28" i="1" s="1"/>
  <c r="T28" i="1" s="1"/>
  <c r="N28" i="1" s="1"/>
  <c r="O28" i="1" s="1"/>
  <c r="S57" i="1"/>
  <c r="Q57" i="1" s="1"/>
  <c r="T57" i="1" s="1"/>
  <c r="N57" i="1" s="1"/>
  <c r="O57" i="1" s="1"/>
  <c r="AE42" i="1"/>
  <c r="AF42" i="1" s="1"/>
  <c r="AD42" i="1"/>
  <c r="X42" i="1"/>
  <c r="AB42" i="1" s="1"/>
  <c r="X69" i="1"/>
  <c r="AB69" i="1" s="1"/>
  <c r="AE69" i="1"/>
  <c r="AF69" i="1" s="1"/>
  <c r="AD69" i="1"/>
  <c r="S128" i="1"/>
  <c r="Q128" i="1" s="1"/>
  <c r="T128" i="1" s="1"/>
  <c r="N128" i="1" s="1"/>
  <c r="O128" i="1" s="1"/>
  <c r="AF83" i="1"/>
  <c r="AF40" i="1"/>
  <c r="X62" i="1"/>
  <c r="AB62" i="1" s="1"/>
  <c r="AE62" i="1"/>
  <c r="AF62" i="1" s="1"/>
  <c r="AD62" i="1"/>
  <c r="S62" i="1"/>
  <c r="Q62" i="1" s="1"/>
  <c r="T62" i="1" s="1"/>
  <c r="N62" i="1" s="1"/>
  <c r="O62" i="1" s="1"/>
  <c r="X29" i="1"/>
  <c r="AB29" i="1" s="1"/>
  <c r="AE29" i="1"/>
  <c r="AF29" i="1" s="1"/>
  <c r="AD29" i="1"/>
  <c r="S135" i="1"/>
  <c r="Q135" i="1" s="1"/>
  <c r="T135" i="1" s="1"/>
  <c r="N135" i="1" s="1"/>
  <c r="O135" i="1" s="1"/>
  <c r="AF117" i="1"/>
  <c r="S84" i="1"/>
  <c r="Q84" i="1" s="1"/>
  <c r="T84" i="1" s="1"/>
  <c r="N84" i="1" s="1"/>
  <c r="O84" i="1" s="1"/>
  <c r="X22" i="1"/>
  <c r="AB22" i="1" s="1"/>
  <c r="AE22" i="1"/>
  <c r="AF22" i="1" s="1"/>
  <c r="AD22" i="1"/>
  <c r="X37" i="1"/>
  <c r="AB37" i="1" s="1"/>
  <c r="AE37" i="1"/>
  <c r="AD37" i="1"/>
  <c r="S37" i="1"/>
  <c r="Q37" i="1" s="1"/>
  <c r="T37" i="1" s="1"/>
  <c r="N37" i="1" s="1"/>
  <c r="O37" i="1" s="1"/>
  <c r="X65" i="1"/>
  <c r="AB65" i="1" s="1"/>
  <c r="AE65" i="1"/>
  <c r="AD65" i="1"/>
  <c r="S97" i="1"/>
  <c r="Q97" i="1" s="1"/>
  <c r="T97" i="1" s="1"/>
  <c r="N97" i="1" s="1"/>
  <c r="O97" i="1" s="1"/>
  <c r="X20" i="1"/>
  <c r="AB20" i="1" s="1"/>
  <c r="AE20" i="1"/>
  <c r="AD20" i="1"/>
  <c r="X78" i="1"/>
  <c r="AB78" i="1" s="1"/>
  <c r="AE78" i="1"/>
  <c r="AF78" i="1" s="1"/>
  <c r="AD78" i="1"/>
  <c r="X106" i="1"/>
  <c r="AB106" i="1" s="1"/>
  <c r="AE106" i="1"/>
  <c r="AD106" i="1"/>
  <c r="S106" i="1"/>
  <c r="Q106" i="1" s="1"/>
  <c r="T106" i="1" s="1"/>
  <c r="N106" i="1" s="1"/>
  <c r="O106" i="1" s="1"/>
  <c r="AE60" i="1"/>
  <c r="AF60" i="1" s="1"/>
  <c r="X60" i="1"/>
  <c r="AB60" i="1" s="1"/>
  <c r="AD60" i="1"/>
  <c r="S75" i="1"/>
  <c r="Q75" i="1" s="1"/>
  <c r="T75" i="1" s="1"/>
  <c r="N75" i="1" s="1"/>
  <c r="O75" i="1" s="1"/>
  <c r="S127" i="1"/>
  <c r="Q127" i="1" s="1"/>
  <c r="T127" i="1" s="1"/>
  <c r="N127" i="1" s="1"/>
  <c r="O127" i="1" s="1"/>
  <c r="S72" i="1"/>
  <c r="Q72" i="1" s="1"/>
  <c r="T72" i="1" s="1"/>
  <c r="N72" i="1" s="1"/>
  <c r="O72" i="1" s="1"/>
  <c r="X86" i="1"/>
  <c r="AB86" i="1" s="1"/>
  <c r="AE86" i="1"/>
  <c r="AD86" i="1"/>
  <c r="S39" i="1"/>
  <c r="Q39" i="1" s="1"/>
  <c r="T39" i="1" s="1"/>
  <c r="N39" i="1" s="1"/>
  <c r="O39" i="1" s="1"/>
  <c r="S77" i="1"/>
  <c r="Q77" i="1" s="1"/>
  <c r="T77" i="1" s="1"/>
  <c r="N77" i="1" s="1"/>
  <c r="O77" i="1" s="1"/>
  <c r="X100" i="1"/>
  <c r="AB100" i="1" s="1"/>
  <c r="AE100" i="1"/>
  <c r="AD100" i="1"/>
  <c r="S24" i="1"/>
  <c r="Q24" i="1" s="1"/>
  <c r="T24" i="1" s="1"/>
  <c r="N24" i="1" s="1"/>
  <c r="O24" i="1" s="1"/>
  <c r="X76" i="1"/>
  <c r="AB76" i="1" s="1"/>
  <c r="AE76" i="1"/>
  <c r="AF76" i="1" s="1"/>
  <c r="AD76" i="1"/>
  <c r="AF65" i="1" l="1"/>
  <c r="AF71" i="1"/>
  <c r="AF110" i="1"/>
  <c r="AF125" i="1"/>
  <c r="AF25" i="1"/>
  <c r="AF24" i="1"/>
  <c r="AF58" i="1"/>
  <c r="AF99" i="1"/>
  <c r="AF119" i="1"/>
  <c r="AF129" i="1"/>
  <c r="AF41" i="1"/>
  <c r="AF106" i="1"/>
  <c r="AF72" i="1"/>
  <c r="AF97" i="1"/>
  <c r="AF35" i="1"/>
  <c r="AF57" i="1"/>
  <c r="AF132" i="1"/>
  <c r="AF87" i="1"/>
  <c r="AF39" i="1"/>
  <c r="AF46" i="1"/>
  <c r="AF82" i="1"/>
  <c r="AF94" i="1"/>
  <c r="AF61" i="1"/>
  <c r="AF135" i="1"/>
  <c r="AF100" i="1"/>
  <c r="AF86" i="1"/>
  <c r="AF20" i="1"/>
  <c r="AF37" i="1"/>
  <c r="AF33" i="1"/>
  <c r="AF102" i="1"/>
  <c r="AF130" i="1"/>
  <c r="AF63" i="1"/>
  <c r="AF109" i="1"/>
  <c r="AF118" i="1"/>
  <c r="AF59" i="1"/>
  <c r="AF131" i="1"/>
  <c r="AF77" i="1"/>
  <c r="AF136" i="1"/>
  <c r="AF111" i="1"/>
  <c r="AF98" i="1"/>
  <c r="AF28" i="1"/>
  <c r="AF49" i="1"/>
  <c r="AF122" i="1"/>
  <c r="AF32" i="1"/>
  <c r="AF66" i="1"/>
  <c r="AF80" i="1"/>
  <c r="AF126" i="1"/>
</calcChain>
</file>

<file path=xl/sharedStrings.xml><?xml version="1.0" encoding="utf-8"?>
<sst xmlns="http://schemas.openxmlformats.org/spreadsheetml/2006/main" count="3851" uniqueCount="912">
  <si>
    <t>File opened</t>
  </si>
  <si>
    <t>2021-10-14 09:31:49</t>
  </si>
  <si>
    <t>Console s/n</t>
  </si>
  <si>
    <t>68C-831547</t>
  </si>
  <si>
    <t>Console ver</t>
  </si>
  <si>
    <t>Bluestem v.2.0.04</t>
  </si>
  <si>
    <t>Scripts ver</t>
  </si>
  <si>
    <t>2021.08  2.0.04, Aug 2021</t>
  </si>
  <si>
    <t>Head s/n</t>
  </si>
  <si>
    <t>68H-891547</t>
  </si>
  <si>
    <t>Head ver</t>
  </si>
  <si>
    <t>1.4.7</t>
  </si>
  <si>
    <t>Head cal</t>
  </si>
  <si>
    <t>{"co2aspanconc2": "301.5", "tazero": "-0.018898", "co2aspan2": "-0.0263931", "co2bspan2a": "0.287951", "h2oaspan2a": "0.0649895", "flowbzero": "0.30222", "h2oaspanconc1": "12.26", "co2bzero": "0.960409", "h2obzero": "1.12406", "ssb_ref": "33242.2", "h2obspan1": "0.995932", "co2azero": "0.969968", "chamberpressurezero": "2.62908", "co2aspanconc1": "2500", "h2obspan2b": "0.0643857", "co2bspanconc1": "2500", "h2oaspan2b": "0.0647305", "co2bspanconc2": "301.5", "co2bspan2b": "0.285229", "h2oaspanconc2": "0", "co2bspan1": "0.999003", "co2aspan2b": "0.285185", "ssa_ref": "28824.6", "co2aspan1": "0.998238", "h2obspan2": "0", "oxygen": "21", "h2oaspan2": "0", "tbzero": "0.0334682", "flowazero": "0.29922", "co2aspan2a": "0.287879", "co2bspan2": "-0.0293673", "h2obspanconc1": "12.26", "h2oazero": "1.13507", "flowmeterzero": "1.02723", "h2obspan2a": "0.0646487", "h2oaspan1": "0.996014", "h2obspanconc2": "0"}</t>
  </si>
  <si>
    <t>CO2 rangematch</t>
  </si>
  <si>
    <t/>
  </si>
  <si>
    <t>H2O rangematch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</si>
  <si>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</si>
  <si>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</si>
  <si>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</si>
  <si>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</si>
  <si>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</si>
  <si>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</si>
  <si>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</si>
  <si>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</si>
  <si>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</si>
  <si>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09:31:49</t>
  </si>
  <si>
    <t>Stability Definition:	Fv'/Fm' (FLR): Slp&lt;0.5 Std&lt;0.1 Per=20	ΔH2O (Meas2): Slp&lt;0.5 Per=20	ΔCO2 (Meas2): Slp&lt;0.1 Per=20</t>
  </si>
  <si>
    <t>09:56:22</t>
  </si>
  <si>
    <t>r13_lnyi</t>
  </si>
  <si>
    <t>09:56:24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</si>
  <si>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</si>
  <si>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</si>
  <si>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</si>
  <si>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</si>
  <si>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</si>
  <si>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</si>
  <si>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</si>
  <si>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</si>
  <si>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</si>
  <si>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</si>
  <si>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</si>
  <si>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</si>
  <si>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</si>
  <si>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</si>
  <si>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</si>
  <si>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</si>
  <si>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</si>
  <si>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</si>
  <si>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</si>
  <si>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</si>
  <si>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</si>
  <si>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</si>
  <si>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</si>
  <si>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</si>
  <si>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</si>
  <si>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</si>
  <si>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</si>
  <si>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</si>
  <si>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</si>
  <si>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</si>
  <si>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</si>
  <si>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</si>
  <si>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</si>
  <si>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</si>
  <si>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</si>
  <si>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</si>
  <si>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</si>
  <si>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</si>
  <si>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</si>
  <si>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</si>
  <si>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</si>
  <si>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</si>
  <si>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</si>
  <si>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</si>
  <si>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</si>
  <si>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</si>
  <si>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</si>
  <si>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</si>
  <si>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</si>
  <si>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</si>
  <si>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</si>
  <si>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4.29067 94.6161 389.562 637.798 867.272 1086.73 1244.6 1389.95</t>
  </si>
  <si>
    <t>Fs_true</t>
  </si>
  <si>
    <t>0.0465506 102.254 401.879 603.147 799.774 1002.28 1200.19 1401.29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</si>
  <si>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</si>
  <si>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</si>
  <si>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</si>
  <si>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</si>
  <si>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</si>
  <si>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</si>
  <si>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</si>
  <si>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</si>
  <si>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</si>
  <si>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</si>
  <si>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</si>
  <si>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</si>
  <si>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</si>
  <si>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</si>
  <si>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</si>
  <si>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</si>
  <si>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</si>
  <si>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</si>
  <si>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</si>
  <si>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</si>
  <si>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</si>
  <si>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</si>
  <si>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</si>
  <si>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</si>
  <si>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</si>
  <si>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</si>
  <si>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</si>
  <si>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</si>
  <si>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</t>
  </si>
  <si>
    <t>plot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</si>
  <si>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</si>
  <si>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</si>
  <si>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</si>
  <si>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</si>
  <si>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</si>
  <si>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</si>
  <si>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</si>
  <si>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</si>
  <si>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</si>
  <si>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</si>
  <si>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</si>
  <si>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</si>
  <si>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</si>
  <si>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</si>
  <si>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</si>
  <si>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</si>
  <si>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</si>
  <si>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</si>
  <si>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</si>
  <si>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</si>
  <si>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</si>
  <si>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</si>
  <si>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</si>
  <si>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</si>
  <si>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</si>
  <si>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</si>
  <si>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</si>
  <si>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</si>
  <si>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</si>
  <si>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</si>
  <si>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</si>
  <si>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</si>
  <si>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</si>
  <si>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</si>
  <si>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</si>
  <si>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</si>
  <si>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</si>
  <si>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</si>
  <si>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</si>
  <si>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</si>
  <si>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</si>
  <si>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</si>
  <si>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</si>
  <si>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</si>
  <si>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</si>
  <si>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</si>
  <si>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</si>
  <si>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</si>
  <si>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</si>
  <si>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</si>
  <si>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</si>
  <si>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</si>
  <si>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</si>
  <si>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</si>
  <si>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</si>
  <si>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</si>
  <si>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</si>
  <si>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</si>
  <si>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</si>
  <si>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</si>
  <si>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</si>
  <si>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</si>
  <si>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</si>
  <si>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</si>
  <si>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</si>
  <si>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</si>
  <si>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</si>
  <si>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</si>
  <si>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</si>
  <si>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</si>
  <si>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</si>
  <si>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</si>
  <si>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</si>
  <si>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</si>
  <si>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</si>
  <si>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</si>
  <si>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</si>
  <si>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</si>
  <si>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</si>
  <si>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</si>
  <si>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</si>
  <si>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</si>
  <si>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</si>
  <si>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</si>
  <si>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</si>
  <si>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</si>
  <si>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</si>
  <si>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</si>
  <si>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</si>
  <si>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</si>
  <si>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</si>
  <si>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</si>
  <si>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</si>
  <si>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</si>
  <si>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</si>
  <si>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</si>
  <si>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</si>
  <si>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</si>
  <si>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</si>
  <si>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</si>
  <si>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</si>
  <si>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</si>
  <si>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</si>
  <si>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</si>
  <si>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</si>
  <si>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</si>
  <si>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</si>
  <si>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</si>
  <si>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</si>
  <si>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</si>
  <si>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</si>
  <si>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</si>
  <si>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</si>
  <si>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</si>
  <si>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</si>
  <si>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</si>
  <si>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</si>
  <si>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</si>
  <si>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</si>
  <si>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</si>
  <si>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</si>
  <si>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</si>
  <si>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</si>
  <si>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</si>
  <si>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</si>
  <si>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</si>
  <si>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</si>
  <si>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</si>
  <si>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</si>
  <si>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</si>
  <si>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</si>
  <si>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</si>
  <si>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</si>
  <si>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</si>
  <si>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</si>
  <si>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</si>
  <si>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</si>
  <si>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</si>
  <si>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</si>
  <si>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</si>
  <si>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</si>
  <si>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</si>
  <si>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</si>
  <si>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</si>
  <si>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</si>
  <si>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Fv'/Fm':MN</t>
  </si>
  <si>
    <t>Fv'/Fm':SLP</t>
  </si>
  <si>
    <t>Fv'/Fm':SD</t>
  </si>
  <si>
    <t>Fv'/Fm':OK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</si>
  <si>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</si>
  <si>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</si>
  <si>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</si>
  <si>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</si>
  <si>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</si>
  <si>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</si>
  <si>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</si>
  <si>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</si>
  <si>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</si>
  <si>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</si>
  <si>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</si>
  <si>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</si>
  <si>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</si>
  <si>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</si>
  <si>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</si>
  <si>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</si>
  <si>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</si>
  <si>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</si>
  <si>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</si>
  <si>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</si>
  <si>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</si>
  <si>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</si>
  <si>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</si>
  <si>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</si>
  <si>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</si>
  <si>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</si>
  <si>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</si>
  <si>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</si>
  <si>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</si>
  <si>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</si>
  <si>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</si>
  <si>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</si>
  <si>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</si>
  <si>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</si>
  <si>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</si>
  <si>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</si>
  <si>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</si>
  <si>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</si>
  <si>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</si>
  <si>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</si>
  <si>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</si>
  <si>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</si>
  <si>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</si>
  <si>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</si>
  <si>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</si>
  <si>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</si>
  <si>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</si>
  <si>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</si>
  <si>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</si>
  <si>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</si>
  <si>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</si>
  <si>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</si>
  <si>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</si>
  <si>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</si>
  <si>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</si>
  <si>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</si>
  <si>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</si>
  <si>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</si>
  <si>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</si>
  <si>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</si>
  <si>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</si>
  <si>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</si>
  <si>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</si>
  <si>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</si>
  <si>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</si>
  <si>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</si>
  <si>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</si>
  <si>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</si>
  <si>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</si>
  <si>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</si>
  <si>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</si>
  <si>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</si>
  <si>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</si>
  <si>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</si>
  <si>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</si>
  <si>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</si>
  <si>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</si>
  <si>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</si>
  <si>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</si>
  <si>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</si>
  <si>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</si>
  <si>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</si>
  <si>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</si>
  <si>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</si>
  <si>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</si>
  <si>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</si>
  <si>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</si>
  <si>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</si>
  <si>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</si>
  <si>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</si>
  <si>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</si>
  <si>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</si>
  <si>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</si>
  <si>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</si>
  <si>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</si>
  <si>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</si>
  <si>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</si>
  <si>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</si>
  <si>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</si>
  <si>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</si>
  <si>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</si>
  <si>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</si>
  <si>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</si>
  <si>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</si>
  <si>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</si>
  <si>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</si>
  <si>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</si>
  <si>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</si>
  <si>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</si>
  <si>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</si>
  <si>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</si>
  <si>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</si>
  <si>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</si>
  <si>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</si>
  <si>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</si>
  <si>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</si>
  <si>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</si>
  <si>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</si>
  <si>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</si>
  <si>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</si>
  <si>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</si>
  <si>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</si>
  <si>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</si>
  <si>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</si>
  <si>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</si>
  <si>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</si>
  <si>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</si>
  <si>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</si>
  <si>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</si>
  <si>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</si>
  <si>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</si>
  <si>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</si>
  <si>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20211014 09:58:28</t>
  </si>
  <si>
    <t>09:58:28</t>
  </si>
  <si>
    <t>none</t>
  </si>
  <si>
    <t>RECT-301-20210926-12_15_57</t>
  </si>
  <si>
    <t>MPF-496-20211014-09_58_31</t>
  </si>
  <si>
    <t>-</t>
  </si>
  <si>
    <t>0: Broadleaf</t>
  </si>
  <si>
    <t>09:57:18</t>
  </si>
  <si>
    <t>2/3</t>
  </si>
  <si>
    <t>11111111</t>
  </si>
  <si>
    <t>oooooooo</t>
  </si>
  <si>
    <t>off</t>
  </si>
  <si>
    <t>20211014 10:00:30</t>
  </si>
  <si>
    <t>10:00:30</t>
  </si>
  <si>
    <t>MPF-497-20211014-10_00_33</t>
  </si>
  <si>
    <t>10:00:54</t>
  </si>
  <si>
    <t>20211014 10:02:55</t>
  </si>
  <si>
    <t>10:02:55</t>
  </si>
  <si>
    <t>MPF-498-20211014-10_02_58</t>
  </si>
  <si>
    <t>10:03:18</t>
  </si>
  <si>
    <t>1/3</t>
  </si>
  <si>
    <t>20211014 10:05:19</t>
  </si>
  <si>
    <t>10:05:19</t>
  </si>
  <si>
    <t>MPF-499-20211014-10_05_21</t>
  </si>
  <si>
    <t>10:05:42</t>
  </si>
  <si>
    <t>20211014 10:07:43</t>
  </si>
  <si>
    <t>10:07:43</t>
  </si>
  <si>
    <t>MPF-500-20211014-10_07_45</t>
  </si>
  <si>
    <t>10:08:08</t>
  </si>
  <si>
    <t>20211014 10:10:09</t>
  </si>
  <si>
    <t>10:10:09</t>
  </si>
  <si>
    <t>MPF-501-20211014-10_10_12</t>
  </si>
  <si>
    <t>10:09:20</t>
  </si>
  <si>
    <t>20211014 10:12:11</t>
  </si>
  <si>
    <t>10:12:11</t>
  </si>
  <si>
    <t>MPF-502-20211014-10_12_14</t>
  </si>
  <si>
    <t>10:12:33</t>
  </si>
  <si>
    <t>20211014 10:14:34</t>
  </si>
  <si>
    <t>10:14:34</t>
  </si>
  <si>
    <t>MPF-503-20211014-10_14_37</t>
  </si>
  <si>
    <t>10:13:32</t>
  </si>
  <si>
    <t>20211014 10:16:36</t>
  </si>
  <si>
    <t>10:16:36</t>
  </si>
  <si>
    <t>MPF-504-20211014-10_16_39</t>
  </si>
  <si>
    <t>10:17:00</t>
  </si>
  <si>
    <t>20211014 10:19:01</t>
  </si>
  <si>
    <t>10:19:01</t>
  </si>
  <si>
    <t>MPF-505-20211014-10_19_04</t>
  </si>
  <si>
    <t>10:19:21</t>
  </si>
  <si>
    <t>20211014 10:21:22</t>
  </si>
  <si>
    <t>10:21:22</t>
  </si>
  <si>
    <t>MPF-506-20211014-10_21_25</t>
  </si>
  <si>
    <t>10:20:40</t>
  </si>
  <si>
    <t>20211014 10:23:24</t>
  </si>
  <si>
    <t>10:23:24</t>
  </si>
  <si>
    <t>MPF-507-20211014-10_23_27</t>
  </si>
  <si>
    <t>10:22:43</t>
  </si>
  <si>
    <t>20211014 10:25:26</t>
  </si>
  <si>
    <t>10:25:26</t>
  </si>
  <si>
    <t>MPF-508-20211014-10_25_29</t>
  </si>
  <si>
    <t>10:24:42</t>
  </si>
  <si>
    <t>20211014 10:27:28</t>
  </si>
  <si>
    <t>10:27:28</t>
  </si>
  <si>
    <t>MPF-509-20211014-10_27_31</t>
  </si>
  <si>
    <t>10:26:42</t>
  </si>
  <si>
    <t>20211014 10:29:30</t>
  </si>
  <si>
    <t>10:29:30</t>
  </si>
  <si>
    <t>MPF-510-20211014-10_29_33</t>
  </si>
  <si>
    <t>10:29:51</t>
  </si>
  <si>
    <t>10:35:33</t>
  </si>
  <si>
    <t>r15_lnni</t>
  </si>
  <si>
    <t>20211014 10:39:25</t>
  </si>
  <si>
    <t>10:39:25</t>
  </si>
  <si>
    <t>MPF-511-20211014-10_39_28</t>
  </si>
  <si>
    <t>10:38:27</t>
  </si>
  <si>
    <t>20211014 10:41:27</t>
  </si>
  <si>
    <t>10:41:27</t>
  </si>
  <si>
    <t>MPF-512-20211014-10_41_30</t>
  </si>
  <si>
    <t>10:41:50</t>
  </si>
  <si>
    <t>20211014 10:43:51</t>
  </si>
  <si>
    <t>10:43:51</t>
  </si>
  <si>
    <t>MPF-513-20211014-10_43_54</t>
  </si>
  <si>
    <t>10:44:14</t>
  </si>
  <si>
    <t>20211014 10:46:15</t>
  </si>
  <si>
    <t>10:46:15</t>
  </si>
  <si>
    <t>MPF-514-20211014-10_46_18</t>
  </si>
  <si>
    <t>10:46:37</t>
  </si>
  <si>
    <t>20211014 10:48:38</t>
  </si>
  <si>
    <t>10:48:38</t>
  </si>
  <si>
    <t>MPF-515-20211014-10_48_41</t>
  </si>
  <si>
    <t>10:48:59</t>
  </si>
  <si>
    <t>20211014 10:51:00</t>
  </si>
  <si>
    <t>10:51:00</t>
  </si>
  <si>
    <t>MPF-516-20211014-10_51_03</t>
  </si>
  <si>
    <t>10:50:07</t>
  </si>
  <si>
    <t>20211014 10:53:02</t>
  </si>
  <si>
    <t>10:53:02</t>
  </si>
  <si>
    <t>MPF-517-20211014-10_53_05</t>
  </si>
  <si>
    <t>10:53:22</t>
  </si>
  <si>
    <t>20211014 10:55:23</t>
  </si>
  <si>
    <t>10:55:23</t>
  </si>
  <si>
    <t>MPF-518-20211014-10_55_26</t>
  </si>
  <si>
    <t>10:54:23</t>
  </si>
  <si>
    <t>20211014 10:57:25</t>
  </si>
  <si>
    <t>10:57:25</t>
  </si>
  <si>
    <t>MPF-519-20211014-10_57_28</t>
  </si>
  <si>
    <t>10:57:51</t>
  </si>
  <si>
    <t>20211014 10:59:52</t>
  </si>
  <si>
    <t>10:59:52</t>
  </si>
  <si>
    <t>MPF-520-20211014-10_59_55</t>
  </si>
  <si>
    <t>10:59:16</t>
  </si>
  <si>
    <t>20211014 11:01:54</t>
  </si>
  <si>
    <t>11:01:54</t>
  </si>
  <si>
    <t>MPF-521-20211014-11_01_57</t>
  </si>
  <si>
    <t>11:02:19</t>
  </si>
  <si>
    <t>20211014 11:04:20</t>
  </si>
  <si>
    <t>11:04:20</t>
  </si>
  <si>
    <t>MPF-522-20211014-11_04_23</t>
  </si>
  <si>
    <t>11:03:40</t>
  </si>
  <si>
    <t>20211014 11:06:23</t>
  </si>
  <si>
    <t>11:06:23</t>
  </si>
  <si>
    <t>MPF-523-20211014-11_06_26</t>
  </si>
  <si>
    <t>11:05:40</t>
  </si>
  <si>
    <t>20211014 11:08:25</t>
  </si>
  <si>
    <t>11:08:25</t>
  </si>
  <si>
    <t>MPF-524-20211014-11_08_28</t>
  </si>
  <si>
    <t>11:07:56</t>
  </si>
  <si>
    <t>20211014 11:10:27</t>
  </si>
  <si>
    <t>11:10:27</t>
  </si>
  <si>
    <t>MPF-525-20211014-11_10_30</t>
  </si>
  <si>
    <t>11:10:47</t>
  </si>
  <si>
    <t>11:11:59</t>
  </si>
  <si>
    <t>r5_lnni</t>
  </si>
  <si>
    <t>11:12:04</t>
  </si>
  <si>
    <t>11:17:29</t>
  </si>
  <si>
    <t>20211014 11:19:31</t>
  </si>
  <si>
    <t>11:19:31</t>
  </si>
  <si>
    <t>MPF-526-20211014-11_19_34</t>
  </si>
  <si>
    <t>11:18:28</t>
  </si>
  <si>
    <t>20211014 11:21:33</t>
  </si>
  <si>
    <t>11:21:33</t>
  </si>
  <si>
    <t>MPF-527-20211014-11_21_36</t>
  </si>
  <si>
    <t>11:21:57</t>
  </si>
  <si>
    <t>20211014 11:23:58</t>
  </si>
  <si>
    <t>11:23:58</t>
  </si>
  <si>
    <t>MPF-528-20211014-11_24_01</t>
  </si>
  <si>
    <t>11:24:20</t>
  </si>
  <si>
    <t>20211014 11:26:21</t>
  </si>
  <si>
    <t>11:26:21</t>
  </si>
  <si>
    <t>MPF-529-20211014-11_26_24</t>
  </si>
  <si>
    <t>11:26:46</t>
  </si>
  <si>
    <t>20211014 11:28:47</t>
  </si>
  <si>
    <t>11:28:47</t>
  </si>
  <si>
    <t>MPF-530-20211014-11_28_50</t>
  </si>
  <si>
    <t>11:29:08</t>
  </si>
  <si>
    <t>20211014 11:31:09</t>
  </si>
  <si>
    <t>11:31:09</t>
  </si>
  <si>
    <t>MPF-531-20211014-11_31_12</t>
  </si>
  <si>
    <t>11:30:19</t>
  </si>
  <si>
    <t>20211014 11:33:11</t>
  </si>
  <si>
    <t>11:33:11</t>
  </si>
  <si>
    <t>MPF-532-20211014-11_33_14</t>
  </si>
  <si>
    <t>11:33:36</t>
  </si>
  <si>
    <t>20211014 11:35:37</t>
  </si>
  <si>
    <t>11:35:37</t>
  </si>
  <si>
    <t>MPF-533-20211014-11_35_40</t>
  </si>
  <si>
    <t>11:34:54</t>
  </si>
  <si>
    <t>20211014 11:37:39</t>
  </si>
  <si>
    <t>11:37:39</t>
  </si>
  <si>
    <t>MPF-534-20211014-11_37_42</t>
  </si>
  <si>
    <t>11:38:04</t>
  </si>
  <si>
    <t>20211014 11:40:05</t>
  </si>
  <si>
    <t>11:40:05</t>
  </si>
  <si>
    <t>MPF-535-20211014-11_40_08</t>
  </si>
  <si>
    <t>11:39:28</t>
  </si>
  <si>
    <t>20211014 11:42:07</t>
  </si>
  <si>
    <t>11:42:07</t>
  </si>
  <si>
    <t>MPF-536-20211014-11_42_10</t>
  </si>
  <si>
    <t>11:42:31</t>
  </si>
  <si>
    <t>20211014 11:44:32</t>
  </si>
  <si>
    <t>11:44:32</t>
  </si>
  <si>
    <t>MPF-537-20211014-11_44_35</t>
  </si>
  <si>
    <t>11:43:57</t>
  </si>
  <si>
    <t>20211014 11:46:34</t>
  </si>
  <si>
    <t>11:46:34</t>
  </si>
  <si>
    <t>MPF-538-20211014-11_46_37</t>
  </si>
  <si>
    <t>11:45:54</t>
  </si>
  <si>
    <t>20211014 11:48:36</t>
  </si>
  <si>
    <t>11:48:36</t>
  </si>
  <si>
    <t>MPF-539-20211014-11_48_39</t>
  </si>
  <si>
    <t>11:47:52</t>
  </si>
  <si>
    <t>20211014 11:50:38</t>
  </si>
  <si>
    <t>11:50:38</t>
  </si>
  <si>
    <t>MPF-540-20211014-11_50_41</t>
  </si>
  <si>
    <t>11:51:03</t>
  </si>
  <si>
    <t>0/3</t>
  </si>
  <si>
    <t>11:52:14</t>
  </si>
  <si>
    <t>r4_lnyi</t>
  </si>
  <si>
    <t>11:52:15</t>
  </si>
  <si>
    <t>20211014 11:59:35</t>
  </si>
  <si>
    <t>11:59:35</t>
  </si>
  <si>
    <t>MPF-541-20211014-11_59_38</t>
  </si>
  <si>
    <t>11:58:28</t>
  </si>
  <si>
    <t>20211014 12:01:37</t>
  </si>
  <si>
    <t>12:01:37</t>
  </si>
  <si>
    <t>MPF-542-20211014-12_01_41</t>
  </si>
  <si>
    <t>12:02:01</t>
  </si>
  <si>
    <t>20211014 12:04:02</t>
  </si>
  <si>
    <t>12:04:02</t>
  </si>
  <si>
    <t>MPF-543-20211014-12_04_05</t>
  </si>
  <si>
    <t>12:04:27</t>
  </si>
  <si>
    <t>20211014 12:06:28</t>
  </si>
  <si>
    <t>12:06:28</t>
  </si>
  <si>
    <t>MPF-544-20211014-12_06_31</t>
  </si>
  <si>
    <t>12:06:49</t>
  </si>
  <si>
    <t>20211014 12:08:50</t>
  </si>
  <si>
    <t>12:08:50</t>
  </si>
  <si>
    <t>MPF-545-20211014-12_08_53</t>
  </si>
  <si>
    <t>12:09:14</t>
  </si>
  <si>
    <t>20211014 12:11:15</t>
  </si>
  <si>
    <t>12:11:15</t>
  </si>
  <si>
    <t>MPF-546-20211014-12_11_18</t>
  </si>
  <si>
    <t>12:10:20</t>
  </si>
  <si>
    <t>20211014 12:13:17</t>
  </si>
  <si>
    <t>12:13:17</t>
  </si>
  <si>
    <t>MPF-547-20211014-12_13_20</t>
  </si>
  <si>
    <t>12:13:43</t>
  </si>
  <si>
    <t>20211014 12:15:44</t>
  </si>
  <si>
    <t>12:15:44</t>
  </si>
  <si>
    <t>MPF-548-20211014-12_15_47</t>
  </si>
  <si>
    <t>12:14:47</t>
  </si>
  <si>
    <t>20211014 12:17:46</t>
  </si>
  <si>
    <t>12:17:46</t>
  </si>
  <si>
    <t>MPF-549-20211014-12_17_49</t>
  </si>
  <si>
    <t>12:18:14</t>
  </si>
  <si>
    <t>20211014 12:20:15</t>
  </si>
  <si>
    <t>12:20:15</t>
  </si>
  <si>
    <t>MPF-550-20211014-12_20_18</t>
  </si>
  <si>
    <t>12:19:38</t>
  </si>
  <si>
    <t>20211014 12:22:17</t>
  </si>
  <si>
    <t>12:22:17</t>
  </si>
  <si>
    <t>MPF-551-20211014-12_22_20</t>
  </si>
  <si>
    <t>12:22:40</t>
  </si>
  <si>
    <t>20211014 12:24:41</t>
  </si>
  <si>
    <t>12:24:41</t>
  </si>
  <si>
    <t>MPF-552-20211014-12_24_44</t>
  </si>
  <si>
    <t>12:23:57</t>
  </si>
  <si>
    <t>20211014 12:26:43</t>
  </si>
  <si>
    <t>12:26:43</t>
  </si>
  <si>
    <t>MPF-553-20211014-12_26_46</t>
  </si>
  <si>
    <t>12:26:04</t>
  </si>
  <si>
    <t>20211014 12:28:45</t>
  </si>
  <si>
    <t>12:28:45</t>
  </si>
  <si>
    <t>MPF-554-20211014-12_28_48</t>
  </si>
  <si>
    <t>12:29:11</t>
  </si>
  <si>
    <t>20211014 12:31:12</t>
  </si>
  <si>
    <t>12:31:12</t>
  </si>
  <si>
    <t>MPF-555-20211014-12_31_15</t>
  </si>
  <si>
    <t>12:31:39</t>
  </si>
  <si>
    <t>12:32:27</t>
  </si>
  <si>
    <t>r1_hnni</t>
  </si>
  <si>
    <t>12:32:28</t>
  </si>
  <si>
    <t>12:32:30</t>
  </si>
  <si>
    <t>12:32:31</t>
  </si>
  <si>
    <t>20211014 12:54:26</t>
  </si>
  <si>
    <t>12:54:26</t>
  </si>
  <si>
    <t>MPF-556-20211014-12_54_30</t>
  </si>
  <si>
    <t>12:53:20</t>
  </si>
  <si>
    <t>20211014 12:56:29</t>
  </si>
  <si>
    <t>12:56:29</t>
  </si>
  <si>
    <t>MPF-557-20211014-12_56_33</t>
  </si>
  <si>
    <t>12:56:54</t>
  </si>
  <si>
    <t>20211014 12:58:55</t>
  </si>
  <si>
    <t>12:58:55</t>
  </si>
  <si>
    <t>MPF-558-20211014-12_58_59</t>
  </si>
  <si>
    <t>12:59:24</t>
  </si>
  <si>
    <t>20211014 13:01:25</t>
  </si>
  <si>
    <t>13:01:25</t>
  </si>
  <si>
    <t>MPF-559-20211014-13_01_29</t>
  </si>
  <si>
    <t>13:01:49</t>
  </si>
  <si>
    <t>20211014 13:03:50</t>
  </si>
  <si>
    <t>13:03:50</t>
  </si>
  <si>
    <t>MPF-560-20211014-13_03_54</t>
  </si>
  <si>
    <t>13:04:15</t>
  </si>
  <si>
    <t>20211014 13:06:16</t>
  </si>
  <si>
    <t>13:06:16</t>
  </si>
  <si>
    <t>MPF-561-20211014-13_06_20</t>
  </si>
  <si>
    <t>13:05:26</t>
  </si>
  <si>
    <t>20211014 13:08:18</t>
  </si>
  <si>
    <t>13:08:18</t>
  </si>
  <si>
    <t>MPF-562-20211014-13_08_22</t>
  </si>
  <si>
    <t>13:08:40</t>
  </si>
  <si>
    <t>20211014 13:10:41</t>
  </si>
  <si>
    <t>13:10:41</t>
  </si>
  <si>
    <t>MPF-563-20211014-13_10_45</t>
  </si>
  <si>
    <t>13:09:56</t>
  </si>
  <si>
    <t>20211014 13:12:43</t>
  </si>
  <si>
    <t>13:12:43</t>
  </si>
  <si>
    <t>MPF-564-20211014-13_12_47</t>
  </si>
  <si>
    <t>13:13:08</t>
  </si>
  <si>
    <t>20211014 13:15:09</t>
  </si>
  <si>
    <t>13:15:09</t>
  </si>
  <si>
    <t>MPF-565-20211014-13_15_13</t>
  </si>
  <si>
    <t>13:14:27</t>
  </si>
  <si>
    <t>20211014 13:17:11</t>
  </si>
  <si>
    <t>13:17:11</t>
  </si>
  <si>
    <t>MPF-566-20211014-13_17_15</t>
  </si>
  <si>
    <t>13:16:33</t>
  </si>
  <si>
    <t>20211014 13:19:13</t>
  </si>
  <si>
    <t>13:19:13</t>
  </si>
  <si>
    <t>MPF-567-20211014-13_19_17</t>
  </si>
  <si>
    <t>13:18:32</t>
  </si>
  <si>
    <t>20211014 13:21:15</t>
  </si>
  <si>
    <t>13:21:15</t>
  </si>
  <si>
    <t>MPF-568-20211014-13_21_19</t>
  </si>
  <si>
    <t>13:20:35</t>
  </si>
  <si>
    <t>20211014 13:23:17</t>
  </si>
  <si>
    <t>13:23:17</t>
  </si>
  <si>
    <t>MPF-569-20211014-13_23_21</t>
  </si>
  <si>
    <t>13:22:36</t>
  </si>
  <si>
    <t>20211014 13:25:19</t>
  </si>
  <si>
    <t>13:25:19</t>
  </si>
  <si>
    <t>MPF-570-20211014-13_25_23</t>
  </si>
  <si>
    <t>13:25:44</t>
  </si>
  <si>
    <t>20211014 13:44:06</t>
  </si>
  <si>
    <t>13:44:06</t>
  </si>
  <si>
    <t>MPF-571-20211014-13_44_10</t>
  </si>
  <si>
    <t>13:42:56</t>
  </si>
  <si>
    <t>20211014 13:46:08</t>
  </si>
  <si>
    <t>13:46:08</t>
  </si>
  <si>
    <t>MPF-572-20211014-13_46_12</t>
  </si>
  <si>
    <t>13:46:30</t>
  </si>
  <si>
    <t>20211014 13:48:31</t>
  </si>
  <si>
    <t>13:48:31</t>
  </si>
  <si>
    <t>MPF-573-20211014-13_48_35</t>
  </si>
  <si>
    <t>13:48:53</t>
  </si>
  <si>
    <t>13:50:35</t>
  </si>
  <si>
    <t>r3_lnyi</t>
  </si>
  <si>
    <t>13:50:36</t>
  </si>
  <si>
    <t>20211014 13:50:54</t>
  </si>
  <si>
    <t>13:50:54</t>
  </si>
  <si>
    <t>MPF-574-20211014-13_50_58</t>
  </si>
  <si>
    <t>13:51:18</t>
  </si>
  <si>
    <t>20211014 13:53:19</t>
  </si>
  <si>
    <t>13:53:19</t>
  </si>
  <si>
    <t>MPF-575-20211014-13_53_23</t>
  </si>
  <si>
    <t>13:53:41</t>
  </si>
  <si>
    <t>20211014 13:55:42</t>
  </si>
  <si>
    <t>13:55:42</t>
  </si>
  <si>
    <t>MPF-576-20211014-13_55_46</t>
  </si>
  <si>
    <t>13:54:45</t>
  </si>
  <si>
    <t>20211014 13:57:44</t>
  </si>
  <si>
    <t>13:57:44</t>
  </si>
  <si>
    <t>MPF-577-20211014-13_57_48</t>
  </si>
  <si>
    <t>13:58:09</t>
  </si>
  <si>
    <t>20211014 14:00:10</t>
  </si>
  <si>
    <t>14:00:10</t>
  </si>
  <si>
    <t>MPF-578-20211014-14_00_14</t>
  </si>
  <si>
    <t>13:59:15</t>
  </si>
  <si>
    <t>20211014 14:02:12</t>
  </si>
  <si>
    <t>14:02:12</t>
  </si>
  <si>
    <t>MPF-579-20211014-14_02_16</t>
  </si>
  <si>
    <t>14:02:32</t>
  </si>
  <si>
    <t>20211014 14:04:33</t>
  </si>
  <si>
    <t>14:04:33</t>
  </si>
  <si>
    <t>MPF-580-20211014-14_04_37</t>
  </si>
  <si>
    <t>14:03:47</t>
  </si>
  <si>
    <t>20211014 14:06:35</t>
  </si>
  <si>
    <t>14:06:35</t>
  </si>
  <si>
    <t>MPF-581-20211014-14_06_39</t>
  </si>
  <si>
    <t>14:05:56</t>
  </si>
  <si>
    <t>20211014 14:08:37</t>
  </si>
  <si>
    <t>14:08:37</t>
  </si>
  <si>
    <t>MPF-582-20211014-14_08_41</t>
  </si>
  <si>
    <t>14:07:57</t>
  </si>
  <si>
    <t>20211014 14:10:39</t>
  </si>
  <si>
    <t>14:10:39</t>
  </si>
  <si>
    <t>MPF-583-20211014-14_10_43</t>
  </si>
  <si>
    <t>14:10:01</t>
  </si>
  <si>
    <t>20211014 14:12:41</t>
  </si>
  <si>
    <t>14:12:41</t>
  </si>
  <si>
    <t>MPF-584-20211014-14_12_45</t>
  </si>
  <si>
    <t>14:11:55</t>
  </si>
  <si>
    <t>20211014 14:14:43</t>
  </si>
  <si>
    <t>14:14:43</t>
  </si>
  <si>
    <t>MPF-585-20211014-14_14_47</t>
  </si>
  <si>
    <t>14:15:06</t>
  </si>
  <si>
    <t>14:17:34</t>
  </si>
  <si>
    <t>r12_lnyi</t>
  </si>
  <si>
    <t>14:17:35</t>
  </si>
  <si>
    <t>14:17:36</t>
  </si>
  <si>
    <t>14:19:12</t>
  </si>
  <si>
    <t>20211014 14:21:12</t>
  </si>
  <si>
    <t>14:21:12</t>
  </si>
  <si>
    <t>MPF-586-20211014-14_21_17</t>
  </si>
  <si>
    <t>14:20:07</t>
  </si>
  <si>
    <t>20211014 14:23:14</t>
  </si>
  <si>
    <t>14:23:14</t>
  </si>
  <si>
    <t>MPF-587-20211014-14_23_19</t>
  </si>
  <si>
    <t>14:23:34</t>
  </si>
  <si>
    <t>20211014 14:25:35</t>
  </si>
  <si>
    <t>14:25:35</t>
  </si>
  <si>
    <t>MPF-588-20211014-14_25_40</t>
  </si>
  <si>
    <t>14:25:57</t>
  </si>
  <si>
    <t>20211014 14:27:58</t>
  </si>
  <si>
    <t>14:27:58</t>
  </si>
  <si>
    <t>MPF-589-20211014-14_28_03</t>
  </si>
  <si>
    <t>14:28:21</t>
  </si>
  <si>
    <t>20211014 14:30:22</t>
  </si>
  <si>
    <t>14:30:22</t>
  </si>
  <si>
    <t>MPF-590-20211014-14_30_27</t>
  </si>
  <si>
    <t>14:30:45</t>
  </si>
  <si>
    <t>20211014 14:32:46</t>
  </si>
  <si>
    <t>14:32:46</t>
  </si>
  <si>
    <t>MPF-591-20211014-14_32_51</t>
  </si>
  <si>
    <t>14:31:52</t>
  </si>
  <si>
    <t>20211014 14:34:48</t>
  </si>
  <si>
    <t>14:34:48</t>
  </si>
  <si>
    <t>MPF-592-20211014-14_34_53</t>
  </si>
  <si>
    <t>14:35:13</t>
  </si>
  <si>
    <t>20211014 14:37:14</t>
  </si>
  <si>
    <t>14:37:14</t>
  </si>
  <si>
    <t>MPF-593-20211014-14_37_18</t>
  </si>
  <si>
    <t>14:36:23</t>
  </si>
  <si>
    <t>20211014 14:39:16</t>
  </si>
  <si>
    <t>14:39:16</t>
  </si>
  <si>
    <t>MPF-594-20211014-14_39_20</t>
  </si>
  <si>
    <t>14:39:42</t>
  </si>
  <si>
    <t>20211014 14:41:43</t>
  </si>
  <si>
    <t>14:41:43</t>
  </si>
  <si>
    <t>MPF-595-20211014-14_41_47</t>
  </si>
  <si>
    <t>14:41:10</t>
  </si>
  <si>
    <t>20211014 14:43:45</t>
  </si>
  <si>
    <t>14:43:45</t>
  </si>
  <si>
    <t>MPF-596-20211014-14_43_49</t>
  </si>
  <si>
    <t>14:43:15</t>
  </si>
  <si>
    <t>20211014 14:45:47</t>
  </si>
  <si>
    <t>14:45:47</t>
  </si>
  <si>
    <t>MPF-597-20211014-14_45_51</t>
  </si>
  <si>
    <t>14:45:05</t>
  </si>
  <si>
    <t>20211014 14:47:49</t>
  </si>
  <si>
    <t>14:47:49</t>
  </si>
  <si>
    <t>MPF-598-20211014-14_47_53</t>
  </si>
  <si>
    <t>14:47:02</t>
  </si>
  <si>
    <t>20211014 14:49:51</t>
  </si>
  <si>
    <t>14:49:51</t>
  </si>
  <si>
    <t>MPF-599-20211014-14_49_55</t>
  </si>
  <si>
    <t>14:49:04</t>
  </si>
  <si>
    <t>20211014 14:51:53</t>
  </si>
  <si>
    <t>14:51:53</t>
  </si>
  <si>
    <t>MPF-600-20211014-14_51_58</t>
  </si>
  <si>
    <t>14:52:18</t>
  </si>
  <si>
    <t>14:58:06</t>
  </si>
  <si>
    <t>r15_lnyi</t>
  </si>
  <si>
    <t>14:58:07</t>
  </si>
  <si>
    <t>14:58:08</t>
  </si>
  <si>
    <t>20211014 15:03:28</t>
  </si>
  <si>
    <t>15:03:28</t>
  </si>
  <si>
    <t>MPF-601-20211014-15_03_32</t>
  </si>
  <si>
    <t>15:02:19</t>
  </si>
  <si>
    <t>20211014 15:05:30</t>
  </si>
  <si>
    <t>15:05:30</t>
  </si>
  <si>
    <t>MPF-602-20211014-15_05_34</t>
  </si>
  <si>
    <t>15:05:51</t>
  </si>
  <si>
    <t>20211014 15:07:52</t>
  </si>
  <si>
    <t>15:07:52</t>
  </si>
  <si>
    <t>MPF-603-20211014-15_07_56</t>
  </si>
  <si>
    <t>15:08:13</t>
  </si>
  <si>
    <t>20211014 15:10:14</t>
  </si>
  <si>
    <t>15:10:14</t>
  </si>
  <si>
    <t>MPF-604-20211014-15_10_18</t>
  </si>
  <si>
    <t>15:10:39</t>
  </si>
  <si>
    <t>20211014 15:12:40</t>
  </si>
  <si>
    <t>15:12:40</t>
  </si>
  <si>
    <t>MPF-605-20211014-15_12_45</t>
  </si>
  <si>
    <t>15:13:03</t>
  </si>
  <si>
    <t>20211014 15:15:04</t>
  </si>
  <si>
    <t>15:15:04</t>
  </si>
  <si>
    <t>MPF-606-20211014-15_15_09</t>
  </si>
  <si>
    <t>15:14:27</t>
  </si>
  <si>
    <t>20211014 15:17:07</t>
  </si>
  <si>
    <t>15:17:07</t>
  </si>
  <si>
    <t>MPF-607-20211014-15_17_11</t>
  </si>
  <si>
    <t>15:17:34</t>
  </si>
  <si>
    <t>20211014 15:19:35</t>
  </si>
  <si>
    <t>15:19:35</t>
  </si>
  <si>
    <t>MPF-608-20211014-15_19_39</t>
  </si>
  <si>
    <t>15:19:57</t>
  </si>
  <si>
    <t>20211014 15:21:58</t>
  </si>
  <si>
    <t>15:21:58</t>
  </si>
  <si>
    <t>MPF-609-20211014-15_22_02</t>
  </si>
  <si>
    <t>15:21:26</t>
  </si>
  <si>
    <t>20211014 15:24:00</t>
  </si>
  <si>
    <t>15:24:00</t>
  </si>
  <si>
    <t>MPF-610-20211014-15_24_05</t>
  </si>
  <si>
    <t>15:24:24</t>
  </si>
  <si>
    <t>20211014 15:26:25</t>
  </si>
  <si>
    <t>15:26:25</t>
  </si>
  <si>
    <t>MPF-611-20211014-15_26_30</t>
  </si>
  <si>
    <t>15:25:44</t>
  </si>
  <si>
    <t>20211014 15:28:27</t>
  </si>
  <si>
    <t>15:28:27</t>
  </si>
  <si>
    <t>MPF-612-20211014-15_28_32</t>
  </si>
  <si>
    <t>15:28:57</t>
  </si>
  <si>
    <t>20211014 15:30:58</t>
  </si>
  <si>
    <t>15:30:58</t>
  </si>
  <si>
    <t>MPF-613-20211014-15_31_03</t>
  </si>
  <si>
    <t>15:30:25</t>
  </si>
  <si>
    <t>20211014 15:33:00</t>
  </si>
  <si>
    <t>15:33:00</t>
  </si>
  <si>
    <t>MPF-614-20211014-15_33_05</t>
  </si>
  <si>
    <t>15:33:27</t>
  </si>
  <si>
    <t>20211014 15:35:28</t>
  </si>
  <si>
    <t>15:35:28</t>
  </si>
  <si>
    <t>MPF-615-20211014-15_35_33</t>
  </si>
  <si>
    <t>15:35:54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</si>
</sst>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H136"/>
  <sheetViews>
    <sheetView tabSelected="1" topLeftCell="AC7" workbookViewId="0">
      <selection activeCell="AT17" sqref="AT17:AU38"/>
    </sheetView>
  </sheetViews>
  <sheetFormatPr baseColWidth="10" defaultColWidth="8.83203125" defaultRowHeight="15" x14ac:dyDescent="0.2"/>
  <cols>
    <col min="38" max="38" width="25.33203125" bestFit="1" customWidth="1"/>
    <col min="42" max="42" width="7" bestFit="1" customWidth="1"/>
  </cols>
  <sheetData>
    <row r="2" spans="1:268" x14ac:dyDescent="0.2">
      <c r="A2" t="s">
        <v>31</v>
      </c>
      <c r="B2" t="s">
        <v>32</v>
      </c>
      <c r="C2" t="s">
        <v>33</v>
      </c>
    </row>
    <row r="3" spans="1:268" x14ac:dyDescent="0.2">
      <c r="B3">
        <v>4</v>
      </c>
      <c r="C3">
        <v>21</v>
      </c>
    </row>
    <row r="4" spans="1:268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68" x14ac:dyDescent="0.2">
      <c r="B5" t="s">
        <v>18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8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68" x14ac:dyDescent="0.2">
      <c r="B7">
        <v>0</v>
      </c>
      <c r="C7">
        <v>1</v>
      </c>
      <c r="D7">
        <v>0</v>
      </c>
      <c r="E7">
        <v>0</v>
      </c>
    </row>
    <row r="8" spans="1:268" x14ac:dyDescent="0.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68" x14ac:dyDescent="0.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8" x14ac:dyDescent="0.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6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68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68" x14ac:dyDescent="0.2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68" x14ac:dyDescent="0.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93</v>
      </c>
      <c r="CG14" t="s">
        <v>93</v>
      </c>
      <c r="CH14" t="s">
        <v>93</v>
      </c>
      <c r="CI14" t="s">
        <v>93</v>
      </c>
      <c r="CJ14" t="s">
        <v>94</v>
      </c>
      <c r="CK14" t="s">
        <v>94</v>
      </c>
      <c r="CL14" t="s">
        <v>94</v>
      </c>
      <c r="CM14" t="s">
        <v>94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99</v>
      </c>
      <c r="EN14" t="s">
        <v>99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100</v>
      </c>
      <c r="FA14" t="s">
        <v>100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</row>
    <row r="15" spans="1:268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171</v>
      </c>
      <c r="BW15" t="s">
        <v>179</v>
      </c>
      <c r="BX15" t="s">
        <v>145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115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108</v>
      </c>
      <c r="EN15" t="s">
        <v>111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</row>
    <row r="16" spans="1:268" x14ac:dyDescent="0.2">
      <c r="B16" t="s">
        <v>369</v>
      </c>
      <c r="C16" t="s">
        <v>369</v>
      </c>
      <c r="F16" t="s">
        <v>369</v>
      </c>
      <c r="I16" t="s">
        <v>369</v>
      </c>
      <c r="J16" t="s">
        <v>370</v>
      </c>
      <c r="K16" t="s">
        <v>371</v>
      </c>
      <c r="L16" t="s">
        <v>372</v>
      </c>
      <c r="M16" t="s">
        <v>373</v>
      </c>
      <c r="N16" t="s">
        <v>373</v>
      </c>
      <c r="O16" t="s">
        <v>202</v>
      </c>
      <c r="P16" t="s">
        <v>202</v>
      </c>
      <c r="Q16" t="s">
        <v>370</v>
      </c>
      <c r="R16" t="s">
        <v>370</v>
      </c>
      <c r="S16" t="s">
        <v>370</v>
      </c>
      <c r="T16" t="s">
        <v>370</v>
      </c>
      <c r="U16" t="s">
        <v>374</v>
      </c>
      <c r="V16" t="s">
        <v>375</v>
      </c>
      <c r="W16" t="s">
        <v>375</v>
      </c>
      <c r="X16" t="s">
        <v>376</v>
      </c>
      <c r="Y16" t="s">
        <v>377</v>
      </c>
      <c r="Z16" t="s">
        <v>376</v>
      </c>
      <c r="AA16" t="s">
        <v>376</v>
      </c>
      <c r="AB16" t="s">
        <v>376</v>
      </c>
      <c r="AC16" t="s">
        <v>374</v>
      </c>
      <c r="AD16" t="s">
        <v>374</v>
      </c>
      <c r="AE16" t="s">
        <v>374</v>
      </c>
      <c r="AF16" t="s">
        <v>374</v>
      </c>
      <c r="AG16" t="s">
        <v>378</v>
      </c>
      <c r="AH16" t="s">
        <v>377</v>
      </c>
      <c r="AJ16" t="s">
        <v>377</v>
      </c>
      <c r="AK16" t="s">
        <v>378</v>
      </c>
      <c r="AQ16" t="s">
        <v>372</v>
      </c>
      <c r="AX16" t="s">
        <v>372</v>
      </c>
      <c r="AY16" t="s">
        <v>372</v>
      </c>
      <c r="AZ16" t="s">
        <v>372</v>
      </c>
      <c r="BA16" t="s">
        <v>379</v>
      </c>
      <c r="BO16" t="s">
        <v>380</v>
      </c>
      <c r="BP16" t="s">
        <v>380</v>
      </c>
      <c r="BQ16" t="s">
        <v>380</v>
      </c>
      <c r="BR16" t="s">
        <v>372</v>
      </c>
      <c r="BT16" t="s">
        <v>381</v>
      </c>
      <c r="BW16" t="s">
        <v>380</v>
      </c>
      <c r="CB16" t="s">
        <v>369</v>
      </c>
      <c r="CC16" t="s">
        <v>369</v>
      </c>
      <c r="CD16" t="s">
        <v>369</v>
      </c>
      <c r="CE16" t="s">
        <v>369</v>
      </c>
      <c r="CF16" t="s">
        <v>372</v>
      </c>
      <c r="CG16" t="s">
        <v>372</v>
      </c>
      <c r="CI16" t="s">
        <v>382</v>
      </c>
      <c r="CJ16" t="s">
        <v>383</v>
      </c>
      <c r="CM16" t="s">
        <v>370</v>
      </c>
      <c r="CN16" t="s">
        <v>369</v>
      </c>
      <c r="CO16" t="s">
        <v>373</v>
      </c>
      <c r="CP16" t="s">
        <v>373</v>
      </c>
      <c r="CQ16" t="s">
        <v>384</v>
      </c>
      <c r="CR16" t="s">
        <v>384</v>
      </c>
      <c r="CS16" t="s">
        <v>373</v>
      </c>
      <c r="CT16" t="s">
        <v>384</v>
      </c>
      <c r="CU16" t="s">
        <v>378</v>
      </c>
      <c r="CV16" t="s">
        <v>376</v>
      </c>
      <c r="CW16" t="s">
        <v>376</v>
      </c>
      <c r="CX16" t="s">
        <v>375</v>
      </c>
      <c r="CY16" t="s">
        <v>375</v>
      </c>
      <c r="CZ16" t="s">
        <v>375</v>
      </c>
      <c r="DA16" t="s">
        <v>375</v>
      </c>
      <c r="DB16" t="s">
        <v>375</v>
      </c>
      <c r="DC16" t="s">
        <v>385</v>
      </c>
      <c r="DD16" t="s">
        <v>372</v>
      </c>
      <c r="DE16" t="s">
        <v>372</v>
      </c>
      <c r="DF16" t="s">
        <v>373</v>
      </c>
      <c r="DG16" t="s">
        <v>373</v>
      </c>
      <c r="DH16" t="s">
        <v>373</v>
      </c>
      <c r="DI16" t="s">
        <v>384</v>
      </c>
      <c r="DJ16" t="s">
        <v>373</v>
      </c>
      <c r="DK16" t="s">
        <v>384</v>
      </c>
      <c r="DL16" t="s">
        <v>376</v>
      </c>
      <c r="DM16" t="s">
        <v>376</v>
      </c>
      <c r="DN16" t="s">
        <v>375</v>
      </c>
      <c r="DO16" t="s">
        <v>375</v>
      </c>
      <c r="DP16" t="s">
        <v>372</v>
      </c>
      <c r="DU16" t="s">
        <v>372</v>
      </c>
      <c r="DX16" t="s">
        <v>375</v>
      </c>
      <c r="DY16" t="s">
        <v>375</v>
      </c>
      <c r="DZ16" t="s">
        <v>375</v>
      </c>
      <c r="EA16" t="s">
        <v>375</v>
      </c>
      <c r="EB16" t="s">
        <v>375</v>
      </c>
      <c r="EC16" t="s">
        <v>372</v>
      </c>
      <c r="ED16" t="s">
        <v>372</v>
      </c>
      <c r="EE16" t="s">
        <v>372</v>
      </c>
      <c r="EF16" t="s">
        <v>369</v>
      </c>
      <c r="EI16" t="s">
        <v>386</v>
      </c>
      <c r="EJ16" t="s">
        <v>386</v>
      </c>
      <c r="EL16" t="s">
        <v>369</v>
      </c>
      <c r="EM16" t="s">
        <v>387</v>
      </c>
      <c r="EO16" t="s">
        <v>369</v>
      </c>
      <c r="EP16" t="s">
        <v>369</v>
      </c>
      <c r="ER16" t="s">
        <v>388</v>
      </c>
      <c r="ES16" t="s">
        <v>389</v>
      </c>
      <c r="ET16" t="s">
        <v>388</v>
      </c>
      <c r="EU16" t="s">
        <v>389</v>
      </c>
      <c r="EV16" t="s">
        <v>388</v>
      </c>
      <c r="EW16" t="s">
        <v>389</v>
      </c>
      <c r="EX16" t="s">
        <v>377</v>
      </c>
      <c r="EY16" t="s">
        <v>377</v>
      </c>
      <c r="FA16" t="s">
        <v>390</v>
      </c>
      <c r="FE16" t="s">
        <v>390</v>
      </c>
      <c r="FI16" t="s">
        <v>390</v>
      </c>
      <c r="FO16" t="s">
        <v>391</v>
      </c>
      <c r="FP16" t="s">
        <v>391</v>
      </c>
      <c r="GC16" t="s">
        <v>391</v>
      </c>
      <c r="GD16" t="s">
        <v>391</v>
      </c>
      <c r="GE16" t="s">
        <v>392</v>
      </c>
      <c r="GF16" t="s">
        <v>392</v>
      </c>
      <c r="GG16" t="s">
        <v>375</v>
      </c>
      <c r="GH16" t="s">
        <v>375</v>
      </c>
      <c r="GI16" t="s">
        <v>377</v>
      </c>
      <c r="GJ16" t="s">
        <v>375</v>
      </c>
      <c r="GK16" t="s">
        <v>384</v>
      </c>
      <c r="GL16" t="s">
        <v>377</v>
      </c>
      <c r="GM16" t="s">
        <v>377</v>
      </c>
      <c r="GO16" t="s">
        <v>391</v>
      </c>
      <c r="GP16" t="s">
        <v>391</v>
      </c>
      <c r="GQ16" t="s">
        <v>391</v>
      </c>
      <c r="GR16" t="s">
        <v>391</v>
      </c>
      <c r="GS16" t="s">
        <v>391</v>
      </c>
      <c r="GT16" t="s">
        <v>391</v>
      </c>
      <c r="GU16" t="s">
        <v>391</v>
      </c>
      <c r="GV16" t="s">
        <v>393</v>
      </c>
      <c r="GW16" t="s">
        <v>393</v>
      </c>
      <c r="GX16" t="s">
        <v>394</v>
      </c>
      <c r="GY16" t="s">
        <v>393</v>
      </c>
      <c r="GZ16" t="s">
        <v>391</v>
      </c>
      <c r="HA16" t="s">
        <v>391</v>
      </c>
      <c r="HB16" t="s">
        <v>391</v>
      </c>
      <c r="HC16" t="s">
        <v>391</v>
      </c>
      <c r="HD16" t="s">
        <v>391</v>
      </c>
      <c r="HE16" t="s">
        <v>391</v>
      </c>
      <c r="HF16" t="s">
        <v>391</v>
      </c>
      <c r="HG16" t="s">
        <v>391</v>
      </c>
      <c r="HH16" t="s">
        <v>391</v>
      </c>
      <c r="HI16" t="s">
        <v>391</v>
      </c>
      <c r="HJ16" t="s">
        <v>391</v>
      </c>
      <c r="HK16" t="s">
        <v>391</v>
      </c>
      <c r="HR16" t="s">
        <v>391</v>
      </c>
      <c r="HS16" t="s">
        <v>377</v>
      </c>
      <c r="HT16" t="s">
        <v>377</v>
      </c>
      <c r="HU16" t="s">
        <v>388</v>
      </c>
      <c r="HV16" t="s">
        <v>389</v>
      </c>
      <c r="HW16" t="s">
        <v>389</v>
      </c>
      <c r="IA16" t="s">
        <v>389</v>
      </c>
      <c r="IE16" t="s">
        <v>373</v>
      </c>
      <c r="IF16" t="s">
        <v>373</v>
      </c>
      <c r="IG16" t="s">
        <v>384</v>
      </c>
      <c r="IH16" t="s">
        <v>384</v>
      </c>
      <c r="II16" t="s">
        <v>395</v>
      </c>
      <c r="IJ16" t="s">
        <v>395</v>
      </c>
      <c r="IK16" t="s">
        <v>391</v>
      </c>
      <c r="IL16" t="s">
        <v>391</v>
      </c>
      <c r="IM16" t="s">
        <v>391</v>
      </c>
      <c r="IN16" t="s">
        <v>391</v>
      </c>
      <c r="IO16" t="s">
        <v>391</v>
      </c>
      <c r="IP16" t="s">
        <v>391</v>
      </c>
      <c r="IQ16" t="s">
        <v>375</v>
      </c>
      <c r="IR16" t="s">
        <v>391</v>
      </c>
      <c r="IT16" t="s">
        <v>378</v>
      </c>
      <c r="IU16" t="s">
        <v>378</v>
      </c>
      <c r="IV16" t="s">
        <v>375</v>
      </c>
      <c r="IW16" t="s">
        <v>375</v>
      </c>
      <c r="IX16" t="s">
        <v>375</v>
      </c>
      <c r="IY16" t="s">
        <v>375</v>
      </c>
      <c r="IZ16" t="s">
        <v>375</v>
      </c>
      <c r="JA16" t="s">
        <v>377</v>
      </c>
      <c r="JB16" t="s">
        <v>377</v>
      </c>
      <c r="JC16" t="s">
        <v>377</v>
      </c>
      <c r="JD16" t="s">
        <v>375</v>
      </c>
      <c r="JE16" t="s">
        <v>373</v>
      </c>
      <c r="JF16" t="s">
        <v>384</v>
      </c>
      <c r="JG16" t="s">
        <v>377</v>
      </c>
      <c r="JH16" t="s">
        <v>377</v>
      </c>
    </row>
    <row r="17" spans="1:268" x14ac:dyDescent="0.2">
      <c r="A17">
        <v>1</v>
      </c>
      <c r="B17">
        <v>1634223508.0999999</v>
      </c>
      <c r="C17">
        <v>0</v>
      </c>
      <c r="D17" t="s">
        <v>396</v>
      </c>
      <c r="E17" t="s">
        <v>397</v>
      </c>
      <c r="F17" t="s">
        <v>398</v>
      </c>
      <c r="I17">
        <v>1634223508.0999999</v>
      </c>
      <c r="J17">
        <f t="shared" ref="J17:J48" si="0">(K17)/1000</f>
        <v>2.130483771043083E-3</v>
      </c>
      <c r="K17">
        <f t="shared" ref="K17:K48" si="1">1000*CU17*AI17*(CQ17-CR17)/(100*CJ17*(1000-AI17*CQ17))</f>
        <v>2.1304837710430831</v>
      </c>
      <c r="L17">
        <f t="shared" ref="L17:L48" si="2">CU17*AI17*(CP17-CO17*(1000-AI17*CR17)/(1000-AI17*CQ17))/(100*CJ17)</f>
        <v>7.839368476660499</v>
      </c>
      <c r="M17">
        <f t="shared" ref="M17:M48" si="3">CO17 - IF(AI17&gt;1, L17*CJ17*100/(AK17*DC17), 0)</f>
        <v>392.16899999999998</v>
      </c>
      <c r="N17">
        <f t="shared" ref="N17:N48" si="4">((T17-J17/2)*M17-L17)/(T17+J17/2)</f>
        <v>252.6250210972797</v>
      </c>
      <c r="O17">
        <f t="shared" ref="O17:O48" si="5">N17*(CV17+CW17)/1000</f>
        <v>22.772829222934828</v>
      </c>
      <c r="P17">
        <f t="shared" ref="P17:P48" si="6">(CO17 - IF(AI17&gt;1, L17*CJ17*100/(AK17*DC17), 0))*(CV17+CW17)/1000</f>
        <v>35.351991757340997</v>
      </c>
      <c r="Q17">
        <f t="shared" ref="Q17:Q48" si="7">2/((1/S17-1/R17)+SIGN(S17)*SQRT((1/S17-1/R17)*(1/S17-1/R17) + 4*CK17/((CK17+1)*(CK17+1))*(2*1/S17*1/R17-1/R17*1/R17)))</f>
        <v>9.9438774307911315E-2</v>
      </c>
      <c r="R17">
        <f t="shared" ref="R17:R48" si="8">IF(LEFT(CL17,1)&lt;&gt;"0",IF(LEFT(CL17,1)="1",3,CM17),$D$5+$E$5*(DC17*CV17/($K$5*1000))+$F$5*(DC17*CV17/($K$5*1000))*MAX(MIN(CJ17,$J$5),$I$5)*MAX(MIN(CJ17,$J$5),$I$5)+$G$5*MAX(MIN(CJ17,$J$5),$I$5)*(DC17*CV17/($K$5*1000))+$H$5*(DC17*CV17/($K$5*1000))*(DC17*CV17/($K$5*1000)))</f>
        <v>2.7526052728658259</v>
      </c>
      <c r="S17">
        <f t="shared" ref="S17:S48" si="9">J17*(1000-(1000*0.61365*EXP(17.502*W17/(240.97+W17))/(CV17+CW17)+CQ17)/2)/(1000*0.61365*EXP(17.502*W17/(240.97+W17))/(CV17+CW17)-CQ17)</f>
        <v>9.7485370843804556E-2</v>
      </c>
      <c r="T17">
        <f t="shared" ref="T17:T48" si="10">1/((CK17+1)/(Q17/1.6)+1/(R17/1.37)) + CK17/((CK17+1)/(Q17/1.6) + CK17/(R17/1.37))</f>
        <v>6.1100666202237489E-2</v>
      </c>
      <c r="U17">
        <f t="shared" ref="U17:U48" si="11">(CF17*CI17)</f>
        <v>248.0693985004026</v>
      </c>
      <c r="V17">
        <f t="shared" ref="V17:V48" si="12">(CX17+(U17+2*0.95*0.0000000567*(((CX17+$B$7)+273)^4-(CX17+273)^4)-44100*J17)/(1.84*29.3*R17+8*0.95*0.0000000567*(CX17+273)^3))</f>
        <v>27.596575246110682</v>
      </c>
      <c r="W17">
        <f t="shared" ref="W17:W48" si="13">($C$7*CY17+$D$7*CZ17+$E$7*V17)</f>
        <v>27.388999999999999</v>
      </c>
      <c r="X17">
        <f t="shared" ref="X17:X48" si="14">0.61365*EXP(17.502*W17/(240.97+W17))</f>
        <v>3.6617525268114419</v>
      </c>
      <c r="Y17">
        <f t="shared" ref="Y17:Y48" si="15">(Z17/AA17*100)</f>
        <v>49.98399730818798</v>
      </c>
      <c r="Z17">
        <f t="shared" ref="Z17:Z48" si="16">CQ17*(CV17+CW17)/1000</f>
        <v>1.7508371643525</v>
      </c>
      <c r="AA17">
        <f t="shared" ref="AA17:AA48" si="17">0.61365*EXP(17.502*CX17/(240.97+CX17))</f>
        <v>3.5027954118141165</v>
      </c>
      <c r="AB17">
        <f t="shared" ref="AB17:AB48" si="18">(X17-CQ17*(CV17+CW17)/1000)</f>
        <v>1.9109153624589419</v>
      </c>
      <c r="AC17">
        <f t="shared" ref="AC17:AC48" si="19">(-J17*44100)</f>
        <v>-93.954334302999953</v>
      </c>
      <c r="AD17">
        <f t="shared" ref="AD17:AD48" si="20">2*29.3*R17*0.92*(CX17-W17)</f>
        <v>-112.14471279924017</v>
      </c>
      <c r="AE17">
        <f t="shared" ref="AE17:AE48" si="21">2*0.95*0.0000000567*(((CX17+$B$7)+273)^4-(W17+273)^4)</f>
        <v>-8.7934429307880997</v>
      </c>
      <c r="AF17">
        <f t="shared" ref="AF17:AF48" si="22">U17+AE17+AC17+AD17</f>
        <v>33.176908467374389</v>
      </c>
      <c r="AG17">
        <v>0</v>
      </c>
      <c r="AH17">
        <v>0</v>
      </c>
      <c r="AI17">
        <f t="shared" ref="AI17:AI48" si="23">IF(AG17*$H$13&gt;=AK17,1,(AK17/(AK17-AG17*$H$13)))</f>
        <v>1</v>
      </c>
      <c r="AJ17">
        <f t="shared" ref="AJ17:AJ48" si="24">(AI17-1)*100</f>
        <v>0</v>
      </c>
      <c r="AK17">
        <f t="shared" ref="AK17:AK48" si="25">MAX(0,($B$13+$C$13*DC17)/(1+$D$13*DC17)*CV17/(CX17+273)*$E$13)</f>
        <v>47769.163082564359</v>
      </c>
      <c r="AL17" t="s">
        <v>399</v>
      </c>
      <c r="AM17">
        <v>8228.31</v>
      </c>
      <c r="AN17">
        <v>0</v>
      </c>
      <c r="AO17">
        <v>0</v>
      </c>
      <c r="AP17" t="e">
        <f t="shared" ref="AP17:AP48" si="26">1-AN17/AO17</f>
        <v>#DIV/0!</v>
      </c>
      <c r="AQ17">
        <v>-1</v>
      </c>
      <c r="AR17" t="s">
        <v>400</v>
      </c>
      <c r="AS17">
        <v>10386.299999999999</v>
      </c>
      <c r="AT17">
        <v>868.03769230769205</v>
      </c>
      <c r="AU17">
        <v>1027.1400000000001</v>
      </c>
      <c r="AV17">
        <f t="shared" ref="AV17:AV48" si="27">1-AT17/AU17</f>
        <v>0.15489836603803575</v>
      </c>
      <c r="AW17">
        <v>0.5</v>
      </c>
      <c r="AX17">
        <f t="shared" ref="AX17:AX48" si="28">CG17</f>
        <v>1264.5525007774106</v>
      </c>
      <c r="AY17">
        <f t="shared" ref="AY17:AY48" si="29">L17</f>
        <v>7.839368476660499</v>
      </c>
      <c r="AZ17">
        <f t="shared" ref="AZ17:AZ48" si="30">AV17*AW17*AX17</f>
        <v>97.938558069866417</v>
      </c>
      <c r="BA17">
        <f t="shared" ref="BA17:BA48" si="31">(AY17-AQ17)/AX17</f>
        <v>6.9901158482754255E-3</v>
      </c>
      <c r="BB17">
        <f t="shared" ref="BB17:BB48" si="32">(AO17-AU17)/AU17</f>
        <v>-1</v>
      </c>
      <c r="BC17" t="e">
        <f t="shared" ref="BC17:BC48" si="33">AN17/(AP17+AN17/AU17)</f>
        <v>#DIV/0!</v>
      </c>
      <c r="BD17" t="s">
        <v>401</v>
      </c>
      <c r="BE17">
        <v>0</v>
      </c>
      <c r="BF17" t="e">
        <f t="shared" ref="BF17:BF48" si="34">IF(BE17&lt;&gt;0, BE17, BC17)</f>
        <v>#DIV/0!</v>
      </c>
      <c r="BG17" t="e">
        <f t="shared" ref="BG17:BG48" si="35">1-BF17/AU17</f>
        <v>#DIV/0!</v>
      </c>
      <c r="BH17" t="e">
        <f t="shared" ref="BH17:BH48" si="36">(AU17-AT17)/(AU17-BF17)</f>
        <v>#DIV/0!</v>
      </c>
      <c r="BI17" t="e">
        <f t="shared" ref="BI17:BI48" si="37">(AO17-AU17)/(AO17-BF17)</f>
        <v>#DIV/0!</v>
      </c>
      <c r="BJ17">
        <f t="shared" ref="BJ17:BJ48" si="38">(AU17-AT17)/(AU17-AN17)</f>
        <v>0.15489836603803575</v>
      </c>
      <c r="BK17" t="e">
        <f t="shared" ref="BK17:BK48" si="39">(AO17-AU17)/(AO17-AN17)</f>
        <v>#DIV/0!</v>
      </c>
      <c r="BL17" t="e">
        <f t="shared" ref="BL17:BL48" si="40">(BH17*BF17/AT17)</f>
        <v>#DIV/0!</v>
      </c>
      <c r="BM17" t="e">
        <f t="shared" ref="BM17:BM48" si="41">(1-BL17)</f>
        <v>#DIV/0!</v>
      </c>
      <c r="BN17">
        <v>496</v>
      </c>
      <c r="BO17">
        <v>300</v>
      </c>
      <c r="BP17">
        <v>300</v>
      </c>
      <c r="BQ17">
        <v>300</v>
      </c>
      <c r="BR17">
        <v>10386.299999999999</v>
      </c>
      <c r="BS17">
        <v>1001.82</v>
      </c>
      <c r="BT17">
        <v>-7.37216E-3</v>
      </c>
      <c r="BU17">
        <v>0.56999999999999995</v>
      </c>
      <c r="BV17" t="s">
        <v>401</v>
      </c>
      <c r="BW17" t="s">
        <v>401</v>
      </c>
      <c r="BX17" t="s">
        <v>401</v>
      </c>
      <c r="BY17" t="s">
        <v>401</v>
      </c>
      <c r="BZ17" t="s">
        <v>401</v>
      </c>
      <c r="CA17" t="s">
        <v>401</v>
      </c>
      <c r="CB17" t="s">
        <v>401</v>
      </c>
      <c r="CC17" t="s">
        <v>401</v>
      </c>
      <c r="CD17" t="s">
        <v>401</v>
      </c>
      <c r="CE17" t="s">
        <v>401</v>
      </c>
      <c r="CF17">
        <f t="shared" ref="CF17:CF48" si="42">$B$11*DD17+$C$11*DE17+$F$11*DP17*(1-DS17)</f>
        <v>1500.08</v>
      </c>
      <c r="CG17">
        <f t="shared" ref="CG17:CG48" si="43">CF17*CH17</f>
        <v>1264.5525007774106</v>
      </c>
      <c r="CH17">
        <f t="shared" ref="CH17:CH48" si="44">($B$11*$D$9+$C$11*$D$9+$F$11*((EC17+DU17)/MAX(EC17+DU17+ED17, 0.1)*$I$9+ED17/MAX(EC17+DU17+ED17, 0.1)*$J$9))/($B$11+$C$11+$F$11)</f>
        <v>0.84299004104941788</v>
      </c>
      <c r="CI17">
        <f t="shared" ref="CI17:CI48" si="45">($B$11*$K$9+$C$11*$K$9+$F$11*((EC17+DU17)/MAX(EC17+DU17+ED17, 0.1)*$P$9+ED17/MAX(EC17+DU17+ED17, 0.1)*$Q$9))/($B$11+$C$11+$F$11)</f>
        <v>0.16537077922537638</v>
      </c>
      <c r="CJ17">
        <v>9</v>
      </c>
      <c r="CK17">
        <v>0.5</v>
      </c>
      <c r="CL17" t="s">
        <v>402</v>
      </c>
      <c r="CM17">
        <v>2</v>
      </c>
      <c r="CN17">
        <v>1634223508.0999999</v>
      </c>
      <c r="CO17">
        <v>392.16899999999998</v>
      </c>
      <c r="CP17">
        <v>399.976</v>
      </c>
      <c r="CQ17">
        <v>19.422499999999999</v>
      </c>
      <c r="CR17">
        <v>17.542400000000001</v>
      </c>
      <c r="CS17">
        <v>392.22300000000001</v>
      </c>
      <c r="CT17">
        <v>19.5244</v>
      </c>
      <c r="CU17">
        <v>1000.05</v>
      </c>
      <c r="CV17">
        <v>90.035200000000003</v>
      </c>
      <c r="CW17">
        <v>0.10958900000000001</v>
      </c>
      <c r="CX17">
        <v>26.633299999999998</v>
      </c>
      <c r="CY17">
        <v>27.388999999999999</v>
      </c>
      <c r="CZ17">
        <v>999.9</v>
      </c>
      <c r="DA17">
        <v>0</v>
      </c>
      <c r="DB17">
        <v>0</v>
      </c>
      <c r="DC17">
        <v>10022.5</v>
      </c>
      <c r="DD17">
        <v>0</v>
      </c>
      <c r="DE17">
        <v>0.21912699999999999</v>
      </c>
      <c r="DF17">
        <v>-7.8072499999999998</v>
      </c>
      <c r="DG17">
        <v>399.93700000000001</v>
      </c>
      <c r="DH17">
        <v>407.11799999999999</v>
      </c>
      <c r="DI17">
        <v>1.8800699999999999</v>
      </c>
      <c r="DJ17">
        <v>399.976</v>
      </c>
      <c r="DK17">
        <v>17.542400000000001</v>
      </c>
      <c r="DL17">
        <v>1.74871</v>
      </c>
      <c r="DM17">
        <v>1.5794299999999999</v>
      </c>
      <c r="DN17">
        <v>15.335699999999999</v>
      </c>
      <c r="DO17">
        <v>13.759600000000001</v>
      </c>
      <c r="DP17">
        <v>1500.08</v>
      </c>
      <c r="DQ17">
        <v>0.89999700000000005</v>
      </c>
      <c r="DR17">
        <v>0.10000299999999999</v>
      </c>
      <c r="DS17">
        <v>0</v>
      </c>
      <c r="DT17">
        <v>867.41700000000003</v>
      </c>
      <c r="DU17">
        <v>4.9997400000000001</v>
      </c>
      <c r="DV17">
        <v>12608.8</v>
      </c>
      <c r="DW17">
        <v>11510.9</v>
      </c>
      <c r="DX17">
        <v>42.25</v>
      </c>
      <c r="DY17">
        <v>43.186999999999998</v>
      </c>
      <c r="DZ17">
        <v>43.186999999999998</v>
      </c>
      <c r="EA17">
        <v>42.686999999999998</v>
      </c>
      <c r="EB17">
        <v>44.25</v>
      </c>
      <c r="EC17">
        <v>1345.57</v>
      </c>
      <c r="ED17">
        <v>149.51</v>
      </c>
      <c r="EE17">
        <v>0</v>
      </c>
      <c r="EF17">
        <v>1634223508.8</v>
      </c>
      <c r="EG17">
        <v>0</v>
      </c>
      <c r="EH17">
        <v>868.03769230769205</v>
      </c>
      <c r="EI17">
        <v>-5.4014358904059998</v>
      </c>
      <c r="EJ17">
        <v>-80.068376029411198</v>
      </c>
      <c r="EK17">
        <v>12618.092307692301</v>
      </c>
      <c r="EL17">
        <v>15</v>
      </c>
      <c r="EM17">
        <v>1634223438.0999999</v>
      </c>
      <c r="EN17" t="s">
        <v>403</v>
      </c>
      <c r="EO17">
        <v>1634223438.0999999</v>
      </c>
      <c r="EP17">
        <v>1634223436.0999999</v>
      </c>
      <c r="EQ17">
        <v>2</v>
      </c>
      <c r="ER17">
        <v>0</v>
      </c>
      <c r="ES17">
        <v>-7.0000000000000001E-3</v>
      </c>
      <c r="ET17">
        <v>-5.3999999999999999E-2</v>
      </c>
      <c r="EU17">
        <v>-0.10199999999999999</v>
      </c>
      <c r="EV17">
        <v>400</v>
      </c>
      <c r="EW17">
        <v>18</v>
      </c>
      <c r="EX17">
        <v>0.22</v>
      </c>
      <c r="EY17">
        <v>0.11</v>
      </c>
      <c r="EZ17">
        <v>-7.8092353658536604</v>
      </c>
      <c r="FA17">
        <v>2.5828013937288199E-2</v>
      </c>
      <c r="FB17">
        <v>2.4985256930648899E-2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1.8713626829268299</v>
      </c>
      <c r="FI17">
        <v>4.88504529616757E-2</v>
      </c>
      <c r="FJ17">
        <v>6.7673614213208302E-3</v>
      </c>
      <c r="FK17">
        <v>1</v>
      </c>
      <c r="FL17">
        <v>2</v>
      </c>
      <c r="FM17">
        <v>3</v>
      </c>
      <c r="FN17" t="s">
        <v>404</v>
      </c>
      <c r="FO17">
        <v>3.92685</v>
      </c>
      <c r="FP17">
        <v>2.7924099999999998</v>
      </c>
      <c r="FQ17">
        <v>8.2744200000000004E-2</v>
      </c>
      <c r="FR17">
        <v>8.3942900000000001E-2</v>
      </c>
      <c r="FS17">
        <v>8.60958E-2</v>
      </c>
      <c r="FT17">
        <v>7.8984100000000002E-2</v>
      </c>
      <c r="FU17">
        <v>19711.2</v>
      </c>
      <c r="FV17">
        <v>24001.1</v>
      </c>
      <c r="FW17">
        <v>20929.8</v>
      </c>
      <c r="FX17">
        <v>25271.8</v>
      </c>
      <c r="FY17">
        <v>30331.4</v>
      </c>
      <c r="FZ17">
        <v>34254.199999999997</v>
      </c>
      <c r="GA17">
        <v>37768.800000000003</v>
      </c>
      <c r="GB17">
        <v>41906.300000000003</v>
      </c>
      <c r="GC17">
        <v>2.6642299999999999</v>
      </c>
      <c r="GD17">
        <v>2.20905</v>
      </c>
      <c r="GE17">
        <v>0.191689</v>
      </c>
      <c r="GF17">
        <v>0</v>
      </c>
      <c r="GG17">
        <v>24.248000000000001</v>
      </c>
      <c r="GH17">
        <v>999.9</v>
      </c>
      <c r="GI17">
        <v>62.195999999999998</v>
      </c>
      <c r="GJ17">
        <v>26.314</v>
      </c>
      <c r="GK17">
        <v>23.746200000000002</v>
      </c>
      <c r="GL17">
        <v>61.526600000000002</v>
      </c>
      <c r="GM17">
        <v>18.9984</v>
      </c>
      <c r="GN17">
        <v>3</v>
      </c>
      <c r="GO17">
        <v>-0.16735</v>
      </c>
      <c r="GP17">
        <v>-0.24882899999999999</v>
      </c>
      <c r="GQ17">
        <v>20.348500000000001</v>
      </c>
      <c r="GR17">
        <v>5.2226800000000004</v>
      </c>
      <c r="GS17">
        <v>11.962</v>
      </c>
      <c r="GT17">
        <v>4.9856999999999996</v>
      </c>
      <c r="GU17">
        <v>3.3010000000000002</v>
      </c>
      <c r="GV17">
        <v>9999</v>
      </c>
      <c r="GW17">
        <v>9999</v>
      </c>
      <c r="GX17">
        <v>999.9</v>
      </c>
      <c r="GY17">
        <v>9999</v>
      </c>
      <c r="GZ17">
        <v>1.88412</v>
      </c>
      <c r="HA17">
        <v>1.8810899999999999</v>
      </c>
      <c r="HB17">
        <v>1.88263</v>
      </c>
      <c r="HC17">
        <v>1.8813299999999999</v>
      </c>
      <c r="HD17">
        <v>1.8828199999999999</v>
      </c>
      <c r="HE17">
        <v>1.88205</v>
      </c>
      <c r="HF17">
        <v>1.88402</v>
      </c>
      <c r="HG17">
        <v>1.8813500000000001</v>
      </c>
      <c r="HH17">
        <v>5</v>
      </c>
      <c r="HI17">
        <v>0</v>
      </c>
      <c r="HJ17">
        <v>0</v>
      </c>
      <c r="HK17">
        <v>0</v>
      </c>
      <c r="HL17" t="s">
        <v>405</v>
      </c>
      <c r="HM17" t="s">
        <v>406</v>
      </c>
      <c r="HN17" t="s">
        <v>407</v>
      </c>
      <c r="HO17" t="s">
        <v>407</v>
      </c>
      <c r="HP17" t="s">
        <v>407</v>
      </c>
      <c r="HQ17" t="s">
        <v>407</v>
      </c>
      <c r="HR17">
        <v>0</v>
      </c>
      <c r="HS17">
        <v>100</v>
      </c>
      <c r="HT17">
        <v>100</v>
      </c>
      <c r="HU17">
        <v>-5.3999999999999999E-2</v>
      </c>
      <c r="HV17">
        <v>-0.1019</v>
      </c>
      <c r="HW17">
        <v>-5.3749999999979502E-2</v>
      </c>
      <c r="HX17">
        <v>0</v>
      </c>
      <c r="HY17">
        <v>0</v>
      </c>
      <c r="HZ17">
        <v>0</v>
      </c>
      <c r="IA17">
        <v>-0.101880000000001</v>
      </c>
      <c r="IB17">
        <v>0</v>
      </c>
      <c r="IC17">
        <v>0</v>
      </c>
      <c r="ID17">
        <v>0</v>
      </c>
      <c r="IE17">
        <v>-1</v>
      </c>
      <c r="IF17">
        <v>-1</v>
      </c>
      <c r="IG17">
        <v>-1</v>
      </c>
      <c r="IH17">
        <v>-1</v>
      </c>
      <c r="II17">
        <v>1.2</v>
      </c>
      <c r="IJ17">
        <v>1.2</v>
      </c>
      <c r="IK17">
        <v>1.56006</v>
      </c>
      <c r="IL17">
        <v>2.5695800000000002</v>
      </c>
      <c r="IM17">
        <v>2.8002899999999999</v>
      </c>
      <c r="IN17">
        <v>3.0102500000000001</v>
      </c>
      <c r="IO17">
        <v>3.0493199999999998</v>
      </c>
      <c r="IP17">
        <v>2.3303199999999999</v>
      </c>
      <c r="IQ17">
        <v>31.608000000000001</v>
      </c>
      <c r="IR17">
        <v>16.1371</v>
      </c>
      <c r="IS17">
        <v>18</v>
      </c>
      <c r="IT17">
        <v>1095.1600000000001</v>
      </c>
      <c r="IU17">
        <v>618.24699999999996</v>
      </c>
      <c r="IV17">
        <v>25</v>
      </c>
      <c r="IW17">
        <v>25.124099999999999</v>
      </c>
      <c r="IX17">
        <v>30</v>
      </c>
      <c r="IY17">
        <v>25.0061</v>
      </c>
      <c r="IZ17">
        <v>24.997499999999999</v>
      </c>
      <c r="JA17">
        <v>31.161799999999999</v>
      </c>
      <c r="JB17">
        <v>24.121400000000001</v>
      </c>
      <c r="JC17">
        <v>82.423599999999993</v>
      </c>
      <c r="JD17">
        <v>25</v>
      </c>
      <c r="JE17">
        <v>400</v>
      </c>
      <c r="JF17">
        <v>17.5413</v>
      </c>
      <c r="JG17">
        <v>101.82</v>
      </c>
      <c r="JH17">
        <v>101.04300000000001</v>
      </c>
    </row>
    <row r="18" spans="1:268" x14ac:dyDescent="0.2">
      <c r="A18">
        <v>2</v>
      </c>
      <c r="B18">
        <v>1634223630.5999999</v>
      </c>
      <c r="C18">
        <v>122.5</v>
      </c>
      <c r="D18" t="s">
        <v>408</v>
      </c>
      <c r="E18" t="s">
        <v>409</v>
      </c>
      <c r="F18" t="s">
        <v>398</v>
      </c>
      <c r="I18">
        <v>1634223630.5999999</v>
      </c>
      <c r="J18">
        <f t="shared" si="0"/>
        <v>3.3285235887958293E-3</v>
      </c>
      <c r="K18">
        <f t="shared" si="1"/>
        <v>3.3285235887958291</v>
      </c>
      <c r="L18">
        <f t="shared" si="2"/>
        <v>9.3586346570851084</v>
      </c>
      <c r="M18">
        <f t="shared" si="3"/>
        <v>293.78699999999998</v>
      </c>
      <c r="N18">
        <f t="shared" si="4"/>
        <v>187.86611023892888</v>
      </c>
      <c r="O18">
        <f t="shared" si="5"/>
        <v>16.936288397036481</v>
      </c>
      <c r="P18">
        <f t="shared" si="6"/>
        <v>26.485146006228</v>
      </c>
      <c r="Q18">
        <f t="shared" si="7"/>
        <v>0.15765536328243793</v>
      </c>
      <c r="R18">
        <f t="shared" si="8"/>
        <v>2.7484941949914665</v>
      </c>
      <c r="S18">
        <f t="shared" si="9"/>
        <v>0.15279824377317947</v>
      </c>
      <c r="T18">
        <f t="shared" si="10"/>
        <v>9.5922830232331113E-2</v>
      </c>
      <c r="U18">
        <f t="shared" si="11"/>
        <v>248.05982250046259</v>
      </c>
      <c r="V18">
        <f t="shared" si="12"/>
        <v>27.286755509629455</v>
      </c>
      <c r="W18">
        <f t="shared" si="13"/>
        <v>27.3935</v>
      </c>
      <c r="X18">
        <f t="shared" si="14"/>
        <v>3.6627176211631363</v>
      </c>
      <c r="Y18">
        <f t="shared" si="15"/>
        <v>50.128664405878773</v>
      </c>
      <c r="Z18">
        <f t="shared" si="16"/>
        <v>1.7579324429156002</v>
      </c>
      <c r="AA18">
        <f t="shared" si="17"/>
        <v>3.5068407741368848</v>
      </c>
      <c r="AB18">
        <f t="shared" si="18"/>
        <v>1.904785178247536</v>
      </c>
      <c r="AC18">
        <f t="shared" si="19"/>
        <v>-146.78789026589607</v>
      </c>
      <c r="AD18">
        <f t="shared" si="20"/>
        <v>-109.73975218130549</v>
      </c>
      <c r="AE18">
        <f t="shared" si="21"/>
        <v>-8.6187748768332391</v>
      </c>
      <c r="AF18">
        <f t="shared" si="22"/>
        <v>-17.086594823572213</v>
      </c>
      <c r="AG18">
        <v>0</v>
      </c>
      <c r="AH18">
        <v>0</v>
      </c>
      <c r="AI18">
        <f t="shared" si="23"/>
        <v>1</v>
      </c>
      <c r="AJ18">
        <f t="shared" si="24"/>
        <v>0</v>
      </c>
      <c r="AK18">
        <f t="shared" si="25"/>
        <v>47654.695094032402</v>
      </c>
      <c r="AL18" t="s">
        <v>399</v>
      </c>
      <c r="AM18">
        <v>8228.31</v>
      </c>
      <c r="AN18">
        <v>0</v>
      </c>
      <c r="AO18">
        <v>0</v>
      </c>
      <c r="AP18" t="e">
        <f t="shared" si="26"/>
        <v>#DIV/0!</v>
      </c>
      <c r="AQ18">
        <v>-1</v>
      </c>
      <c r="AR18" t="s">
        <v>410</v>
      </c>
      <c r="AS18">
        <v>10385.799999999999</v>
      </c>
      <c r="AT18">
        <v>832.54976923076902</v>
      </c>
      <c r="AU18">
        <v>974.02700000000004</v>
      </c>
      <c r="AV18">
        <f t="shared" si="27"/>
        <v>0.14524980392661702</v>
      </c>
      <c r="AW18">
        <v>0.5</v>
      </c>
      <c r="AX18">
        <f t="shared" si="28"/>
        <v>1264.5021007774417</v>
      </c>
      <c r="AY18">
        <f t="shared" si="29"/>
        <v>9.3586346570851084</v>
      </c>
      <c r="AZ18">
        <f t="shared" si="30"/>
        <v>91.834341101359357</v>
      </c>
      <c r="BA18">
        <f t="shared" si="31"/>
        <v>8.1918682861154661E-3</v>
      </c>
      <c r="BB18">
        <f t="shared" si="32"/>
        <v>-1</v>
      </c>
      <c r="BC18" t="e">
        <f t="shared" si="33"/>
        <v>#DIV/0!</v>
      </c>
      <c r="BD18" t="s">
        <v>401</v>
      </c>
      <c r="BE18">
        <v>0</v>
      </c>
      <c r="BF18" t="e">
        <f t="shared" si="34"/>
        <v>#DIV/0!</v>
      </c>
      <c r="BG18" t="e">
        <f t="shared" si="35"/>
        <v>#DIV/0!</v>
      </c>
      <c r="BH18" t="e">
        <f t="shared" si="36"/>
        <v>#DIV/0!</v>
      </c>
      <c r="BI18" t="e">
        <f t="shared" si="37"/>
        <v>#DIV/0!</v>
      </c>
      <c r="BJ18">
        <f t="shared" si="38"/>
        <v>0.14524980392661704</v>
      </c>
      <c r="BK18" t="e">
        <f t="shared" si="39"/>
        <v>#DIV/0!</v>
      </c>
      <c r="BL18" t="e">
        <f t="shared" si="40"/>
        <v>#DIV/0!</v>
      </c>
      <c r="BM18" t="e">
        <f t="shared" si="41"/>
        <v>#DIV/0!</v>
      </c>
      <c r="BN18">
        <v>497</v>
      </c>
      <c r="BO18">
        <v>300</v>
      </c>
      <c r="BP18">
        <v>300</v>
      </c>
      <c r="BQ18">
        <v>300</v>
      </c>
      <c r="BR18">
        <v>10385.799999999999</v>
      </c>
      <c r="BS18">
        <v>953.01</v>
      </c>
      <c r="BT18">
        <v>-7.3717499999999998E-3</v>
      </c>
      <c r="BU18">
        <v>0.55000000000000004</v>
      </c>
      <c r="BV18" t="s">
        <v>401</v>
      </c>
      <c r="BW18" t="s">
        <v>401</v>
      </c>
      <c r="BX18" t="s">
        <v>401</v>
      </c>
      <c r="BY18" t="s">
        <v>401</v>
      </c>
      <c r="BZ18" t="s">
        <v>401</v>
      </c>
      <c r="CA18" t="s">
        <v>401</v>
      </c>
      <c r="CB18" t="s">
        <v>401</v>
      </c>
      <c r="CC18" t="s">
        <v>401</v>
      </c>
      <c r="CD18" t="s">
        <v>401</v>
      </c>
      <c r="CE18" t="s">
        <v>401</v>
      </c>
      <c r="CF18">
        <f t="shared" si="42"/>
        <v>1500.02</v>
      </c>
      <c r="CG18">
        <f t="shared" si="43"/>
        <v>1264.5021007774417</v>
      </c>
      <c r="CH18">
        <f t="shared" si="44"/>
        <v>0.84299016064948584</v>
      </c>
      <c r="CI18">
        <f t="shared" si="45"/>
        <v>0.16537101005350768</v>
      </c>
      <c r="CJ18">
        <v>6</v>
      </c>
      <c r="CK18">
        <v>0.5</v>
      </c>
      <c r="CL18" t="s">
        <v>402</v>
      </c>
      <c r="CM18">
        <v>2</v>
      </c>
      <c r="CN18">
        <v>1634223630.5999999</v>
      </c>
      <c r="CO18">
        <v>293.78699999999998</v>
      </c>
      <c r="CP18">
        <v>299.98899999999998</v>
      </c>
      <c r="CQ18">
        <v>19.4999</v>
      </c>
      <c r="CR18">
        <v>17.541699999999999</v>
      </c>
      <c r="CS18">
        <v>293.77800000000002</v>
      </c>
      <c r="CT18">
        <v>19.602900000000002</v>
      </c>
      <c r="CU18">
        <v>999.98500000000001</v>
      </c>
      <c r="CV18">
        <v>90.040700000000001</v>
      </c>
      <c r="CW18">
        <v>0.11014400000000001</v>
      </c>
      <c r="CX18">
        <v>26.652899999999999</v>
      </c>
      <c r="CY18">
        <v>27.3935</v>
      </c>
      <c r="CZ18">
        <v>999.9</v>
      </c>
      <c r="DA18">
        <v>0</v>
      </c>
      <c r="DB18">
        <v>0</v>
      </c>
      <c r="DC18">
        <v>9997.5</v>
      </c>
      <c r="DD18">
        <v>0</v>
      </c>
      <c r="DE18">
        <v>0.21912699999999999</v>
      </c>
      <c r="DF18">
        <v>-6.2644700000000002</v>
      </c>
      <c r="DG18">
        <v>299.56599999999997</v>
      </c>
      <c r="DH18">
        <v>305.34500000000003</v>
      </c>
      <c r="DI18">
        <v>1.95932</v>
      </c>
      <c r="DJ18">
        <v>299.98899999999998</v>
      </c>
      <c r="DK18">
        <v>17.541699999999999</v>
      </c>
      <c r="DL18">
        <v>1.75589</v>
      </c>
      <c r="DM18">
        <v>1.5794699999999999</v>
      </c>
      <c r="DN18">
        <v>15.3995</v>
      </c>
      <c r="DO18">
        <v>13.7599</v>
      </c>
      <c r="DP18">
        <v>1500.02</v>
      </c>
      <c r="DQ18">
        <v>0.89999700000000005</v>
      </c>
      <c r="DR18">
        <v>0.10000299999999999</v>
      </c>
      <c r="DS18">
        <v>0</v>
      </c>
      <c r="DT18">
        <v>832.31200000000001</v>
      </c>
      <c r="DU18">
        <v>4.9997400000000001</v>
      </c>
      <c r="DV18">
        <v>12101.4</v>
      </c>
      <c r="DW18">
        <v>11510.5</v>
      </c>
      <c r="DX18">
        <v>41.875</v>
      </c>
      <c r="DY18">
        <v>43.25</v>
      </c>
      <c r="DZ18">
        <v>43.061999999999998</v>
      </c>
      <c r="EA18">
        <v>43.311999999999998</v>
      </c>
      <c r="EB18">
        <v>44.061999999999998</v>
      </c>
      <c r="EC18">
        <v>1345.51</v>
      </c>
      <c r="ED18">
        <v>149.51</v>
      </c>
      <c r="EE18">
        <v>0</v>
      </c>
      <c r="EF18">
        <v>121.799999952316</v>
      </c>
      <c r="EG18">
        <v>0</v>
      </c>
      <c r="EH18">
        <v>832.54976923076902</v>
      </c>
      <c r="EI18">
        <v>-1.5395555381810999</v>
      </c>
      <c r="EJ18">
        <v>-19.076923033222201</v>
      </c>
      <c r="EK18">
        <v>12103.276923076901</v>
      </c>
      <c r="EL18">
        <v>15</v>
      </c>
      <c r="EM18">
        <v>1634223654.5999999</v>
      </c>
      <c r="EN18" t="s">
        <v>411</v>
      </c>
      <c r="EO18">
        <v>1634223654.5999999</v>
      </c>
      <c r="EP18">
        <v>1634223648.5999999</v>
      </c>
      <c r="EQ18">
        <v>3</v>
      </c>
      <c r="ER18">
        <v>6.2E-2</v>
      </c>
      <c r="ES18">
        <v>-1E-3</v>
      </c>
      <c r="ET18">
        <v>8.9999999999999993E-3</v>
      </c>
      <c r="EU18">
        <v>-0.10299999999999999</v>
      </c>
      <c r="EV18">
        <v>300</v>
      </c>
      <c r="EW18">
        <v>18</v>
      </c>
      <c r="EX18">
        <v>0.19</v>
      </c>
      <c r="EY18">
        <v>7.0000000000000007E-2</v>
      </c>
      <c r="EZ18">
        <v>-6.2703312499999999</v>
      </c>
      <c r="FA18">
        <v>-7.7390431519691702E-2</v>
      </c>
      <c r="FB18">
        <v>3.08595682234457E-2</v>
      </c>
      <c r="FC18">
        <v>1</v>
      </c>
      <c r="FD18">
        <v>1</v>
      </c>
      <c r="FE18">
        <v>0</v>
      </c>
      <c r="FF18">
        <v>0</v>
      </c>
      <c r="FG18">
        <v>0</v>
      </c>
      <c r="FH18">
        <v>1.9484652499999999</v>
      </c>
      <c r="FI18">
        <v>0.102579849906183</v>
      </c>
      <c r="FJ18">
        <v>1.08998160506267E-2</v>
      </c>
      <c r="FK18">
        <v>1</v>
      </c>
      <c r="FL18">
        <v>2</v>
      </c>
      <c r="FM18">
        <v>3</v>
      </c>
      <c r="FN18" t="s">
        <v>404</v>
      </c>
      <c r="FO18">
        <v>3.9267500000000002</v>
      </c>
      <c r="FP18">
        <v>2.7927399999999998</v>
      </c>
      <c r="FQ18">
        <v>6.5860000000000002E-2</v>
      </c>
      <c r="FR18">
        <v>6.6957699999999995E-2</v>
      </c>
      <c r="FS18">
        <v>8.6351700000000003E-2</v>
      </c>
      <c r="FT18">
        <v>7.8984899999999997E-2</v>
      </c>
      <c r="FU18">
        <v>20073.7</v>
      </c>
      <c r="FV18">
        <v>24445.8</v>
      </c>
      <c r="FW18">
        <v>20929.5</v>
      </c>
      <c r="FX18">
        <v>25271.4</v>
      </c>
      <c r="FY18">
        <v>30321.5</v>
      </c>
      <c r="FZ18">
        <v>34253.599999999999</v>
      </c>
      <c r="GA18">
        <v>37767.599999999999</v>
      </c>
      <c r="GB18">
        <v>41905.9</v>
      </c>
      <c r="GC18">
        <v>2.66412</v>
      </c>
      <c r="GD18">
        <v>2.2075</v>
      </c>
      <c r="GE18">
        <v>0.18873100000000001</v>
      </c>
      <c r="GF18">
        <v>0</v>
      </c>
      <c r="GG18">
        <v>24.301100000000002</v>
      </c>
      <c r="GH18">
        <v>999.9</v>
      </c>
      <c r="GI18">
        <v>61.670999999999999</v>
      </c>
      <c r="GJ18">
        <v>26.395</v>
      </c>
      <c r="GK18">
        <v>23.656199999999998</v>
      </c>
      <c r="GL18">
        <v>61.6267</v>
      </c>
      <c r="GM18">
        <v>19.022400000000001</v>
      </c>
      <c r="GN18">
        <v>3</v>
      </c>
      <c r="GO18">
        <v>-0.16680600000000001</v>
      </c>
      <c r="GP18">
        <v>-0.234374</v>
      </c>
      <c r="GQ18">
        <v>20.348700000000001</v>
      </c>
      <c r="GR18">
        <v>5.22133</v>
      </c>
      <c r="GS18">
        <v>11.962</v>
      </c>
      <c r="GT18">
        <v>4.9857500000000003</v>
      </c>
      <c r="GU18">
        <v>3.3010000000000002</v>
      </c>
      <c r="GV18">
        <v>9999</v>
      </c>
      <c r="GW18">
        <v>9999</v>
      </c>
      <c r="GX18">
        <v>999.9</v>
      </c>
      <c r="GY18">
        <v>9999</v>
      </c>
      <c r="GZ18">
        <v>1.88415</v>
      </c>
      <c r="HA18">
        <v>1.8811</v>
      </c>
      <c r="HB18">
        <v>1.88263</v>
      </c>
      <c r="HC18">
        <v>1.8812800000000001</v>
      </c>
      <c r="HD18">
        <v>1.8828100000000001</v>
      </c>
      <c r="HE18">
        <v>1.8820399999999999</v>
      </c>
      <c r="HF18">
        <v>1.88402</v>
      </c>
      <c r="HG18">
        <v>1.8813200000000001</v>
      </c>
      <c r="HH18">
        <v>5</v>
      </c>
      <c r="HI18">
        <v>0</v>
      </c>
      <c r="HJ18">
        <v>0</v>
      </c>
      <c r="HK18">
        <v>0</v>
      </c>
      <c r="HL18" t="s">
        <v>405</v>
      </c>
      <c r="HM18" t="s">
        <v>406</v>
      </c>
      <c r="HN18" t="s">
        <v>407</v>
      </c>
      <c r="HO18" t="s">
        <v>407</v>
      </c>
      <c r="HP18" t="s">
        <v>407</v>
      </c>
      <c r="HQ18" t="s">
        <v>407</v>
      </c>
      <c r="HR18">
        <v>0</v>
      </c>
      <c r="HS18">
        <v>100</v>
      </c>
      <c r="HT18">
        <v>100</v>
      </c>
      <c r="HU18">
        <v>8.9999999999999993E-3</v>
      </c>
      <c r="HV18">
        <v>-0.10299999999999999</v>
      </c>
      <c r="HW18">
        <v>-5.3749999999979502E-2</v>
      </c>
      <c r="HX18">
        <v>0</v>
      </c>
      <c r="HY18">
        <v>0</v>
      </c>
      <c r="HZ18">
        <v>0</v>
      </c>
      <c r="IA18">
        <v>-0.101880000000001</v>
      </c>
      <c r="IB18">
        <v>0</v>
      </c>
      <c r="IC18">
        <v>0</v>
      </c>
      <c r="ID18">
        <v>0</v>
      </c>
      <c r="IE18">
        <v>-1</v>
      </c>
      <c r="IF18">
        <v>-1</v>
      </c>
      <c r="IG18">
        <v>-1</v>
      </c>
      <c r="IH18">
        <v>-1</v>
      </c>
      <c r="II18">
        <v>3.2</v>
      </c>
      <c r="IJ18">
        <v>3.2</v>
      </c>
      <c r="IK18">
        <v>1.23169</v>
      </c>
      <c r="IL18">
        <v>2.5610400000000002</v>
      </c>
      <c r="IM18">
        <v>2.8002899999999999</v>
      </c>
      <c r="IN18">
        <v>3.0090300000000001</v>
      </c>
      <c r="IO18">
        <v>3.0493199999999998</v>
      </c>
      <c r="IP18">
        <v>2.3059099999999999</v>
      </c>
      <c r="IQ18">
        <v>31.6736</v>
      </c>
      <c r="IR18">
        <v>16.110900000000001</v>
      </c>
      <c r="IS18">
        <v>18</v>
      </c>
      <c r="IT18">
        <v>1095.21</v>
      </c>
      <c r="IU18">
        <v>617.09900000000005</v>
      </c>
      <c r="IV18">
        <v>25.0002</v>
      </c>
      <c r="IW18">
        <v>25.130400000000002</v>
      </c>
      <c r="IX18">
        <v>30.0001</v>
      </c>
      <c r="IY18">
        <v>25.014500000000002</v>
      </c>
      <c r="IZ18">
        <v>25.0059</v>
      </c>
      <c r="JA18">
        <v>24.614799999999999</v>
      </c>
      <c r="JB18">
        <v>23.271100000000001</v>
      </c>
      <c r="JC18">
        <v>80.179199999999994</v>
      </c>
      <c r="JD18">
        <v>25</v>
      </c>
      <c r="JE18">
        <v>300</v>
      </c>
      <c r="JF18">
        <v>17.610199999999999</v>
      </c>
      <c r="JG18">
        <v>101.818</v>
      </c>
      <c r="JH18">
        <v>101.042</v>
      </c>
    </row>
    <row r="19" spans="1:268" x14ac:dyDescent="0.2">
      <c r="A19">
        <v>3</v>
      </c>
      <c r="B19">
        <v>1634223775.5999999</v>
      </c>
      <c r="C19">
        <v>267.5</v>
      </c>
      <c r="D19" t="s">
        <v>412</v>
      </c>
      <c r="E19" t="s">
        <v>413</v>
      </c>
      <c r="F19" t="s">
        <v>398</v>
      </c>
      <c r="I19">
        <v>1634223775.5999999</v>
      </c>
      <c r="J19">
        <f t="shared" si="0"/>
        <v>3.5848103162065123E-3</v>
      </c>
      <c r="K19">
        <f t="shared" si="1"/>
        <v>3.5848103162065121</v>
      </c>
      <c r="L19">
        <f t="shared" si="2"/>
        <v>5.9974670489037143</v>
      </c>
      <c r="M19">
        <f t="shared" si="3"/>
        <v>196.03100000000001</v>
      </c>
      <c r="N19">
        <f t="shared" si="4"/>
        <v>132.57653893200836</v>
      </c>
      <c r="O19">
        <f t="shared" si="5"/>
        <v>11.951268674918373</v>
      </c>
      <c r="P19">
        <f t="shared" si="6"/>
        <v>17.671446007610999</v>
      </c>
      <c r="Q19">
        <f t="shared" si="7"/>
        <v>0.17097776988373517</v>
      </c>
      <c r="R19">
        <f t="shared" si="8"/>
        <v>2.7500007471197465</v>
      </c>
      <c r="S19">
        <f t="shared" si="9"/>
        <v>0.16528405252066458</v>
      </c>
      <c r="T19">
        <f t="shared" si="10"/>
        <v>0.1037982954361498</v>
      </c>
      <c r="U19">
        <f t="shared" si="11"/>
        <v>248.05285950040226</v>
      </c>
      <c r="V19">
        <f t="shared" si="12"/>
        <v>27.210587781418884</v>
      </c>
      <c r="W19">
        <f t="shared" si="13"/>
        <v>27.3506</v>
      </c>
      <c r="X19">
        <f t="shared" si="14"/>
        <v>3.6535260781350725</v>
      </c>
      <c r="Y19">
        <f t="shared" si="15"/>
        <v>50.118242551487135</v>
      </c>
      <c r="Z19">
        <f t="shared" si="16"/>
        <v>1.7570392138709998</v>
      </c>
      <c r="AA19">
        <f t="shared" si="17"/>
        <v>3.5057877619431093</v>
      </c>
      <c r="AB19">
        <f t="shared" si="18"/>
        <v>1.8964868642640726</v>
      </c>
      <c r="AC19">
        <f t="shared" si="19"/>
        <v>-158.09013494470719</v>
      </c>
      <c r="AD19">
        <f t="shared" si="20"/>
        <v>-104.19575070788423</v>
      </c>
      <c r="AE19">
        <f t="shared" si="21"/>
        <v>-8.1769113553946209</v>
      </c>
      <c r="AF19">
        <f t="shared" si="22"/>
        <v>-22.409937507583777</v>
      </c>
      <c r="AG19">
        <v>0</v>
      </c>
      <c r="AH19">
        <v>0</v>
      </c>
      <c r="AI19">
        <f t="shared" si="23"/>
        <v>1</v>
      </c>
      <c r="AJ19">
        <f t="shared" si="24"/>
        <v>0</v>
      </c>
      <c r="AK19">
        <f t="shared" si="25"/>
        <v>47696.254033064928</v>
      </c>
      <c r="AL19" t="s">
        <v>399</v>
      </c>
      <c r="AM19">
        <v>8228.31</v>
      </c>
      <c r="AN19">
        <v>0</v>
      </c>
      <c r="AO19">
        <v>0</v>
      </c>
      <c r="AP19" t="e">
        <f t="shared" si="26"/>
        <v>#DIV/0!</v>
      </c>
      <c r="AQ19">
        <v>-1</v>
      </c>
      <c r="AR19" t="s">
        <v>414</v>
      </c>
      <c r="AS19">
        <v>10385.4</v>
      </c>
      <c r="AT19">
        <v>805.42257692307703</v>
      </c>
      <c r="AU19">
        <v>925.14300000000003</v>
      </c>
      <c r="AV19">
        <f t="shared" si="27"/>
        <v>0.12940747871077551</v>
      </c>
      <c r="AW19">
        <v>0.5</v>
      </c>
      <c r="AX19">
        <f t="shared" si="28"/>
        <v>1264.4682007774106</v>
      </c>
      <c r="AY19">
        <f t="shared" si="29"/>
        <v>5.9974670489037143</v>
      </c>
      <c r="AZ19">
        <f t="shared" si="30"/>
        <v>81.815820886277692</v>
      </c>
      <c r="BA19">
        <f t="shared" si="31"/>
        <v>5.5339209357748859E-3</v>
      </c>
      <c r="BB19">
        <f t="shared" si="32"/>
        <v>-1</v>
      </c>
      <c r="BC19" t="e">
        <f t="shared" si="33"/>
        <v>#DIV/0!</v>
      </c>
      <c r="BD19" t="s">
        <v>401</v>
      </c>
      <c r="BE19">
        <v>0</v>
      </c>
      <c r="BF19" t="e">
        <f t="shared" si="34"/>
        <v>#DIV/0!</v>
      </c>
      <c r="BG19" t="e">
        <f t="shared" si="35"/>
        <v>#DIV/0!</v>
      </c>
      <c r="BH19" t="e">
        <f t="shared" si="36"/>
        <v>#DIV/0!</v>
      </c>
      <c r="BI19" t="e">
        <f t="shared" si="37"/>
        <v>#DIV/0!</v>
      </c>
      <c r="BJ19">
        <f t="shared" si="38"/>
        <v>0.12940747871077551</v>
      </c>
      <c r="BK19" t="e">
        <f t="shared" si="39"/>
        <v>#DIV/0!</v>
      </c>
      <c r="BL19" t="e">
        <f t="shared" si="40"/>
        <v>#DIV/0!</v>
      </c>
      <c r="BM19" t="e">
        <f t="shared" si="41"/>
        <v>#DIV/0!</v>
      </c>
      <c r="BN19">
        <v>498</v>
      </c>
      <c r="BO19">
        <v>300</v>
      </c>
      <c r="BP19">
        <v>300</v>
      </c>
      <c r="BQ19">
        <v>300</v>
      </c>
      <c r="BR19">
        <v>10385.4</v>
      </c>
      <c r="BS19">
        <v>905.13</v>
      </c>
      <c r="BT19">
        <v>-7.3715500000000002E-3</v>
      </c>
      <c r="BU19">
        <v>-1.0900000000000001</v>
      </c>
      <c r="BV19" t="s">
        <v>401</v>
      </c>
      <c r="BW19" t="s">
        <v>401</v>
      </c>
      <c r="BX19" t="s">
        <v>401</v>
      </c>
      <c r="BY19" t="s">
        <v>401</v>
      </c>
      <c r="BZ19" t="s">
        <v>401</v>
      </c>
      <c r="CA19" t="s">
        <v>401</v>
      </c>
      <c r="CB19" t="s">
        <v>401</v>
      </c>
      <c r="CC19" t="s">
        <v>401</v>
      </c>
      <c r="CD19" t="s">
        <v>401</v>
      </c>
      <c r="CE19" t="s">
        <v>401</v>
      </c>
      <c r="CF19">
        <f t="shared" si="42"/>
        <v>1499.98</v>
      </c>
      <c r="CG19">
        <f t="shared" si="43"/>
        <v>1264.4682007774106</v>
      </c>
      <c r="CH19">
        <f t="shared" si="44"/>
        <v>0.84299004038547887</v>
      </c>
      <c r="CI19">
        <f t="shared" si="45"/>
        <v>0.16537077794397409</v>
      </c>
      <c r="CJ19">
        <v>6</v>
      </c>
      <c r="CK19">
        <v>0.5</v>
      </c>
      <c r="CL19" t="s">
        <v>402</v>
      </c>
      <c r="CM19">
        <v>2</v>
      </c>
      <c r="CN19">
        <v>1634223775.5999999</v>
      </c>
      <c r="CO19">
        <v>196.03100000000001</v>
      </c>
      <c r="CP19">
        <v>200.05099999999999</v>
      </c>
      <c r="CQ19">
        <v>19.491</v>
      </c>
      <c r="CR19">
        <v>17.382100000000001</v>
      </c>
      <c r="CS19">
        <v>195.96899999999999</v>
      </c>
      <c r="CT19">
        <v>19.594000000000001</v>
      </c>
      <c r="CU19">
        <v>1000.03</v>
      </c>
      <c r="CV19">
        <v>90.036500000000004</v>
      </c>
      <c r="CW19">
        <v>0.109681</v>
      </c>
      <c r="CX19">
        <v>26.6478</v>
      </c>
      <c r="CY19">
        <v>27.3506</v>
      </c>
      <c r="CZ19">
        <v>999.9</v>
      </c>
      <c r="DA19">
        <v>0</v>
      </c>
      <c r="DB19">
        <v>0</v>
      </c>
      <c r="DC19">
        <v>10006.9</v>
      </c>
      <c r="DD19">
        <v>0</v>
      </c>
      <c r="DE19">
        <v>0.21912699999999999</v>
      </c>
      <c r="DF19">
        <v>-4.0732699999999999</v>
      </c>
      <c r="DG19">
        <v>199.87299999999999</v>
      </c>
      <c r="DH19">
        <v>203.589</v>
      </c>
      <c r="DI19">
        <v>2.1091500000000001</v>
      </c>
      <c r="DJ19">
        <v>200.05099999999999</v>
      </c>
      <c r="DK19">
        <v>17.382100000000001</v>
      </c>
      <c r="DL19">
        <v>1.7549300000000001</v>
      </c>
      <c r="DM19">
        <v>1.5650299999999999</v>
      </c>
      <c r="DN19">
        <v>15.391</v>
      </c>
      <c r="DO19">
        <v>13.6187</v>
      </c>
      <c r="DP19">
        <v>1499.98</v>
      </c>
      <c r="DQ19">
        <v>0.89999700000000005</v>
      </c>
      <c r="DR19">
        <v>0.10000299999999999</v>
      </c>
      <c r="DS19">
        <v>0</v>
      </c>
      <c r="DT19">
        <v>805.43499999999995</v>
      </c>
      <c r="DU19">
        <v>4.9997400000000001</v>
      </c>
      <c r="DV19">
        <v>11694.5</v>
      </c>
      <c r="DW19">
        <v>11510.2</v>
      </c>
      <c r="DX19">
        <v>42.311999999999998</v>
      </c>
      <c r="DY19">
        <v>43.25</v>
      </c>
      <c r="DZ19">
        <v>43.311999999999998</v>
      </c>
      <c r="EA19">
        <v>42.625</v>
      </c>
      <c r="EB19">
        <v>44.311999999999998</v>
      </c>
      <c r="EC19">
        <v>1345.48</v>
      </c>
      <c r="ED19">
        <v>149.5</v>
      </c>
      <c r="EE19">
        <v>0</v>
      </c>
      <c r="EF19">
        <v>144.60000014305101</v>
      </c>
      <c r="EG19">
        <v>0</v>
      </c>
      <c r="EH19">
        <v>805.42257692307703</v>
      </c>
      <c r="EI19">
        <v>-2.24714529587532</v>
      </c>
      <c r="EJ19">
        <v>-41.261538469563703</v>
      </c>
      <c r="EK19">
        <v>11700.3576923077</v>
      </c>
      <c r="EL19">
        <v>15</v>
      </c>
      <c r="EM19">
        <v>1634223798.0999999</v>
      </c>
      <c r="EN19" t="s">
        <v>415</v>
      </c>
      <c r="EO19">
        <v>1634223793.0999999</v>
      </c>
      <c r="EP19">
        <v>1634223798.0999999</v>
      </c>
      <c r="EQ19">
        <v>4</v>
      </c>
      <c r="ER19">
        <v>5.3999999999999999E-2</v>
      </c>
      <c r="ES19">
        <v>-1E-3</v>
      </c>
      <c r="ET19">
        <v>6.2E-2</v>
      </c>
      <c r="EU19">
        <v>-0.10299999999999999</v>
      </c>
      <c r="EV19">
        <v>200</v>
      </c>
      <c r="EW19">
        <v>17</v>
      </c>
      <c r="EX19">
        <v>0.44</v>
      </c>
      <c r="EY19">
        <v>0.04</v>
      </c>
      <c r="EZ19">
        <v>-4.0689192500000004</v>
      </c>
      <c r="FA19">
        <v>-0.13859831144463899</v>
      </c>
      <c r="FB19">
        <v>1.9991871896786001E-2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2.1040035000000001</v>
      </c>
      <c r="FI19">
        <v>2.54476547842396E-2</v>
      </c>
      <c r="FJ19">
        <v>5.9285877534198802E-3</v>
      </c>
      <c r="FK19">
        <v>1</v>
      </c>
      <c r="FL19">
        <v>1</v>
      </c>
      <c r="FM19">
        <v>3</v>
      </c>
      <c r="FN19" t="s">
        <v>416</v>
      </c>
      <c r="FO19">
        <v>3.9268200000000002</v>
      </c>
      <c r="FP19">
        <v>2.79236</v>
      </c>
      <c r="FQ19">
        <v>4.6742400000000003E-2</v>
      </c>
      <c r="FR19">
        <v>4.7570099999999997E-2</v>
      </c>
      <c r="FS19">
        <v>8.6316000000000004E-2</v>
      </c>
      <c r="FT19">
        <v>7.8451199999999999E-2</v>
      </c>
      <c r="FU19">
        <v>20484.2</v>
      </c>
      <c r="FV19">
        <v>24953.599999999999</v>
      </c>
      <c r="FW19">
        <v>20929.099999999999</v>
      </c>
      <c r="FX19">
        <v>25271.1</v>
      </c>
      <c r="FY19">
        <v>30322</v>
      </c>
      <c r="FZ19">
        <v>34272.800000000003</v>
      </c>
      <c r="GA19">
        <v>37767</v>
      </c>
      <c r="GB19">
        <v>41905.599999999999</v>
      </c>
      <c r="GC19">
        <v>2.6649500000000002</v>
      </c>
      <c r="GD19">
        <v>2.2053500000000001</v>
      </c>
      <c r="GE19">
        <v>0.184942</v>
      </c>
      <c r="GF19">
        <v>0</v>
      </c>
      <c r="GG19">
        <v>24.3202</v>
      </c>
      <c r="GH19">
        <v>999.9</v>
      </c>
      <c r="GI19">
        <v>61.091000000000001</v>
      </c>
      <c r="GJ19">
        <v>26.506</v>
      </c>
      <c r="GK19">
        <v>23.590299999999999</v>
      </c>
      <c r="GL19">
        <v>61.736699999999999</v>
      </c>
      <c r="GM19">
        <v>19.022400000000001</v>
      </c>
      <c r="GN19">
        <v>3</v>
      </c>
      <c r="GO19">
        <v>-0.16561500000000001</v>
      </c>
      <c r="GP19">
        <v>-0.21762000000000001</v>
      </c>
      <c r="GQ19">
        <v>20.3489</v>
      </c>
      <c r="GR19">
        <v>5.2216300000000002</v>
      </c>
      <c r="GS19">
        <v>11.962</v>
      </c>
      <c r="GT19">
        <v>4.9856499999999997</v>
      </c>
      <c r="GU19">
        <v>3.3010000000000002</v>
      </c>
      <c r="GV19">
        <v>9999</v>
      </c>
      <c r="GW19">
        <v>9999</v>
      </c>
      <c r="GX19">
        <v>999.9</v>
      </c>
      <c r="GY19">
        <v>9999</v>
      </c>
      <c r="GZ19">
        <v>1.88412</v>
      </c>
      <c r="HA19">
        <v>1.8810800000000001</v>
      </c>
      <c r="HB19">
        <v>1.88263</v>
      </c>
      <c r="HC19">
        <v>1.8812800000000001</v>
      </c>
      <c r="HD19">
        <v>1.88283</v>
      </c>
      <c r="HE19">
        <v>1.8820399999999999</v>
      </c>
      <c r="HF19">
        <v>1.8839999999999999</v>
      </c>
      <c r="HG19">
        <v>1.8813200000000001</v>
      </c>
      <c r="HH19">
        <v>5</v>
      </c>
      <c r="HI19">
        <v>0</v>
      </c>
      <c r="HJ19">
        <v>0</v>
      </c>
      <c r="HK19">
        <v>0</v>
      </c>
      <c r="HL19" t="s">
        <v>405</v>
      </c>
      <c r="HM19" t="s">
        <v>406</v>
      </c>
      <c r="HN19" t="s">
        <v>407</v>
      </c>
      <c r="HO19" t="s">
        <v>407</v>
      </c>
      <c r="HP19" t="s">
        <v>407</v>
      </c>
      <c r="HQ19" t="s">
        <v>407</v>
      </c>
      <c r="HR19">
        <v>0</v>
      </c>
      <c r="HS19">
        <v>100</v>
      </c>
      <c r="HT19">
        <v>100</v>
      </c>
      <c r="HU19">
        <v>6.2E-2</v>
      </c>
      <c r="HV19">
        <v>-0.10299999999999999</v>
      </c>
      <c r="HW19">
        <v>8.5999999999444299E-3</v>
      </c>
      <c r="HX19">
        <v>0</v>
      </c>
      <c r="HY19">
        <v>0</v>
      </c>
      <c r="HZ19">
        <v>0</v>
      </c>
      <c r="IA19">
        <v>-0.102715000000003</v>
      </c>
      <c r="IB19">
        <v>0</v>
      </c>
      <c r="IC19">
        <v>0</v>
      </c>
      <c r="ID19">
        <v>0</v>
      </c>
      <c r="IE19">
        <v>-1</v>
      </c>
      <c r="IF19">
        <v>-1</v>
      </c>
      <c r="IG19">
        <v>-1</v>
      </c>
      <c r="IH19">
        <v>-1</v>
      </c>
      <c r="II19">
        <v>2</v>
      </c>
      <c r="IJ19">
        <v>2.1</v>
      </c>
      <c r="IK19">
        <v>0.88500999999999996</v>
      </c>
      <c r="IL19">
        <v>2.5683600000000002</v>
      </c>
      <c r="IM19">
        <v>2.8002899999999999</v>
      </c>
      <c r="IN19">
        <v>3.0078100000000001</v>
      </c>
      <c r="IO19">
        <v>3.0493199999999998</v>
      </c>
      <c r="IP19">
        <v>2.32178</v>
      </c>
      <c r="IQ19">
        <v>31.717300000000002</v>
      </c>
      <c r="IR19">
        <v>16.1021</v>
      </c>
      <c r="IS19">
        <v>18</v>
      </c>
      <c r="IT19">
        <v>1096.49</v>
      </c>
      <c r="IU19">
        <v>615.54600000000005</v>
      </c>
      <c r="IV19">
        <v>25</v>
      </c>
      <c r="IW19">
        <v>25.145199999999999</v>
      </c>
      <c r="IX19">
        <v>30.0002</v>
      </c>
      <c r="IY19">
        <v>25.029199999999999</v>
      </c>
      <c r="IZ19">
        <v>25.020600000000002</v>
      </c>
      <c r="JA19">
        <v>17.6751</v>
      </c>
      <c r="JB19">
        <v>23.7898</v>
      </c>
      <c r="JC19">
        <v>77.552300000000002</v>
      </c>
      <c r="JD19">
        <v>25</v>
      </c>
      <c r="JE19">
        <v>200</v>
      </c>
      <c r="JF19">
        <v>17.417899999999999</v>
      </c>
      <c r="JG19">
        <v>101.816</v>
      </c>
      <c r="JH19">
        <v>101.041</v>
      </c>
    </row>
    <row r="20" spans="1:268" x14ac:dyDescent="0.2">
      <c r="A20">
        <v>4</v>
      </c>
      <c r="B20">
        <v>1634223919.0999999</v>
      </c>
      <c r="C20">
        <v>411</v>
      </c>
      <c r="D20" t="s">
        <v>417</v>
      </c>
      <c r="E20" t="s">
        <v>418</v>
      </c>
      <c r="F20" t="s">
        <v>398</v>
      </c>
      <c r="I20">
        <v>1634223919.0999999</v>
      </c>
      <c r="J20">
        <f t="shared" si="0"/>
        <v>3.8568108813127814E-3</v>
      </c>
      <c r="K20">
        <f t="shared" si="1"/>
        <v>3.8568108813127813</v>
      </c>
      <c r="L20">
        <f t="shared" si="2"/>
        <v>2.0207567693054282</v>
      </c>
      <c r="M20">
        <f t="shared" si="3"/>
        <v>98.559299999999993</v>
      </c>
      <c r="N20">
        <f t="shared" si="4"/>
        <v>77.483429486720027</v>
      </c>
      <c r="O20">
        <f t="shared" si="5"/>
        <v>6.9844200253119819</v>
      </c>
      <c r="P20">
        <f t="shared" si="6"/>
        <v>8.8842163177446007</v>
      </c>
      <c r="Q20">
        <f t="shared" si="7"/>
        <v>0.18489504203200718</v>
      </c>
      <c r="R20">
        <f t="shared" si="8"/>
        <v>2.750841640701299</v>
      </c>
      <c r="S20">
        <f t="shared" si="9"/>
        <v>0.1782579989586594</v>
      </c>
      <c r="T20">
        <f t="shared" si="10"/>
        <v>0.11198771244814908</v>
      </c>
      <c r="U20">
        <f t="shared" si="11"/>
        <v>248.05445550039227</v>
      </c>
      <c r="V20">
        <f t="shared" si="12"/>
        <v>27.131021442808798</v>
      </c>
      <c r="W20">
        <f t="shared" si="13"/>
        <v>27.3171</v>
      </c>
      <c r="X20">
        <f t="shared" si="14"/>
        <v>3.6463625370643236</v>
      </c>
      <c r="Y20">
        <f t="shared" si="15"/>
        <v>50.058552483405528</v>
      </c>
      <c r="Z20">
        <f t="shared" si="16"/>
        <v>1.7544919453257999</v>
      </c>
      <c r="AA20">
        <f t="shared" si="17"/>
        <v>3.5048795026732269</v>
      </c>
      <c r="AB20">
        <f t="shared" si="18"/>
        <v>1.8918705917385237</v>
      </c>
      <c r="AC20">
        <f t="shared" si="19"/>
        <v>-170.08535986589365</v>
      </c>
      <c r="AD20">
        <f t="shared" si="20"/>
        <v>-99.911983423211183</v>
      </c>
      <c r="AE20">
        <f t="shared" si="21"/>
        <v>-7.8368536091892524</v>
      </c>
      <c r="AF20">
        <f t="shared" si="22"/>
        <v>-29.77974139790183</v>
      </c>
      <c r="AG20">
        <v>0</v>
      </c>
      <c r="AH20">
        <v>0</v>
      </c>
      <c r="AI20">
        <f t="shared" si="23"/>
        <v>1</v>
      </c>
      <c r="AJ20">
        <f t="shared" si="24"/>
        <v>0</v>
      </c>
      <c r="AK20">
        <f t="shared" si="25"/>
        <v>47719.633598011445</v>
      </c>
      <c r="AL20" t="s">
        <v>399</v>
      </c>
      <c r="AM20">
        <v>8228.31</v>
      </c>
      <c r="AN20">
        <v>0</v>
      </c>
      <c r="AO20">
        <v>0</v>
      </c>
      <c r="AP20" t="e">
        <f t="shared" si="26"/>
        <v>#DIV/0!</v>
      </c>
      <c r="AQ20">
        <v>-1</v>
      </c>
      <c r="AR20" t="s">
        <v>419</v>
      </c>
      <c r="AS20">
        <v>10385.200000000001</v>
      </c>
      <c r="AT20">
        <v>799.60388</v>
      </c>
      <c r="AU20">
        <v>896.05200000000002</v>
      </c>
      <c r="AV20">
        <f t="shared" si="27"/>
        <v>0.10763674429608994</v>
      </c>
      <c r="AW20">
        <v>0.5</v>
      </c>
      <c r="AX20">
        <f t="shared" si="28"/>
        <v>1264.4766007774053</v>
      </c>
      <c r="AY20">
        <f t="shared" si="29"/>
        <v>2.0207567693054282</v>
      </c>
      <c r="AZ20">
        <f t="shared" si="30"/>
        <v>68.052072273133291</v>
      </c>
      <c r="BA20">
        <f t="shared" si="31"/>
        <v>2.3889384488793661E-3</v>
      </c>
      <c r="BB20">
        <f t="shared" si="32"/>
        <v>-1</v>
      </c>
      <c r="BC20" t="e">
        <f t="shared" si="33"/>
        <v>#DIV/0!</v>
      </c>
      <c r="BD20" t="s">
        <v>401</v>
      </c>
      <c r="BE20">
        <v>0</v>
      </c>
      <c r="BF20" t="e">
        <f t="shared" si="34"/>
        <v>#DIV/0!</v>
      </c>
      <c r="BG20" t="e">
        <f t="shared" si="35"/>
        <v>#DIV/0!</v>
      </c>
      <c r="BH20" t="e">
        <f t="shared" si="36"/>
        <v>#DIV/0!</v>
      </c>
      <c r="BI20" t="e">
        <f t="shared" si="37"/>
        <v>#DIV/0!</v>
      </c>
      <c r="BJ20">
        <f t="shared" si="38"/>
        <v>0.10763674429608998</v>
      </c>
      <c r="BK20" t="e">
        <f t="shared" si="39"/>
        <v>#DIV/0!</v>
      </c>
      <c r="BL20" t="e">
        <f t="shared" si="40"/>
        <v>#DIV/0!</v>
      </c>
      <c r="BM20" t="e">
        <f t="shared" si="41"/>
        <v>#DIV/0!</v>
      </c>
      <c r="BN20">
        <v>499</v>
      </c>
      <c r="BO20">
        <v>300</v>
      </c>
      <c r="BP20">
        <v>300</v>
      </c>
      <c r="BQ20">
        <v>300</v>
      </c>
      <c r="BR20">
        <v>10385.200000000001</v>
      </c>
      <c r="BS20">
        <v>879.16</v>
      </c>
      <c r="BT20">
        <v>-7.3712600000000001E-3</v>
      </c>
      <c r="BU20">
        <v>7.0000000000000007E-2</v>
      </c>
      <c r="BV20" t="s">
        <v>401</v>
      </c>
      <c r="BW20" t="s">
        <v>401</v>
      </c>
      <c r="BX20" t="s">
        <v>401</v>
      </c>
      <c r="BY20" t="s">
        <v>401</v>
      </c>
      <c r="BZ20" t="s">
        <v>401</v>
      </c>
      <c r="CA20" t="s">
        <v>401</v>
      </c>
      <c r="CB20" t="s">
        <v>401</v>
      </c>
      <c r="CC20" t="s">
        <v>401</v>
      </c>
      <c r="CD20" t="s">
        <v>401</v>
      </c>
      <c r="CE20" t="s">
        <v>401</v>
      </c>
      <c r="CF20">
        <f t="shared" si="42"/>
        <v>1499.99</v>
      </c>
      <c r="CG20">
        <f t="shared" si="43"/>
        <v>1264.4766007774053</v>
      </c>
      <c r="CH20">
        <f t="shared" si="44"/>
        <v>0.84299002045173987</v>
      </c>
      <c r="CI20">
        <f t="shared" si="45"/>
        <v>0.16537073947185799</v>
      </c>
      <c r="CJ20">
        <v>6</v>
      </c>
      <c r="CK20">
        <v>0.5</v>
      </c>
      <c r="CL20" t="s">
        <v>402</v>
      </c>
      <c r="CM20">
        <v>2</v>
      </c>
      <c r="CN20">
        <v>1634223919.0999999</v>
      </c>
      <c r="CO20">
        <v>98.559299999999993</v>
      </c>
      <c r="CP20">
        <v>99.999799999999993</v>
      </c>
      <c r="CQ20">
        <v>19.463899999999999</v>
      </c>
      <c r="CR20">
        <v>17.194900000000001</v>
      </c>
      <c r="CS20">
        <v>98.309299999999993</v>
      </c>
      <c r="CT20">
        <v>19.570900000000002</v>
      </c>
      <c r="CU20">
        <v>1000.02</v>
      </c>
      <c r="CV20">
        <v>90.031000000000006</v>
      </c>
      <c r="CW20">
        <v>0.109822</v>
      </c>
      <c r="CX20">
        <v>26.6434</v>
      </c>
      <c r="CY20">
        <v>27.3171</v>
      </c>
      <c r="CZ20">
        <v>999.9</v>
      </c>
      <c r="DA20">
        <v>0</v>
      </c>
      <c r="DB20">
        <v>0</v>
      </c>
      <c r="DC20">
        <v>10012.5</v>
      </c>
      <c r="DD20">
        <v>0</v>
      </c>
      <c r="DE20">
        <v>0.21912699999999999</v>
      </c>
      <c r="DF20">
        <v>-1.6284000000000001</v>
      </c>
      <c r="DG20">
        <v>100.324</v>
      </c>
      <c r="DH20">
        <v>101.749</v>
      </c>
      <c r="DI20">
        <v>2.27257</v>
      </c>
      <c r="DJ20">
        <v>99.999799999999993</v>
      </c>
      <c r="DK20">
        <v>17.194900000000001</v>
      </c>
      <c r="DL20">
        <v>1.75268</v>
      </c>
      <c r="DM20">
        <v>1.5480700000000001</v>
      </c>
      <c r="DN20">
        <v>15.371</v>
      </c>
      <c r="DO20">
        <v>13.4514</v>
      </c>
      <c r="DP20">
        <v>1499.99</v>
      </c>
      <c r="DQ20">
        <v>0.89999700000000005</v>
      </c>
      <c r="DR20">
        <v>0.10000299999999999</v>
      </c>
      <c r="DS20">
        <v>0</v>
      </c>
      <c r="DT20">
        <v>799.55899999999997</v>
      </c>
      <c r="DU20">
        <v>4.9997400000000001</v>
      </c>
      <c r="DV20">
        <v>11600.7</v>
      </c>
      <c r="DW20">
        <v>11510.3</v>
      </c>
      <c r="DX20">
        <v>42.311999999999998</v>
      </c>
      <c r="DY20">
        <v>43.375</v>
      </c>
      <c r="DZ20">
        <v>43.436999999999998</v>
      </c>
      <c r="EA20">
        <v>42.625</v>
      </c>
      <c r="EB20">
        <v>44.436999999999998</v>
      </c>
      <c r="EC20">
        <v>1345.49</v>
      </c>
      <c r="ED20">
        <v>149.5</v>
      </c>
      <c r="EE20">
        <v>0</v>
      </c>
      <c r="EF20">
        <v>142.80000019073501</v>
      </c>
      <c r="EG20">
        <v>0</v>
      </c>
      <c r="EH20">
        <v>799.60388</v>
      </c>
      <c r="EI20">
        <v>-2.2893846177635702</v>
      </c>
      <c r="EJ20">
        <v>-31.0230768973301</v>
      </c>
      <c r="EK20">
        <v>11604.864</v>
      </c>
      <c r="EL20">
        <v>15</v>
      </c>
      <c r="EM20">
        <v>1634223942.0999999</v>
      </c>
      <c r="EN20" t="s">
        <v>420</v>
      </c>
      <c r="EO20">
        <v>1634223935.0999999</v>
      </c>
      <c r="EP20">
        <v>1634223942.0999999</v>
      </c>
      <c r="EQ20">
        <v>5</v>
      </c>
      <c r="ER20">
        <v>0.188</v>
      </c>
      <c r="ES20">
        <v>-3.0000000000000001E-3</v>
      </c>
      <c r="ET20">
        <v>0.25</v>
      </c>
      <c r="EU20">
        <v>-0.107</v>
      </c>
      <c r="EV20">
        <v>100</v>
      </c>
      <c r="EW20">
        <v>17</v>
      </c>
      <c r="EX20">
        <v>0.39</v>
      </c>
      <c r="EY20">
        <v>0.05</v>
      </c>
      <c r="EZ20">
        <v>-1.60419024390244</v>
      </c>
      <c r="FA20">
        <v>-0.13080627177700399</v>
      </c>
      <c r="FB20">
        <v>2.7639516734312902E-2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2.2646368292682899</v>
      </c>
      <c r="FI20">
        <v>8.6692055749128097E-2</v>
      </c>
      <c r="FJ20">
        <v>9.7461578268302693E-3</v>
      </c>
      <c r="FK20">
        <v>1</v>
      </c>
      <c r="FL20">
        <v>1</v>
      </c>
      <c r="FM20">
        <v>3</v>
      </c>
      <c r="FN20" t="s">
        <v>416</v>
      </c>
      <c r="FO20">
        <v>3.9268200000000002</v>
      </c>
      <c r="FP20">
        <v>2.7925499999999999</v>
      </c>
      <c r="FQ20">
        <v>2.4804E-2</v>
      </c>
      <c r="FR20">
        <v>2.5182199999999998E-2</v>
      </c>
      <c r="FS20">
        <v>8.6232299999999998E-2</v>
      </c>
      <c r="FT20">
        <v>7.7821600000000005E-2</v>
      </c>
      <c r="FU20">
        <v>20954.7</v>
      </c>
      <c r="FV20">
        <v>25539.1</v>
      </c>
      <c r="FW20">
        <v>20928.099999999999</v>
      </c>
      <c r="FX20">
        <v>25270</v>
      </c>
      <c r="FY20">
        <v>30323.200000000001</v>
      </c>
      <c r="FZ20">
        <v>34294.5</v>
      </c>
      <c r="GA20">
        <v>37765.599999999999</v>
      </c>
      <c r="GB20">
        <v>41904.1</v>
      </c>
      <c r="GC20">
        <v>2.6634000000000002</v>
      </c>
      <c r="GD20">
        <v>2.2025700000000001</v>
      </c>
      <c r="GE20">
        <v>0.183061</v>
      </c>
      <c r="GF20">
        <v>0</v>
      </c>
      <c r="GG20">
        <v>24.317499999999999</v>
      </c>
      <c r="GH20">
        <v>999.9</v>
      </c>
      <c r="GI20">
        <v>60.438000000000002</v>
      </c>
      <c r="GJ20">
        <v>26.596</v>
      </c>
      <c r="GK20">
        <v>23.461300000000001</v>
      </c>
      <c r="GL20">
        <v>61.256700000000002</v>
      </c>
      <c r="GM20">
        <v>19.0425</v>
      </c>
      <c r="GN20">
        <v>3</v>
      </c>
      <c r="GO20">
        <v>-0.16331799999999999</v>
      </c>
      <c r="GP20">
        <v>-0.218859</v>
      </c>
      <c r="GQ20">
        <v>20.349</v>
      </c>
      <c r="GR20">
        <v>5.2216300000000002</v>
      </c>
      <c r="GS20">
        <v>11.962</v>
      </c>
      <c r="GT20">
        <v>4.9857500000000003</v>
      </c>
      <c r="GU20">
        <v>3.3010000000000002</v>
      </c>
      <c r="GV20">
        <v>9999</v>
      </c>
      <c r="GW20">
        <v>9999</v>
      </c>
      <c r="GX20">
        <v>999.9</v>
      </c>
      <c r="GY20">
        <v>9999</v>
      </c>
      <c r="GZ20">
        <v>1.88412</v>
      </c>
      <c r="HA20">
        <v>1.8811</v>
      </c>
      <c r="HB20">
        <v>1.88263</v>
      </c>
      <c r="HC20">
        <v>1.88127</v>
      </c>
      <c r="HD20">
        <v>1.8828499999999999</v>
      </c>
      <c r="HE20">
        <v>1.8820600000000001</v>
      </c>
      <c r="HF20">
        <v>1.8840399999999999</v>
      </c>
      <c r="HG20">
        <v>1.8812899999999999</v>
      </c>
      <c r="HH20">
        <v>5</v>
      </c>
      <c r="HI20">
        <v>0</v>
      </c>
      <c r="HJ20">
        <v>0</v>
      </c>
      <c r="HK20">
        <v>0</v>
      </c>
      <c r="HL20" t="s">
        <v>405</v>
      </c>
      <c r="HM20" t="s">
        <v>406</v>
      </c>
      <c r="HN20" t="s">
        <v>407</v>
      </c>
      <c r="HO20" t="s">
        <v>407</v>
      </c>
      <c r="HP20" t="s">
        <v>407</v>
      </c>
      <c r="HQ20" t="s">
        <v>407</v>
      </c>
      <c r="HR20">
        <v>0</v>
      </c>
      <c r="HS20">
        <v>100</v>
      </c>
      <c r="HT20">
        <v>100</v>
      </c>
      <c r="HU20">
        <v>0.25</v>
      </c>
      <c r="HV20">
        <v>-0.107</v>
      </c>
      <c r="HW20">
        <v>6.21428571428169E-2</v>
      </c>
      <c r="HX20">
        <v>0</v>
      </c>
      <c r="HY20">
        <v>0</v>
      </c>
      <c r="HZ20">
        <v>0</v>
      </c>
      <c r="IA20">
        <v>-0.103442857142856</v>
      </c>
      <c r="IB20">
        <v>0</v>
      </c>
      <c r="IC20">
        <v>0</v>
      </c>
      <c r="ID20">
        <v>0</v>
      </c>
      <c r="IE20">
        <v>-1</v>
      </c>
      <c r="IF20">
        <v>-1</v>
      </c>
      <c r="IG20">
        <v>-1</v>
      </c>
      <c r="IH20">
        <v>-1</v>
      </c>
      <c r="II20">
        <v>2.1</v>
      </c>
      <c r="IJ20">
        <v>2</v>
      </c>
      <c r="IK20">
        <v>0.51757799999999998</v>
      </c>
      <c r="IL20">
        <v>2.5769000000000002</v>
      </c>
      <c r="IM20">
        <v>2.8002899999999999</v>
      </c>
      <c r="IN20">
        <v>3.0078100000000001</v>
      </c>
      <c r="IO20">
        <v>3.0493199999999998</v>
      </c>
      <c r="IP20">
        <v>2.3339799999999999</v>
      </c>
      <c r="IQ20">
        <v>31.783000000000001</v>
      </c>
      <c r="IR20">
        <v>16.1021</v>
      </c>
      <c r="IS20">
        <v>18</v>
      </c>
      <c r="IT20">
        <v>1095.08</v>
      </c>
      <c r="IU20">
        <v>613.57100000000003</v>
      </c>
      <c r="IV20">
        <v>25.0001</v>
      </c>
      <c r="IW20">
        <v>25.1706</v>
      </c>
      <c r="IX20">
        <v>30.0002</v>
      </c>
      <c r="IY20">
        <v>25.0503</v>
      </c>
      <c r="IZ20">
        <v>25.041599999999999</v>
      </c>
      <c r="JA20">
        <v>10.334</v>
      </c>
      <c r="JB20">
        <v>24.2224</v>
      </c>
      <c r="JC20">
        <v>75.319500000000005</v>
      </c>
      <c r="JD20">
        <v>25</v>
      </c>
      <c r="JE20">
        <v>100</v>
      </c>
      <c r="JF20">
        <v>17.247399999999999</v>
      </c>
      <c r="JG20">
        <v>101.812</v>
      </c>
      <c r="JH20">
        <v>101.03700000000001</v>
      </c>
    </row>
    <row r="21" spans="1:268" x14ac:dyDescent="0.2">
      <c r="A21">
        <v>5</v>
      </c>
      <c r="B21">
        <v>1634224063.0999999</v>
      </c>
      <c r="C21">
        <v>555</v>
      </c>
      <c r="D21" t="s">
        <v>421</v>
      </c>
      <c r="E21" t="s">
        <v>422</v>
      </c>
      <c r="F21" t="s">
        <v>398</v>
      </c>
      <c r="I21">
        <v>1634224063.0999999</v>
      </c>
      <c r="J21">
        <f t="shared" si="0"/>
        <v>4.1038348290296485E-3</v>
      </c>
      <c r="K21">
        <f t="shared" si="1"/>
        <v>4.1038348290296485</v>
      </c>
      <c r="L21">
        <f t="shared" si="2"/>
        <v>-7.3545860281129333E-2</v>
      </c>
      <c r="M21">
        <f t="shared" si="3"/>
        <v>49.964100000000002</v>
      </c>
      <c r="N21">
        <f t="shared" si="4"/>
        <v>48.880514303772415</v>
      </c>
      <c r="O21">
        <f t="shared" si="5"/>
        <v>4.4063853842146123</v>
      </c>
      <c r="P21">
        <f t="shared" si="6"/>
        <v>4.5040663567332002</v>
      </c>
      <c r="Q21">
        <f t="shared" si="7"/>
        <v>0.19738540786011571</v>
      </c>
      <c r="R21">
        <f t="shared" si="8"/>
        <v>2.7498846020950238</v>
      </c>
      <c r="S21">
        <f t="shared" si="9"/>
        <v>0.18983852370120968</v>
      </c>
      <c r="T21">
        <f t="shared" si="10"/>
        <v>0.11930309304547265</v>
      </c>
      <c r="U21">
        <f t="shared" si="11"/>
        <v>248.05285950040226</v>
      </c>
      <c r="V21">
        <f t="shared" si="12"/>
        <v>27.08571001664167</v>
      </c>
      <c r="W21">
        <f t="shared" si="13"/>
        <v>27.3108</v>
      </c>
      <c r="X21">
        <f t="shared" si="14"/>
        <v>3.6450167340042032</v>
      </c>
      <c r="Y21">
        <f t="shared" si="15"/>
        <v>49.996127135781514</v>
      </c>
      <c r="Z21">
        <f t="shared" si="16"/>
        <v>1.7546478291540004</v>
      </c>
      <c r="AA21">
        <f t="shared" si="17"/>
        <v>3.5095674998758533</v>
      </c>
      <c r="AB21">
        <f t="shared" si="18"/>
        <v>1.8903689048502028</v>
      </c>
      <c r="AC21">
        <f t="shared" si="19"/>
        <v>-180.97911596020751</v>
      </c>
      <c r="AD21">
        <f t="shared" si="20"/>
        <v>-95.577921707354363</v>
      </c>
      <c r="AE21">
        <f t="shared" si="21"/>
        <v>-7.500123677934571</v>
      </c>
      <c r="AF21">
        <f t="shared" si="22"/>
        <v>-36.004301845094176</v>
      </c>
      <c r="AG21">
        <v>0</v>
      </c>
      <c r="AH21">
        <v>0</v>
      </c>
      <c r="AI21">
        <f t="shared" si="23"/>
        <v>1</v>
      </c>
      <c r="AJ21">
        <f t="shared" si="24"/>
        <v>0</v>
      </c>
      <c r="AK21">
        <f t="shared" si="25"/>
        <v>47690.194937615226</v>
      </c>
      <c r="AL21" t="s">
        <v>399</v>
      </c>
      <c r="AM21">
        <v>8228.31</v>
      </c>
      <c r="AN21">
        <v>0</v>
      </c>
      <c r="AO21">
        <v>0</v>
      </c>
      <c r="AP21" t="e">
        <f t="shared" si="26"/>
        <v>#DIV/0!</v>
      </c>
      <c r="AQ21">
        <v>-1</v>
      </c>
      <c r="AR21" t="s">
        <v>423</v>
      </c>
      <c r="AS21">
        <v>10385.1</v>
      </c>
      <c r="AT21">
        <v>801.15668000000005</v>
      </c>
      <c r="AU21">
        <v>881.54200000000003</v>
      </c>
      <c r="AV21">
        <f t="shared" si="27"/>
        <v>9.1187169754816E-2</v>
      </c>
      <c r="AW21">
        <v>0.5</v>
      </c>
      <c r="AX21">
        <f t="shared" si="28"/>
        <v>1264.4682007774106</v>
      </c>
      <c r="AY21">
        <f t="shared" si="29"/>
        <v>-7.3545860281129333E-2</v>
      </c>
      <c r="AZ21">
        <f t="shared" si="30"/>
        <v>57.65163823692825</v>
      </c>
      <c r="BA21">
        <f t="shared" si="31"/>
        <v>7.32682829943272E-4</v>
      </c>
      <c r="BB21">
        <f t="shared" si="32"/>
        <v>-1</v>
      </c>
      <c r="BC21" t="e">
        <f t="shared" si="33"/>
        <v>#DIV/0!</v>
      </c>
      <c r="BD21" t="s">
        <v>401</v>
      </c>
      <c r="BE21">
        <v>0</v>
      </c>
      <c r="BF21" t="e">
        <f t="shared" si="34"/>
        <v>#DIV/0!</v>
      </c>
      <c r="BG21" t="e">
        <f t="shared" si="35"/>
        <v>#DIV/0!</v>
      </c>
      <c r="BH21" t="e">
        <f t="shared" si="36"/>
        <v>#DIV/0!</v>
      </c>
      <c r="BI21" t="e">
        <f t="shared" si="37"/>
        <v>#DIV/0!</v>
      </c>
      <c r="BJ21">
        <f t="shared" si="38"/>
        <v>9.1187169754815972E-2</v>
      </c>
      <c r="BK21" t="e">
        <f t="shared" si="39"/>
        <v>#DIV/0!</v>
      </c>
      <c r="BL21" t="e">
        <f t="shared" si="40"/>
        <v>#DIV/0!</v>
      </c>
      <c r="BM21" t="e">
        <f t="shared" si="41"/>
        <v>#DIV/0!</v>
      </c>
      <c r="BN21">
        <v>500</v>
      </c>
      <c r="BO21">
        <v>300</v>
      </c>
      <c r="BP21">
        <v>300</v>
      </c>
      <c r="BQ21">
        <v>300</v>
      </c>
      <c r="BR21">
        <v>10385.1</v>
      </c>
      <c r="BS21">
        <v>867.87</v>
      </c>
      <c r="BT21">
        <v>-7.3711599999999999E-3</v>
      </c>
      <c r="BU21">
        <v>0.03</v>
      </c>
      <c r="BV21" t="s">
        <v>401</v>
      </c>
      <c r="BW21" t="s">
        <v>401</v>
      </c>
      <c r="BX21" t="s">
        <v>401</v>
      </c>
      <c r="BY21" t="s">
        <v>401</v>
      </c>
      <c r="BZ21" t="s">
        <v>401</v>
      </c>
      <c r="CA21" t="s">
        <v>401</v>
      </c>
      <c r="CB21" t="s">
        <v>401</v>
      </c>
      <c r="CC21" t="s">
        <v>401</v>
      </c>
      <c r="CD21" t="s">
        <v>401</v>
      </c>
      <c r="CE21" t="s">
        <v>401</v>
      </c>
      <c r="CF21">
        <f t="shared" si="42"/>
        <v>1499.98</v>
      </c>
      <c r="CG21">
        <f t="shared" si="43"/>
        <v>1264.4682007774106</v>
      </c>
      <c r="CH21">
        <f t="shared" si="44"/>
        <v>0.84299004038547887</v>
      </c>
      <c r="CI21">
        <f t="shared" si="45"/>
        <v>0.16537077794397409</v>
      </c>
      <c r="CJ21">
        <v>6</v>
      </c>
      <c r="CK21">
        <v>0.5</v>
      </c>
      <c r="CL21" t="s">
        <v>402</v>
      </c>
      <c r="CM21">
        <v>2</v>
      </c>
      <c r="CN21">
        <v>1634224063.0999999</v>
      </c>
      <c r="CO21">
        <v>49.964100000000002</v>
      </c>
      <c r="CP21">
        <v>50.042999999999999</v>
      </c>
      <c r="CQ21">
        <v>19.464500000000001</v>
      </c>
      <c r="CR21">
        <v>17.0501</v>
      </c>
      <c r="CS21">
        <v>49.841099999999997</v>
      </c>
      <c r="CT21">
        <v>19.572500000000002</v>
      </c>
      <c r="CU21">
        <v>999.98900000000003</v>
      </c>
      <c r="CV21">
        <v>90.036600000000007</v>
      </c>
      <c r="CW21">
        <v>0.10945199999999999</v>
      </c>
      <c r="CX21">
        <v>26.6661</v>
      </c>
      <c r="CY21">
        <v>27.3108</v>
      </c>
      <c r="CZ21">
        <v>999.9</v>
      </c>
      <c r="DA21">
        <v>0</v>
      </c>
      <c r="DB21">
        <v>0</v>
      </c>
      <c r="DC21">
        <v>10006.200000000001</v>
      </c>
      <c r="DD21">
        <v>0</v>
      </c>
      <c r="DE21">
        <v>0.21912699999999999</v>
      </c>
      <c r="DF21">
        <v>4.8137699999999999E-2</v>
      </c>
      <c r="DG21">
        <v>51.085599999999999</v>
      </c>
      <c r="DH21">
        <v>50.911000000000001</v>
      </c>
      <c r="DI21">
        <v>2.4155799999999998</v>
      </c>
      <c r="DJ21">
        <v>50.042999999999999</v>
      </c>
      <c r="DK21">
        <v>17.0501</v>
      </c>
      <c r="DL21">
        <v>1.7526299999999999</v>
      </c>
      <c r="DM21">
        <v>1.5351399999999999</v>
      </c>
      <c r="DN21">
        <v>15.3706</v>
      </c>
      <c r="DO21">
        <v>13.322699999999999</v>
      </c>
      <c r="DP21">
        <v>1499.98</v>
      </c>
      <c r="DQ21">
        <v>0.89999700000000005</v>
      </c>
      <c r="DR21">
        <v>0.10000299999999999</v>
      </c>
      <c r="DS21">
        <v>0</v>
      </c>
      <c r="DT21">
        <v>800.86800000000005</v>
      </c>
      <c r="DU21">
        <v>4.9997400000000001</v>
      </c>
      <c r="DV21">
        <v>11620.1</v>
      </c>
      <c r="DW21">
        <v>11510.2</v>
      </c>
      <c r="DX21">
        <v>42.436999999999998</v>
      </c>
      <c r="DY21">
        <v>43.375</v>
      </c>
      <c r="DZ21">
        <v>43.436999999999998</v>
      </c>
      <c r="EA21">
        <v>42.561999999999998</v>
      </c>
      <c r="EB21">
        <v>44.5</v>
      </c>
      <c r="EC21">
        <v>1345.48</v>
      </c>
      <c r="ED21">
        <v>149.5</v>
      </c>
      <c r="EE21">
        <v>0</v>
      </c>
      <c r="EF21">
        <v>143.60000014305101</v>
      </c>
      <c r="EG21">
        <v>0</v>
      </c>
      <c r="EH21">
        <v>801.15668000000005</v>
      </c>
      <c r="EI21">
        <v>-0.20876923713906301</v>
      </c>
      <c r="EJ21">
        <v>-7.5153845732081699</v>
      </c>
      <c r="EK21">
        <v>11621.58</v>
      </c>
      <c r="EL21">
        <v>15</v>
      </c>
      <c r="EM21">
        <v>1634224088.0999999</v>
      </c>
      <c r="EN21" t="s">
        <v>424</v>
      </c>
      <c r="EO21">
        <v>1634224077.5999999</v>
      </c>
      <c r="EP21">
        <v>1634224088.0999999</v>
      </c>
      <c r="EQ21">
        <v>6</v>
      </c>
      <c r="ER21">
        <v>-0.127</v>
      </c>
      <c r="ES21">
        <v>-1E-3</v>
      </c>
      <c r="ET21">
        <v>0.123</v>
      </c>
      <c r="EU21">
        <v>-0.108</v>
      </c>
      <c r="EV21">
        <v>50</v>
      </c>
      <c r="EW21">
        <v>17</v>
      </c>
      <c r="EX21">
        <v>0.38</v>
      </c>
      <c r="EY21">
        <v>7.0000000000000007E-2</v>
      </c>
      <c r="EZ21">
        <v>0.124476004878049</v>
      </c>
      <c r="FA21">
        <v>-0.16280011149825799</v>
      </c>
      <c r="FB21">
        <v>2.4112943468702699E-2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2.4032107317073201</v>
      </c>
      <c r="FI21">
        <v>2.5403832752613299E-2</v>
      </c>
      <c r="FJ21">
        <v>1.5413589726117999E-2</v>
      </c>
      <c r="FK21">
        <v>1</v>
      </c>
      <c r="FL21">
        <v>1</v>
      </c>
      <c r="FM21">
        <v>3</v>
      </c>
      <c r="FN21" t="s">
        <v>416</v>
      </c>
      <c r="FO21">
        <v>3.9267699999999999</v>
      </c>
      <c r="FP21">
        <v>2.7921299999999998</v>
      </c>
      <c r="FQ21">
        <v>1.2840799999999999E-2</v>
      </c>
      <c r="FR21">
        <v>1.28688E-2</v>
      </c>
      <c r="FS21">
        <v>8.6237800000000003E-2</v>
      </c>
      <c r="FT21">
        <v>7.7340199999999998E-2</v>
      </c>
      <c r="FU21">
        <v>21211.4</v>
      </c>
      <c r="FV21">
        <v>25861.4</v>
      </c>
      <c r="FW21">
        <v>20927.7</v>
      </c>
      <c r="FX21">
        <v>25269.7</v>
      </c>
      <c r="FY21">
        <v>30322.5</v>
      </c>
      <c r="FZ21">
        <v>34312.199999999997</v>
      </c>
      <c r="GA21">
        <v>37765.1</v>
      </c>
      <c r="GB21">
        <v>41904</v>
      </c>
      <c r="GC21">
        <v>2.66418</v>
      </c>
      <c r="GD21">
        <v>2.2009500000000002</v>
      </c>
      <c r="GE21">
        <v>0.18043400000000001</v>
      </c>
      <c r="GF21">
        <v>0</v>
      </c>
      <c r="GG21">
        <v>24.354299999999999</v>
      </c>
      <c r="GH21">
        <v>999.9</v>
      </c>
      <c r="GI21">
        <v>59.668999999999997</v>
      </c>
      <c r="GJ21">
        <v>26.687000000000001</v>
      </c>
      <c r="GK21">
        <v>23.286200000000001</v>
      </c>
      <c r="GL21">
        <v>61.376800000000003</v>
      </c>
      <c r="GM21">
        <v>19.078499999999998</v>
      </c>
      <c r="GN21">
        <v>3</v>
      </c>
      <c r="GO21">
        <v>-0.16211400000000001</v>
      </c>
      <c r="GP21">
        <v>-0.194496</v>
      </c>
      <c r="GQ21">
        <v>20.349</v>
      </c>
      <c r="GR21">
        <v>5.2222299999999997</v>
      </c>
      <c r="GS21">
        <v>11.962</v>
      </c>
      <c r="GT21">
        <v>4.9858000000000002</v>
      </c>
      <c r="GU21">
        <v>3.3010000000000002</v>
      </c>
      <c r="GV21">
        <v>9999</v>
      </c>
      <c r="GW21">
        <v>9999</v>
      </c>
      <c r="GX21">
        <v>999.9</v>
      </c>
      <c r="GY21">
        <v>9999</v>
      </c>
      <c r="GZ21">
        <v>1.88408</v>
      </c>
      <c r="HA21">
        <v>1.8810899999999999</v>
      </c>
      <c r="HB21">
        <v>1.88263</v>
      </c>
      <c r="HC21">
        <v>1.8813</v>
      </c>
      <c r="HD21">
        <v>1.8828100000000001</v>
      </c>
      <c r="HE21">
        <v>1.8820600000000001</v>
      </c>
      <c r="HF21">
        <v>1.8839999999999999</v>
      </c>
      <c r="HG21">
        <v>1.8812899999999999</v>
      </c>
      <c r="HH21">
        <v>5</v>
      </c>
      <c r="HI21">
        <v>0</v>
      </c>
      <c r="HJ21">
        <v>0</v>
      </c>
      <c r="HK21">
        <v>0</v>
      </c>
      <c r="HL21" t="s">
        <v>405</v>
      </c>
      <c r="HM21" t="s">
        <v>406</v>
      </c>
      <c r="HN21" t="s">
        <v>407</v>
      </c>
      <c r="HO21" t="s">
        <v>407</v>
      </c>
      <c r="HP21" t="s">
        <v>407</v>
      </c>
      <c r="HQ21" t="s">
        <v>407</v>
      </c>
      <c r="HR21">
        <v>0</v>
      </c>
      <c r="HS21">
        <v>100</v>
      </c>
      <c r="HT21">
        <v>100</v>
      </c>
      <c r="HU21">
        <v>0.123</v>
      </c>
      <c r="HV21">
        <v>-0.108</v>
      </c>
      <c r="HW21">
        <v>0.25001000000000301</v>
      </c>
      <c r="HX21">
        <v>0</v>
      </c>
      <c r="HY21">
        <v>0</v>
      </c>
      <c r="HZ21">
        <v>0</v>
      </c>
      <c r="IA21">
        <v>-0.106835</v>
      </c>
      <c r="IB21">
        <v>0</v>
      </c>
      <c r="IC21">
        <v>0</v>
      </c>
      <c r="ID21">
        <v>0</v>
      </c>
      <c r="IE21">
        <v>-1</v>
      </c>
      <c r="IF21">
        <v>-1</v>
      </c>
      <c r="IG21">
        <v>-1</v>
      </c>
      <c r="IH21">
        <v>-1</v>
      </c>
      <c r="II21">
        <v>2.1</v>
      </c>
      <c r="IJ21">
        <v>2</v>
      </c>
      <c r="IK21">
        <v>0.32958999999999999</v>
      </c>
      <c r="IL21">
        <v>2.5830099999999998</v>
      </c>
      <c r="IM21">
        <v>2.8002899999999999</v>
      </c>
      <c r="IN21">
        <v>3.0090300000000001</v>
      </c>
      <c r="IO21">
        <v>3.0493199999999998</v>
      </c>
      <c r="IP21">
        <v>2.3327599999999999</v>
      </c>
      <c r="IQ21">
        <v>31.870699999999999</v>
      </c>
      <c r="IR21">
        <v>16.084599999999998</v>
      </c>
      <c r="IS21">
        <v>18</v>
      </c>
      <c r="IT21">
        <v>1096.47</v>
      </c>
      <c r="IU21">
        <v>612.53200000000004</v>
      </c>
      <c r="IV21">
        <v>25.0002</v>
      </c>
      <c r="IW21">
        <v>25.193899999999999</v>
      </c>
      <c r="IX21">
        <v>30</v>
      </c>
      <c r="IY21">
        <v>25.073499999999999</v>
      </c>
      <c r="IZ21">
        <v>25.063700000000001</v>
      </c>
      <c r="JA21">
        <v>6.58256</v>
      </c>
      <c r="JB21">
        <v>23.763100000000001</v>
      </c>
      <c r="JC21">
        <v>72.679500000000004</v>
      </c>
      <c r="JD21">
        <v>25</v>
      </c>
      <c r="JE21">
        <v>50</v>
      </c>
      <c r="JF21">
        <v>17.116299999999999</v>
      </c>
      <c r="JG21">
        <v>101.81</v>
      </c>
      <c r="JH21">
        <v>101.03700000000001</v>
      </c>
    </row>
    <row r="22" spans="1:268" x14ac:dyDescent="0.2">
      <c r="A22">
        <v>6</v>
      </c>
      <c r="B22">
        <v>1634224209.5</v>
      </c>
      <c r="C22">
        <v>701.40000009536698</v>
      </c>
      <c r="D22" t="s">
        <v>425</v>
      </c>
      <c r="E22" t="s">
        <v>426</v>
      </c>
      <c r="F22" t="s">
        <v>398</v>
      </c>
      <c r="I22">
        <v>1634224209.5</v>
      </c>
      <c r="J22">
        <f t="shared" si="0"/>
        <v>4.3231710945095718E-3</v>
      </c>
      <c r="K22">
        <f t="shared" si="1"/>
        <v>4.323171094509572</v>
      </c>
      <c r="L22">
        <f t="shared" si="2"/>
        <v>-2.254072689474178</v>
      </c>
      <c r="M22">
        <f t="shared" si="3"/>
        <v>6.0129000000000001</v>
      </c>
      <c r="N22">
        <f t="shared" si="4"/>
        <v>23.376613323578756</v>
      </c>
      <c r="O22">
        <f t="shared" si="5"/>
        <v>2.107423220981496</v>
      </c>
      <c r="P22">
        <f t="shared" si="6"/>
        <v>0.5420684728809001</v>
      </c>
      <c r="Q22">
        <f t="shared" si="7"/>
        <v>0.20914289554010876</v>
      </c>
      <c r="R22">
        <f t="shared" si="8"/>
        <v>2.7459739974919124</v>
      </c>
      <c r="S22">
        <f t="shared" si="9"/>
        <v>0.20067934556698452</v>
      </c>
      <c r="T22">
        <f t="shared" si="10"/>
        <v>0.12615646788285001</v>
      </c>
      <c r="U22">
        <f t="shared" si="11"/>
        <v>248.01832650072271</v>
      </c>
      <c r="V22">
        <f t="shared" si="12"/>
        <v>27.029854680881982</v>
      </c>
      <c r="W22">
        <f t="shared" si="13"/>
        <v>27.291399999999999</v>
      </c>
      <c r="X22">
        <f t="shared" si="14"/>
        <v>3.6408752375599298</v>
      </c>
      <c r="Y22">
        <f t="shared" si="15"/>
        <v>50.048023226588654</v>
      </c>
      <c r="Z22">
        <f t="shared" si="16"/>
        <v>1.7569242540927004</v>
      </c>
      <c r="AA22">
        <f t="shared" si="17"/>
        <v>3.5104768197104574</v>
      </c>
      <c r="AB22">
        <f t="shared" si="18"/>
        <v>1.8839509834672294</v>
      </c>
      <c r="AC22">
        <f t="shared" si="19"/>
        <v>-190.65184526787212</v>
      </c>
      <c r="AD22">
        <f t="shared" si="20"/>
        <v>-91.918625949863426</v>
      </c>
      <c r="AE22">
        <f t="shared" si="21"/>
        <v>-7.2227037932635385</v>
      </c>
      <c r="AF22">
        <f t="shared" si="22"/>
        <v>-41.774848510276385</v>
      </c>
      <c r="AG22">
        <v>0</v>
      </c>
      <c r="AH22">
        <v>0</v>
      </c>
      <c r="AI22">
        <f t="shared" si="23"/>
        <v>1</v>
      </c>
      <c r="AJ22">
        <f t="shared" si="24"/>
        <v>0</v>
      </c>
      <c r="AK22">
        <f t="shared" si="25"/>
        <v>47583.620540372729</v>
      </c>
      <c r="AL22" t="s">
        <v>399</v>
      </c>
      <c r="AM22">
        <v>8228.31</v>
      </c>
      <c r="AN22">
        <v>0</v>
      </c>
      <c r="AO22">
        <v>0</v>
      </c>
      <c r="AP22" t="e">
        <f t="shared" si="26"/>
        <v>#DIV/0!</v>
      </c>
      <c r="AQ22">
        <v>-1</v>
      </c>
      <c r="AR22" t="s">
        <v>427</v>
      </c>
      <c r="AS22">
        <v>10385.299999999999</v>
      </c>
      <c r="AT22">
        <v>811.34496153846101</v>
      </c>
      <c r="AU22">
        <v>871.59699999999998</v>
      </c>
      <c r="AV22">
        <f t="shared" si="27"/>
        <v>6.9128322448951729E-2</v>
      </c>
      <c r="AW22">
        <v>0.5</v>
      </c>
      <c r="AX22">
        <f t="shared" si="28"/>
        <v>1264.2837007775765</v>
      </c>
      <c r="AY22">
        <f t="shared" si="29"/>
        <v>-2.254072689474178</v>
      </c>
      <c r="AZ22">
        <f t="shared" si="30"/>
        <v>43.698905667153156</v>
      </c>
      <c r="BA22">
        <f t="shared" si="31"/>
        <v>-9.9192348102161059E-4</v>
      </c>
      <c r="BB22">
        <f t="shared" si="32"/>
        <v>-1</v>
      </c>
      <c r="BC22" t="e">
        <f t="shared" si="33"/>
        <v>#DIV/0!</v>
      </c>
      <c r="BD22" t="s">
        <v>401</v>
      </c>
      <c r="BE22">
        <v>0</v>
      </c>
      <c r="BF22" t="e">
        <f t="shared" si="34"/>
        <v>#DIV/0!</v>
      </c>
      <c r="BG22" t="e">
        <f t="shared" si="35"/>
        <v>#DIV/0!</v>
      </c>
      <c r="BH22" t="e">
        <f t="shared" si="36"/>
        <v>#DIV/0!</v>
      </c>
      <c r="BI22" t="e">
        <f t="shared" si="37"/>
        <v>#DIV/0!</v>
      </c>
      <c r="BJ22">
        <f t="shared" si="38"/>
        <v>6.9128322448951729E-2</v>
      </c>
      <c r="BK22" t="e">
        <f t="shared" si="39"/>
        <v>#DIV/0!</v>
      </c>
      <c r="BL22" t="e">
        <f t="shared" si="40"/>
        <v>#DIV/0!</v>
      </c>
      <c r="BM22" t="e">
        <f t="shared" si="41"/>
        <v>#DIV/0!</v>
      </c>
      <c r="BN22">
        <v>501</v>
      </c>
      <c r="BO22">
        <v>300</v>
      </c>
      <c r="BP22">
        <v>300</v>
      </c>
      <c r="BQ22">
        <v>300</v>
      </c>
      <c r="BR22">
        <v>10385.299999999999</v>
      </c>
      <c r="BS22">
        <v>858.96</v>
      </c>
      <c r="BT22">
        <v>-7.3711599999999999E-3</v>
      </c>
      <c r="BU22">
        <v>-1.54</v>
      </c>
      <c r="BV22" t="s">
        <v>401</v>
      </c>
      <c r="BW22" t="s">
        <v>401</v>
      </c>
      <c r="BX22" t="s">
        <v>401</v>
      </c>
      <c r="BY22" t="s">
        <v>401</v>
      </c>
      <c r="BZ22" t="s">
        <v>401</v>
      </c>
      <c r="CA22" t="s">
        <v>401</v>
      </c>
      <c r="CB22" t="s">
        <v>401</v>
      </c>
      <c r="CC22" t="s">
        <v>401</v>
      </c>
      <c r="CD22" t="s">
        <v>401</v>
      </c>
      <c r="CE22" t="s">
        <v>401</v>
      </c>
      <c r="CF22">
        <f t="shared" si="42"/>
        <v>1499.76</v>
      </c>
      <c r="CG22">
        <f t="shared" si="43"/>
        <v>1264.2837007775765</v>
      </c>
      <c r="CH22">
        <f t="shared" si="44"/>
        <v>0.84299067902702862</v>
      </c>
      <c r="CI22">
        <f t="shared" si="45"/>
        <v>0.16537201052216535</v>
      </c>
      <c r="CJ22">
        <v>6</v>
      </c>
      <c r="CK22">
        <v>0.5</v>
      </c>
      <c r="CL22" t="s">
        <v>402</v>
      </c>
      <c r="CM22">
        <v>2</v>
      </c>
      <c r="CN22">
        <v>1634224209.5</v>
      </c>
      <c r="CO22">
        <v>6.0129000000000001</v>
      </c>
      <c r="CP22">
        <v>4.6760799999999998</v>
      </c>
      <c r="CQ22">
        <v>19.488700000000001</v>
      </c>
      <c r="CR22">
        <v>16.945399999999999</v>
      </c>
      <c r="CS22">
        <v>5.9856999999999996</v>
      </c>
      <c r="CT22">
        <v>19.597799999999999</v>
      </c>
      <c r="CU22">
        <v>1000.02</v>
      </c>
      <c r="CV22">
        <v>90.041300000000007</v>
      </c>
      <c r="CW22">
        <v>0.109621</v>
      </c>
      <c r="CX22">
        <v>26.670500000000001</v>
      </c>
      <c r="CY22">
        <v>27.291399999999999</v>
      </c>
      <c r="CZ22">
        <v>999.9</v>
      </c>
      <c r="DA22">
        <v>0</v>
      </c>
      <c r="DB22">
        <v>0</v>
      </c>
      <c r="DC22">
        <v>9982.5</v>
      </c>
      <c r="DD22">
        <v>0</v>
      </c>
      <c r="DE22">
        <v>0.21912699999999999</v>
      </c>
      <c r="DF22">
        <v>1.3368199999999999</v>
      </c>
      <c r="DG22">
        <v>6.1324100000000001</v>
      </c>
      <c r="DH22">
        <v>4.7566800000000002</v>
      </c>
      <c r="DI22">
        <v>2.5432199999999998</v>
      </c>
      <c r="DJ22">
        <v>4.6760799999999998</v>
      </c>
      <c r="DK22">
        <v>16.945399999999999</v>
      </c>
      <c r="DL22">
        <v>1.75478</v>
      </c>
      <c r="DM22">
        <v>1.52579</v>
      </c>
      <c r="DN22">
        <v>15.389699999999999</v>
      </c>
      <c r="DO22">
        <v>13.229100000000001</v>
      </c>
      <c r="DP22">
        <v>1499.76</v>
      </c>
      <c r="DQ22">
        <v>0.89997899999999997</v>
      </c>
      <c r="DR22">
        <v>0.100021</v>
      </c>
      <c r="DS22">
        <v>0</v>
      </c>
      <c r="DT22">
        <v>811.99800000000005</v>
      </c>
      <c r="DU22">
        <v>4.9997400000000001</v>
      </c>
      <c r="DV22">
        <v>11760.9</v>
      </c>
      <c r="DW22">
        <v>11508.4</v>
      </c>
      <c r="DX22">
        <v>42.061999999999998</v>
      </c>
      <c r="DY22">
        <v>43.5</v>
      </c>
      <c r="DZ22">
        <v>43.311999999999998</v>
      </c>
      <c r="EA22">
        <v>43.5</v>
      </c>
      <c r="EB22">
        <v>44.25</v>
      </c>
      <c r="EC22">
        <v>1345.25</v>
      </c>
      <c r="ED22">
        <v>149.51</v>
      </c>
      <c r="EE22">
        <v>0</v>
      </c>
      <c r="EF22">
        <v>145.80000019073501</v>
      </c>
      <c r="EG22">
        <v>0</v>
      </c>
      <c r="EH22">
        <v>811.34496153846101</v>
      </c>
      <c r="EI22">
        <v>3.2447521310443102</v>
      </c>
      <c r="EJ22">
        <v>42.782905951259103</v>
      </c>
      <c r="EK22">
        <v>11757.8615384615</v>
      </c>
      <c r="EL22">
        <v>15</v>
      </c>
      <c r="EM22">
        <v>1634224160.5</v>
      </c>
      <c r="EN22" t="s">
        <v>428</v>
      </c>
      <c r="EO22">
        <v>1634224152</v>
      </c>
      <c r="EP22">
        <v>1634224160.5</v>
      </c>
      <c r="EQ22">
        <v>7</v>
      </c>
      <c r="ER22">
        <v>-9.6000000000000002E-2</v>
      </c>
      <c r="ES22">
        <v>-1E-3</v>
      </c>
      <c r="ET22">
        <v>2.7E-2</v>
      </c>
      <c r="EU22">
        <v>-0.109</v>
      </c>
      <c r="EV22">
        <v>5</v>
      </c>
      <c r="EW22">
        <v>17</v>
      </c>
      <c r="EX22">
        <v>0.25</v>
      </c>
      <c r="EY22">
        <v>0.08</v>
      </c>
      <c r="EZ22">
        <v>1.3524799999999999</v>
      </c>
      <c r="FA22">
        <v>-0.10899174484053099</v>
      </c>
      <c r="FB22">
        <v>2.1722321929296601E-2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2.5418987500000001</v>
      </c>
      <c r="FI22">
        <v>1.40007129455837E-2</v>
      </c>
      <c r="FJ22">
        <v>6.4958152634984802E-3</v>
      </c>
      <c r="FK22">
        <v>1</v>
      </c>
      <c r="FL22">
        <v>1</v>
      </c>
      <c r="FM22">
        <v>3</v>
      </c>
      <c r="FN22" t="s">
        <v>416</v>
      </c>
      <c r="FO22">
        <v>3.9268200000000002</v>
      </c>
      <c r="FP22">
        <v>2.79209</v>
      </c>
      <c r="FQ22">
        <v>1.5599699999999999E-3</v>
      </c>
      <c r="FR22">
        <v>1.2155E-3</v>
      </c>
      <c r="FS22">
        <v>8.6317900000000003E-2</v>
      </c>
      <c r="FT22">
        <v>7.6990000000000003E-2</v>
      </c>
      <c r="FU22">
        <v>21452.7</v>
      </c>
      <c r="FV22">
        <v>26165.9</v>
      </c>
      <c r="FW22">
        <v>20926.599999999999</v>
      </c>
      <c r="FX22">
        <v>25268.9</v>
      </c>
      <c r="FY22">
        <v>30318.6</v>
      </c>
      <c r="FZ22">
        <v>34324.400000000001</v>
      </c>
      <c r="GA22">
        <v>37763.9</v>
      </c>
      <c r="GB22">
        <v>41903.4</v>
      </c>
      <c r="GC22">
        <v>2.6621299999999999</v>
      </c>
      <c r="GD22">
        <v>2.1989200000000002</v>
      </c>
      <c r="GE22">
        <v>0.17829200000000001</v>
      </c>
      <c r="GF22">
        <v>0</v>
      </c>
      <c r="GG22">
        <v>24.37</v>
      </c>
      <c r="GH22">
        <v>999.9</v>
      </c>
      <c r="GI22">
        <v>58.9</v>
      </c>
      <c r="GJ22">
        <v>26.808</v>
      </c>
      <c r="GK22">
        <v>23.1511</v>
      </c>
      <c r="GL22">
        <v>61.626800000000003</v>
      </c>
      <c r="GM22">
        <v>19.090499999999999</v>
      </c>
      <c r="GN22">
        <v>3</v>
      </c>
      <c r="GO22">
        <v>-0.16046199999999999</v>
      </c>
      <c r="GP22">
        <v>-0.17968999999999999</v>
      </c>
      <c r="GQ22">
        <v>20.3492</v>
      </c>
      <c r="GR22">
        <v>5.2231300000000003</v>
      </c>
      <c r="GS22">
        <v>11.962</v>
      </c>
      <c r="GT22">
        <v>4.9856999999999996</v>
      </c>
      <c r="GU22">
        <v>3.3010000000000002</v>
      </c>
      <c r="GV22">
        <v>9999</v>
      </c>
      <c r="GW22">
        <v>9999</v>
      </c>
      <c r="GX22">
        <v>999.9</v>
      </c>
      <c r="GY22">
        <v>9999</v>
      </c>
      <c r="GZ22">
        <v>1.8841600000000001</v>
      </c>
      <c r="HA22">
        <v>1.8811</v>
      </c>
      <c r="HB22">
        <v>1.88263</v>
      </c>
      <c r="HC22">
        <v>1.88137</v>
      </c>
      <c r="HD22">
        <v>1.8828800000000001</v>
      </c>
      <c r="HE22">
        <v>1.8821300000000001</v>
      </c>
      <c r="HF22">
        <v>1.88408</v>
      </c>
      <c r="HG22">
        <v>1.8813899999999999</v>
      </c>
      <c r="HH22">
        <v>5</v>
      </c>
      <c r="HI22">
        <v>0</v>
      </c>
      <c r="HJ22">
        <v>0</v>
      </c>
      <c r="HK22">
        <v>0</v>
      </c>
      <c r="HL22" t="s">
        <v>405</v>
      </c>
      <c r="HM22" t="s">
        <v>406</v>
      </c>
      <c r="HN22" t="s">
        <v>407</v>
      </c>
      <c r="HO22" t="s">
        <v>407</v>
      </c>
      <c r="HP22" t="s">
        <v>407</v>
      </c>
      <c r="HQ22" t="s">
        <v>407</v>
      </c>
      <c r="HR22">
        <v>0</v>
      </c>
      <c r="HS22">
        <v>100</v>
      </c>
      <c r="HT22">
        <v>100</v>
      </c>
      <c r="HU22">
        <v>2.7E-2</v>
      </c>
      <c r="HV22">
        <v>-0.1091</v>
      </c>
      <c r="HW22">
        <v>2.71955000000004E-2</v>
      </c>
      <c r="HX22">
        <v>0</v>
      </c>
      <c r="HY22">
        <v>0</v>
      </c>
      <c r="HZ22">
        <v>0</v>
      </c>
      <c r="IA22">
        <v>-0.109138095238102</v>
      </c>
      <c r="IB22">
        <v>0</v>
      </c>
      <c r="IC22">
        <v>0</v>
      </c>
      <c r="ID22">
        <v>0</v>
      </c>
      <c r="IE22">
        <v>-1</v>
      </c>
      <c r="IF22">
        <v>-1</v>
      </c>
      <c r="IG22">
        <v>-1</v>
      </c>
      <c r="IH22">
        <v>-1</v>
      </c>
      <c r="II22">
        <v>1</v>
      </c>
      <c r="IJ22">
        <v>0.8</v>
      </c>
      <c r="IK22">
        <v>3.41797E-2</v>
      </c>
      <c r="IL22">
        <v>4.99878</v>
      </c>
      <c r="IM22">
        <v>2.8002899999999999</v>
      </c>
      <c r="IN22">
        <v>3.0078100000000001</v>
      </c>
      <c r="IO22">
        <v>3.0493199999999998</v>
      </c>
      <c r="IP22">
        <v>2.2997999999999998</v>
      </c>
      <c r="IQ22">
        <v>31.958500000000001</v>
      </c>
      <c r="IR22">
        <v>16.0671</v>
      </c>
      <c r="IS22">
        <v>18</v>
      </c>
      <c r="IT22">
        <v>1094.55</v>
      </c>
      <c r="IU22">
        <v>611.20000000000005</v>
      </c>
      <c r="IV22">
        <v>24.999600000000001</v>
      </c>
      <c r="IW22">
        <v>25.221499999999999</v>
      </c>
      <c r="IX22">
        <v>30</v>
      </c>
      <c r="IY22">
        <v>25.098800000000001</v>
      </c>
      <c r="IZ22">
        <v>25.087900000000001</v>
      </c>
      <c r="JA22">
        <v>0</v>
      </c>
      <c r="JB22">
        <v>23.512499999999999</v>
      </c>
      <c r="JC22">
        <v>70.845399999999998</v>
      </c>
      <c r="JD22">
        <v>25</v>
      </c>
      <c r="JE22">
        <v>0</v>
      </c>
      <c r="JF22">
        <v>16.9389</v>
      </c>
      <c r="JG22">
        <v>101.806</v>
      </c>
      <c r="JH22">
        <v>101.035</v>
      </c>
    </row>
    <row r="23" spans="1:268" x14ac:dyDescent="0.2">
      <c r="A23">
        <v>7</v>
      </c>
      <c r="B23">
        <v>1634224331.5</v>
      </c>
      <c r="C23">
        <v>823.40000009536698</v>
      </c>
      <c r="D23" t="s">
        <v>429</v>
      </c>
      <c r="E23" t="s">
        <v>430</v>
      </c>
      <c r="F23" t="s">
        <v>398</v>
      </c>
      <c r="I23">
        <v>1634224331.5</v>
      </c>
      <c r="J23">
        <f t="shared" si="0"/>
        <v>4.5333483767454252E-3</v>
      </c>
      <c r="K23">
        <f t="shared" si="1"/>
        <v>4.5333483767454252</v>
      </c>
      <c r="L23">
        <f t="shared" si="2"/>
        <v>11.739632892335555</v>
      </c>
      <c r="M23">
        <f t="shared" si="3"/>
        <v>392.04300000000001</v>
      </c>
      <c r="N23">
        <f t="shared" si="4"/>
        <v>292.39871395900832</v>
      </c>
      <c r="O23">
        <f t="shared" si="5"/>
        <v>26.361040266903583</v>
      </c>
      <c r="P23">
        <f t="shared" si="6"/>
        <v>35.344414376619</v>
      </c>
      <c r="Q23">
        <f t="shared" si="7"/>
        <v>0.22157029191622873</v>
      </c>
      <c r="R23">
        <f t="shared" si="8"/>
        <v>2.7502630495428497</v>
      </c>
      <c r="S23">
        <f t="shared" si="9"/>
        <v>0.21210963465342941</v>
      </c>
      <c r="T23">
        <f t="shared" si="10"/>
        <v>0.13338486115846468</v>
      </c>
      <c r="U23">
        <f t="shared" si="11"/>
        <v>248.05126350041226</v>
      </c>
      <c r="V23">
        <f t="shared" si="12"/>
        <v>26.958166189583228</v>
      </c>
      <c r="W23">
        <f t="shared" si="13"/>
        <v>27.220300000000002</v>
      </c>
      <c r="X23">
        <f t="shared" si="14"/>
        <v>3.6257319536390247</v>
      </c>
      <c r="Y23">
        <f t="shared" si="15"/>
        <v>50.07277146434803</v>
      </c>
      <c r="Z23">
        <f t="shared" si="16"/>
        <v>1.7564066945926002</v>
      </c>
      <c r="AA23">
        <f t="shared" si="17"/>
        <v>3.5077081679874005</v>
      </c>
      <c r="AB23">
        <f t="shared" si="18"/>
        <v>1.8693252590464244</v>
      </c>
      <c r="AC23">
        <f t="shared" si="19"/>
        <v>-199.92066341447324</v>
      </c>
      <c r="AD23">
        <f t="shared" si="20"/>
        <v>-83.506892635980847</v>
      </c>
      <c r="AE23">
        <f t="shared" si="21"/>
        <v>-6.5487316503482429</v>
      </c>
      <c r="AF23">
        <f t="shared" si="22"/>
        <v>-41.925024200390055</v>
      </c>
      <c r="AG23">
        <v>0</v>
      </c>
      <c r="AH23">
        <v>0</v>
      </c>
      <c r="AI23">
        <f t="shared" si="23"/>
        <v>1</v>
      </c>
      <c r="AJ23">
        <f t="shared" si="24"/>
        <v>0</v>
      </c>
      <c r="AK23">
        <f t="shared" si="25"/>
        <v>47702.072002256784</v>
      </c>
      <c r="AL23" t="s">
        <v>399</v>
      </c>
      <c r="AM23">
        <v>8228.31</v>
      </c>
      <c r="AN23">
        <v>0</v>
      </c>
      <c r="AO23">
        <v>0</v>
      </c>
      <c r="AP23" t="e">
        <f t="shared" si="26"/>
        <v>#DIV/0!</v>
      </c>
      <c r="AQ23">
        <v>-1</v>
      </c>
      <c r="AR23" t="s">
        <v>431</v>
      </c>
      <c r="AS23">
        <v>10385.299999999999</v>
      </c>
      <c r="AT23">
        <v>798.17957692307698</v>
      </c>
      <c r="AU23">
        <v>922.46400000000006</v>
      </c>
      <c r="AV23">
        <f t="shared" si="27"/>
        <v>0.1347309196639902</v>
      </c>
      <c r="AW23">
        <v>0.5</v>
      </c>
      <c r="AX23">
        <f t="shared" si="28"/>
        <v>1264.4598007774157</v>
      </c>
      <c r="AY23">
        <f t="shared" si="29"/>
        <v>11.739632892335555</v>
      </c>
      <c r="AZ23">
        <f t="shared" si="30"/>
        <v>85.180915918443517</v>
      </c>
      <c r="BA23">
        <f t="shared" si="31"/>
        <v>1.0075158486258692E-2</v>
      </c>
      <c r="BB23">
        <f t="shared" si="32"/>
        <v>-1</v>
      </c>
      <c r="BC23" t="e">
        <f t="shared" si="33"/>
        <v>#DIV/0!</v>
      </c>
      <c r="BD23" t="s">
        <v>401</v>
      </c>
      <c r="BE23">
        <v>0</v>
      </c>
      <c r="BF23" t="e">
        <f t="shared" si="34"/>
        <v>#DIV/0!</v>
      </c>
      <c r="BG23" t="e">
        <f t="shared" si="35"/>
        <v>#DIV/0!</v>
      </c>
      <c r="BH23" t="e">
        <f t="shared" si="36"/>
        <v>#DIV/0!</v>
      </c>
      <c r="BI23" t="e">
        <f t="shared" si="37"/>
        <v>#DIV/0!</v>
      </c>
      <c r="BJ23">
        <f t="shared" si="38"/>
        <v>0.1347309196639902</v>
      </c>
      <c r="BK23" t="e">
        <f t="shared" si="39"/>
        <v>#DIV/0!</v>
      </c>
      <c r="BL23" t="e">
        <f t="shared" si="40"/>
        <v>#DIV/0!</v>
      </c>
      <c r="BM23" t="e">
        <f t="shared" si="41"/>
        <v>#DIV/0!</v>
      </c>
      <c r="BN23">
        <v>502</v>
      </c>
      <c r="BO23">
        <v>300</v>
      </c>
      <c r="BP23">
        <v>300</v>
      </c>
      <c r="BQ23">
        <v>300</v>
      </c>
      <c r="BR23">
        <v>10385.299999999999</v>
      </c>
      <c r="BS23">
        <v>898.92</v>
      </c>
      <c r="BT23">
        <v>-7.37143E-3</v>
      </c>
      <c r="BU23">
        <v>-1.98</v>
      </c>
      <c r="BV23" t="s">
        <v>401</v>
      </c>
      <c r="BW23" t="s">
        <v>401</v>
      </c>
      <c r="BX23" t="s">
        <v>401</v>
      </c>
      <c r="BY23" t="s">
        <v>401</v>
      </c>
      <c r="BZ23" t="s">
        <v>401</v>
      </c>
      <c r="CA23" t="s">
        <v>401</v>
      </c>
      <c r="CB23" t="s">
        <v>401</v>
      </c>
      <c r="CC23" t="s">
        <v>401</v>
      </c>
      <c r="CD23" t="s">
        <v>401</v>
      </c>
      <c r="CE23" t="s">
        <v>401</v>
      </c>
      <c r="CF23">
        <f t="shared" si="42"/>
        <v>1499.97</v>
      </c>
      <c r="CG23">
        <f t="shared" si="43"/>
        <v>1264.4598007774157</v>
      </c>
      <c r="CH23">
        <f t="shared" si="44"/>
        <v>0.84299006031948354</v>
      </c>
      <c r="CI23">
        <f t="shared" si="45"/>
        <v>0.16537081641660317</v>
      </c>
      <c r="CJ23">
        <v>6</v>
      </c>
      <c r="CK23">
        <v>0.5</v>
      </c>
      <c r="CL23" t="s">
        <v>402</v>
      </c>
      <c r="CM23">
        <v>2</v>
      </c>
      <c r="CN23">
        <v>1634224331.5</v>
      </c>
      <c r="CO23">
        <v>392.04300000000001</v>
      </c>
      <c r="CP23">
        <v>400.154</v>
      </c>
      <c r="CQ23">
        <v>19.482199999999999</v>
      </c>
      <c r="CR23">
        <v>16.814900000000002</v>
      </c>
      <c r="CS23">
        <v>392.05599999999998</v>
      </c>
      <c r="CT23">
        <v>19.5932</v>
      </c>
      <c r="CU23">
        <v>999.89400000000001</v>
      </c>
      <c r="CV23">
        <v>90.045100000000005</v>
      </c>
      <c r="CW23">
        <v>0.109333</v>
      </c>
      <c r="CX23">
        <v>26.6571</v>
      </c>
      <c r="CY23">
        <v>27.220300000000002</v>
      </c>
      <c r="CZ23">
        <v>999.9</v>
      </c>
      <c r="DA23">
        <v>0</v>
      </c>
      <c r="DB23">
        <v>0</v>
      </c>
      <c r="DC23">
        <v>10007.5</v>
      </c>
      <c r="DD23">
        <v>0</v>
      </c>
      <c r="DE23">
        <v>0.21912699999999999</v>
      </c>
      <c r="DF23">
        <v>-8.0710800000000003</v>
      </c>
      <c r="DG23">
        <v>399.87400000000002</v>
      </c>
      <c r="DH23">
        <v>406.99799999999999</v>
      </c>
      <c r="DI23">
        <v>2.6691799999999999</v>
      </c>
      <c r="DJ23">
        <v>400.154</v>
      </c>
      <c r="DK23">
        <v>16.814900000000002</v>
      </c>
      <c r="DL23">
        <v>1.75444</v>
      </c>
      <c r="DM23">
        <v>1.5141</v>
      </c>
      <c r="DN23">
        <v>15.386699999999999</v>
      </c>
      <c r="DO23">
        <v>13.1113</v>
      </c>
      <c r="DP23">
        <v>1499.97</v>
      </c>
      <c r="DQ23">
        <v>0.89999700000000005</v>
      </c>
      <c r="DR23">
        <v>0.10000299999999999</v>
      </c>
      <c r="DS23">
        <v>0</v>
      </c>
      <c r="DT23">
        <v>798.28800000000001</v>
      </c>
      <c r="DU23">
        <v>4.9997400000000001</v>
      </c>
      <c r="DV23">
        <v>11617.2</v>
      </c>
      <c r="DW23">
        <v>11510.1</v>
      </c>
      <c r="DX23">
        <v>42.561999999999998</v>
      </c>
      <c r="DY23">
        <v>43.436999999999998</v>
      </c>
      <c r="DZ23">
        <v>43.5</v>
      </c>
      <c r="EA23">
        <v>42.936999999999998</v>
      </c>
      <c r="EB23">
        <v>44.625</v>
      </c>
      <c r="EC23">
        <v>1345.47</v>
      </c>
      <c r="ED23">
        <v>149.5</v>
      </c>
      <c r="EE23">
        <v>0</v>
      </c>
      <c r="EF23">
        <v>121.40000009536701</v>
      </c>
      <c r="EG23">
        <v>0</v>
      </c>
      <c r="EH23">
        <v>798.17957692307698</v>
      </c>
      <c r="EI23">
        <v>0.91305983126985601</v>
      </c>
      <c r="EJ23">
        <v>-0.410256381957043</v>
      </c>
      <c r="EK23">
        <v>11618.0538461538</v>
      </c>
      <c r="EL23">
        <v>15</v>
      </c>
      <c r="EM23">
        <v>1634224353.5</v>
      </c>
      <c r="EN23" t="s">
        <v>432</v>
      </c>
      <c r="EO23">
        <v>1634224353</v>
      </c>
      <c r="EP23">
        <v>1634224353.5</v>
      </c>
      <c r="EQ23">
        <v>8</v>
      </c>
      <c r="ER23">
        <v>-0.04</v>
      </c>
      <c r="ES23">
        <v>-2E-3</v>
      </c>
      <c r="ET23">
        <v>-1.2999999999999999E-2</v>
      </c>
      <c r="EU23">
        <v>-0.111</v>
      </c>
      <c r="EV23">
        <v>400</v>
      </c>
      <c r="EW23">
        <v>17</v>
      </c>
      <c r="EX23">
        <v>0.64</v>
      </c>
      <c r="EY23">
        <v>0.03</v>
      </c>
      <c r="EZ23">
        <v>-8.1959334146341494</v>
      </c>
      <c r="FA23">
        <v>0.39897930313588498</v>
      </c>
      <c r="FB23">
        <v>4.4456984724329997E-2</v>
      </c>
      <c r="FC23">
        <v>0</v>
      </c>
      <c r="FD23">
        <v>1</v>
      </c>
      <c r="FE23">
        <v>0</v>
      </c>
      <c r="FF23">
        <v>0</v>
      </c>
      <c r="FG23">
        <v>0</v>
      </c>
      <c r="FH23">
        <v>2.6222258536585401</v>
      </c>
      <c r="FI23">
        <v>0.18293770034843801</v>
      </c>
      <c r="FJ23">
        <v>1.9503724844445802E-2</v>
      </c>
      <c r="FK23">
        <v>1</v>
      </c>
      <c r="FL23">
        <v>1</v>
      </c>
      <c r="FM23">
        <v>3</v>
      </c>
      <c r="FN23" t="s">
        <v>416</v>
      </c>
      <c r="FO23">
        <v>3.92665</v>
      </c>
      <c r="FP23">
        <v>2.7920199999999999</v>
      </c>
      <c r="FQ23">
        <v>8.2703899999999997E-2</v>
      </c>
      <c r="FR23">
        <v>8.3951300000000006E-2</v>
      </c>
      <c r="FS23">
        <v>8.6303500000000005E-2</v>
      </c>
      <c r="FT23">
        <v>7.6552999999999996E-2</v>
      </c>
      <c r="FU23">
        <v>19707.5</v>
      </c>
      <c r="FV23">
        <v>23997</v>
      </c>
      <c r="FW23">
        <v>20925.3</v>
      </c>
      <c r="FX23">
        <v>25268.1</v>
      </c>
      <c r="FY23">
        <v>30319.4</v>
      </c>
      <c r="FZ23">
        <v>34341.9</v>
      </c>
      <c r="GA23">
        <v>37762.699999999997</v>
      </c>
      <c r="GB23">
        <v>41903.199999999997</v>
      </c>
      <c r="GC23">
        <v>2.6623000000000001</v>
      </c>
      <c r="GD23">
        <v>2.1999</v>
      </c>
      <c r="GE23">
        <v>0.17502200000000001</v>
      </c>
      <c r="GF23">
        <v>0</v>
      </c>
      <c r="GG23">
        <v>24.3523</v>
      </c>
      <c r="GH23">
        <v>999.9</v>
      </c>
      <c r="GI23">
        <v>57.978000000000002</v>
      </c>
      <c r="GJ23">
        <v>26.908000000000001</v>
      </c>
      <c r="GK23">
        <v>22.921099999999999</v>
      </c>
      <c r="GL23">
        <v>61.4268</v>
      </c>
      <c r="GM23">
        <v>19.070499999999999</v>
      </c>
      <c r="GN23">
        <v>3</v>
      </c>
      <c r="GO23">
        <v>-0.159383</v>
      </c>
      <c r="GP23">
        <v>-0.16139700000000001</v>
      </c>
      <c r="GQ23">
        <v>20.348600000000001</v>
      </c>
      <c r="GR23">
        <v>5.2183400000000004</v>
      </c>
      <c r="GS23">
        <v>11.962</v>
      </c>
      <c r="GT23">
        <v>4.98515</v>
      </c>
      <c r="GU23">
        <v>3.3002500000000001</v>
      </c>
      <c r="GV23">
        <v>9999</v>
      </c>
      <c r="GW23">
        <v>9999</v>
      </c>
      <c r="GX23">
        <v>999.9</v>
      </c>
      <c r="GY23">
        <v>9999</v>
      </c>
      <c r="GZ23">
        <v>1.8841399999999999</v>
      </c>
      <c r="HA23">
        <v>1.8810899999999999</v>
      </c>
      <c r="HB23">
        <v>1.88263</v>
      </c>
      <c r="HC23">
        <v>1.8813299999999999</v>
      </c>
      <c r="HD23">
        <v>1.88283</v>
      </c>
      <c r="HE23">
        <v>1.8820600000000001</v>
      </c>
      <c r="HF23">
        <v>1.8839999999999999</v>
      </c>
      <c r="HG23">
        <v>1.8812800000000001</v>
      </c>
      <c r="HH23">
        <v>5</v>
      </c>
      <c r="HI23">
        <v>0</v>
      </c>
      <c r="HJ23">
        <v>0</v>
      </c>
      <c r="HK23">
        <v>0</v>
      </c>
      <c r="HL23" t="s">
        <v>405</v>
      </c>
      <c r="HM23" t="s">
        <v>406</v>
      </c>
      <c r="HN23" t="s">
        <v>407</v>
      </c>
      <c r="HO23" t="s">
        <v>407</v>
      </c>
      <c r="HP23" t="s">
        <v>407</v>
      </c>
      <c r="HQ23" t="s">
        <v>407</v>
      </c>
      <c r="HR23">
        <v>0</v>
      </c>
      <c r="HS23">
        <v>100</v>
      </c>
      <c r="HT23">
        <v>100</v>
      </c>
      <c r="HU23">
        <v>-1.2999999999999999E-2</v>
      </c>
      <c r="HV23">
        <v>-0.111</v>
      </c>
      <c r="HW23">
        <v>2.71955000000004E-2</v>
      </c>
      <c r="HX23">
        <v>0</v>
      </c>
      <c r="HY23">
        <v>0</v>
      </c>
      <c r="HZ23">
        <v>0</v>
      </c>
      <c r="IA23">
        <v>-0.109138095238102</v>
      </c>
      <c r="IB23">
        <v>0</v>
      </c>
      <c r="IC23">
        <v>0</v>
      </c>
      <c r="ID23">
        <v>0</v>
      </c>
      <c r="IE23">
        <v>-1</v>
      </c>
      <c r="IF23">
        <v>-1</v>
      </c>
      <c r="IG23">
        <v>-1</v>
      </c>
      <c r="IH23">
        <v>-1</v>
      </c>
      <c r="II23">
        <v>3</v>
      </c>
      <c r="IJ23">
        <v>2.9</v>
      </c>
      <c r="IK23">
        <v>1.56738</v>
      </c>
      <c r="IL23">
        <v>2.5964399999999999</v>
      </c>
      <c r="IM23">
        <v>2.8002899999999999</v>
      </c>
      <c r="IN23">
        <v>3.0065900000000001</v>
      </c>
      <c r="IO23">
        <v>3.0493199999999998</v>
      </c>
      <c r="IP23">
        <v>2.3022499999999999</v>
      </c>
      <c r="IQ23">
        <v>32.046399999999998</v>
      </c>
      <c r="IR23">
        <v>16.0671</v>
      </c>
      <c r="IS23">
        <v>18</v>
      </c>
      <c r="IT23">
        <v>1095.06</v>
      </c>
      <c r="IU23">
        <v>612.17999999999995</v>
      </c>
      <c r="IV23">
        <v>25</v>
      </c>
      <c r="IW23">
        <v>25.238399999999999</v>
      </c>
      <c r="IX23">
        <v>30.0002</v>
      </c>
      <c r="IY23">
        <v>25.113600000000002</v>
      </c>
      <c r="IZ23">
        <v>25.104800000000001</v>
      </c>
      <c r="JA23">
        <v>31.316500000000001</v>
      </c>
      <c r="JB23">
        <v>22.9513</v>
      </c>
      <c r="JC23">
        <v>68.228399999999993</v>
      </c>
      <c r="JD23">
        <v>25</v>
      </c>
      <c r="JE23">
        <v>400</v>
      </c>
      <c r="JF23">
        <v>16.816600000000001</v>
      </c>
      <c r="JG23">
        <v>101.80200000000001</v>
      </c>
      <c r="JH23">
        <v>101.033</v>
      </c>
    </row>
    <row r="24" spans="1:268" x14ac:dyDescent="0.2">
      <c r="A24">
        <v>8</v>
      </c>
      <c r="B24">
        <v>1634224474.5</v>
      </c>
      <c r="C24">
        <v>966.40000009536698</v>
      </c>
      <c r="D24" t="s">
        <v>433</v>
      </c>
      <c r="E24" t="s">
        <v>434</v>
      </c>
      <c r="F24" t="s">
        <v>398</v>
      </c>
      <c r="I24">
        <v>1634224474.5</v>
      </c>
      <c r="J24">
        <f t="shared" si="0"/>
        <v>4.4324036077033847E-3</v>
      </c>
      <c r="K24">
        <f t="shared" si="1"/>
        <v>4.4324036077033844</v>
      </c>
      <c r="L24">
        <f t="shared" si="2"/>
        <v>11.155110211840347</v>
      </c>
      <c r="M24">
        <f t="shared" si="3"/>
        <v>392.279</v>
      </c>
      <c r="N24">
        <f t="shared" si="4"/>
        <v>294.79617950526762</v>
      </c>
      <c r="O24">
        <f t="shared" si="5"/>
        <v>26.578175287396199</v>
      </c>
      <c r="P24">
        <f t="shared" si="6"/>
        <v>35.367012018479002</v>
      </c>
      <c r="Q24">
        <f t="shared" si="7"/>
        <v>0.21582016959445621</v>
      </c>
      <c r="R24">
        <f t="shared" si="8"/>
        <v>2.7529557159855589</v>
      </c>
      <c r="S24">
        <f t="shared" si="9"/>
        <v>0.20684187101972537</v>
      </c>
      <c r="T24">
        <f t="shared" si="10"/>
        <v>0.13005170962125265</v>
      </c>
      <c r="U24">
        <f t="shared" si="11"/>
        <v>248.04966750042226</v>
      </c>
      <c r="V24">
        <f t="shared" si="12"/>
        <v>26.996401286637578</v>
      </c>
      <c r="W24">
        <f t="shared" si="13"/>
        <v>27.216699999999999</v>
      </c>
      <c r="X24">
        <f t="shared" si="14"/>
        <v>3.6249666695004636</v>
      </c>
      <c r="Y24">
        <f t="shared" si="15"/>
        <v>49.875113596785845</v>
      </c>
      <c r="Z24">
        <f t="shared" si="16"/>
        <v>1.7505759904567999</v>
      </c>
      <c r="AA24">
        <f t="shared" si="17"/>
        <v>3.5099188036127384</v>
      </c>
      <c r="AB24">
        <f t="shared" si="18"/>
        <v>1.8743906790436637</v>
      </c>
      <c r="AC24">
        <f t="shared" si="19"/>
        <v>-195.46899909971927</v>
      </c>
      <c r="AD24">
        <f t="shared" si="20"/>
        <v>-81.466282624701137</v>
      </c>
      <c r="AE24">
        <f t="shared" si="21"/>
        <v>-6.3826816047424098</v>
      </c>
      <c r="AF24">
        <f t="shared" si="22"/>
        <v>-35.268295828740548</v>
      </c>
      <c r="AG24">
        <v>0</v>
      </c>
      <c r="AH24">
        <v>0</v>
      </c>
      <c r="AI24">
        <f t="shared" si="23"/>
        <v>1</v>
      </c>
      <c r="AJ24">
        <f t="shared" si="24"/>
        <v>0</v>
      </c>
      <c r="AK24">
        <f t="shared" si="25"/>
        <v>47773.460536735802</v>
      </c>
      <c r="AL24" t="s">
        <v>399</v>
      </c>
      <c r="AM24">
        <v>8228.31</v>
      </c>
      <c r="AN24">
        <v>0</v>
      </c>
      <c r="AO24">
        <v>0</v>
      </c>
      <c r="AP24" t="e">
        <f t="shared" si="26"/>
        <v>#DIV/0!</v>
      </c>
      <c r="AQ24">
        <v>-1</v>
      </c>
      <c r="AR24" t="s">
        <v>435</v>
      </c>
      <c r="AS24">
        <v>10385.200000000001</v>
      </c>
      <c r="AT24">
        <v>785.47112000000004</v>
      </c>
      <c r="AU24">
        <v>905.87800000000004</v>
      </c>
      <c r="AV24">
        <f t="shared" si="27"/>
        <v>0.13291732440792248</v>
      </c>
      <c r="AW24">
        <v>0.5</v>
      </c>
      <c r="AX24">
        <f t="shared" si="28"/>
        <v>1264.4514007774208</v>
      </c>
      <c r="AY24">
        <f t="shared" si="29"/>
        <v>11.155110211840347</v>
      </c>
      <c r="AZ24">
        <f t="shared" si="30"/>
        <v>84.033748517592215</v>
      </c>
      <c r="BA24">
        <f t="shared" si="31"/>
        <v>9.6129516756176137E-3</v>
      </c>
      <c r="BB24">
        <f t="shared" si="32"/>
        <v>-1</v>
      </c>
      <c r="BC24" t="e">
        <f t="shared" si="33"/>
        <v>#DIV/0!</v>
      </c>
      <c r="BD24" t="s">
        <v>401</v>
      </c>
      <c r="BE24">
        <v>0</v>
      </c>
      <c r="BF24" t="e">
        <f t="shared" si="34"/>
        <v>#DIV/0!</v>
      </c>
      <c r="BG24" t="e">
        <f t="shared" si="35"/>
        <v>#DIV/0!</v>
      </c>
      <c r="BH24" t="e">
        <f t="shared" si="36"/>
        <v>#DIV/0!</v>
      </c>
      <c r="BI24" t="e">
        <f t="shared" si="37"/>
        <v>#DIV/0!</v>
      </c>
      <c r="BJ24">
        <f t="shared" si="38"/>
        <v>0.13291732440792248</v>
      </c>
      <c r="BK24" t="e">
        <f t="shared" si="39"/>
        <v>#DIV/0!</v>
      </c>
      <c r="BL24" t="e">
        <f t="shared" si="40"/>
        <v>#DIV/0!</v>
      </c>
      <c r="BM24" t="e">
        <f t="shared" si="41"/>
        <v>#DIV/0!</v>
      </c>
      <c r="BN24">
        <v>503</v>
      </c>
      <c r="BO24">
        <v>300</v>
      </c>
      <c r="BP24">
        <v>300</v>
      </c>
      <c r="BQ24">
        <v>300</v>
      </c>
      <c r="BR24">
        <v>10385.200000000001</v>
      </c>
      <c r="BS24">
        <v>882.12</v>
      </c>
      <c r="BT24">
        <v>-7.3712700000000001E-3</v>
      </c>
      <c r="BU24">
        <v>-0.9</v>
      </c>
      <c r="BV24" t="s">
        <v>401</v>
      </c>
      <c r="BW24" t="s">
        <v>401</v>
      </c>
      <c r="BX24" t="s">
        <v>401</v>
      </c>
      <c r="BY24" t="s">
        <v>401</v>
      </c>
      <c r="BZ24" t="s">
        <v>401</v>
      </c>
      <c r="CA24" t="s">
        <v>401</v>
      </c>
      <c r="CB24" t="s">
        <v>401</v>
      </c>
      <c r="CC24" t="s">
        <v>401</v>
      </c>
      <c r="CD24" t="s">
        <v>401</v>
      </c>
      <c r="CE24" t="s">
        <v>401</v>
      </c>
      <c r="CF24">
        <f t="shared" si="42"/>
        <v>1499.96</v>
      </c>
      <c r="CG24">
        <f t="shared" si="43"/>
        <v>1264.4514007774208</v>
      </c>
      <c r="CH24">
        <f t="shared" si="44"/>
        <v>0.84299008025375399</v>
      </c>
      <c r="CI24">
        <f t="shared" si="45"/>
        <v>0.16537085488974523</v>
      </c>
      <c r="CJ24">
        <v>6</v>
      </c>
      <c r="CK24">
        <v>0.5</v>
      </c>
      <c r="CL24" t="s">
        <v>402</v>
      </c>
      <c r="CM24">
        <v>2</v>
      </c>
      <c r="CN24">
        <v>1634224474.5</v>
      </c>
      <c r="CO24">
        <v>392.279</v>
      </c>
      <c r="CP24">
        <v>400.01499999999999</v>
      </c>
      <c r="CQ24">
        <v>19.416799999999999</v>
      </c>
      <c r="CR24">
        <v>16.809100000000001</v>
      </c>
      <c r="CS24">
        <v>392.28500000000003</v>
      </c>
      <c r="CT24">
        <v>19.526700000000002</v>
      </c>
      <c r="CU24">
        <v>1000.04</v>
      </c>
      <c r="CV24">
        <v>90.048500000000004</v>
      </c>
      <c r="CW24">
        <v>0.109301</v>
      </c>
      <c r="CX24">
        <v>26.6678</v>
      </c>
      <c r="CY24">
        <v>27.216699999999999</v>
      </c>
      <c r="CZ24">
        <v>999.9</v>
      </c>
      <c r="DA24">
        <v>0</v>
      </c>
      <c r="DB24">
        <v>0</v>
      </c>
      <c r="DC24">
        <v>10023.1</v>
      </c>
      <c r="DD24">
        <v>0</v>
      </c>
      <c r="DE24">
        <v>0.21912699999999999</v>
      </c>
      <c r="DF24">
        <v>-7.7355</v>
      </c>
      <c r="DG24">
        <v>400.04700000000003</v>
      </c>
      <c r="DH24">
        <v>406.85399999999998</v>
      </c>
      <c r="DI24">
        <v>2.6076800000000002</v>
      </c>
      <c r="DJ24">
        <v>400.01499999999999</v>
      </c>
      <c r="DK24">
        <v>16.809100000000001</v>
      </c>
      <c r="DL24">
        <v>1.7484500000000001</v>
      </c>
      <c r="DM24">
        <v>1.5136400000000001</v>
      </c>
      <c r="DN24">
        <v>15.333399999999999</v>
      </c>
      <c r="DO24">
        <v>13.1066</v>
      </c>
      <c r="DP24">
        <v>1499.96</v>
      </c>
      <c r="DQ24">
        <v>0.89999700000000005</v>
      </c>
      <c r="DR24">
        <v>0.10000299999999999</v>
      </c>
      <c r="DS24">
        <v>0</v>
      </c>
      <c r="DT24">
        <v>784.85799999999995</v>
      </c>
      <c r="DU24">
        <v>4.9997400000000001</v>
      </c>
      <c r="DV24">
        <v>11420.6</v>
      </c>
      <c r="DW24">
        <v>11510.1</v>
      </c>
      <c r="DX24">
        <v>42.75</v>
      </c>
      <c r="DY24">
        <v>43.5</v>
      </c>
      <c r="DZ24">
        <v>43.561999999999998</v>
      </c>
      <c r="EA24">
        <v>43</v>
      </c>
      <c r="EB24">
        <v>44.625</v>
      </c>
      <c r="EC24">
        <v>1345.46</v>
      </c>
      <c r="ED24">
        <v>149.5</v>
      </c>
      <c r="EE24">
        <v>0</v>
      </c>
      <c r="EF24">
        <v>142.80000019073501</v>
      </c>
      <c r="EG24">
        <v>0</v>
      </c>
      <c r="EH24">
        <v>785.47112000000004</v>
      </c>
      <c r="EI24">
        <v>-4.2424615171665403</v>
      </c>
      <c r="EJ24">
        <v>-67.492307654077393</v>
      </c>
      <c r="EK24">
        <v>11429.088</v>
      </c>
      <c r="EL24">
        <v>15</v>
      </c>
      <c r="EM24">
        <v>1634224412.5</v>
      </c>
      <c r="EN24" t="s">
        <v>436</v>
      </c>
      <c r="EO24">
        <v>1634224408.5</v>
      </c>
      <c r="EP24">
        <v>1634224412.5</v>
      </c>
      <c r="EQ24">
        <v>9</v>
      </c>
      <c r="ER24">
        <v>7.0000000000000001E-3</v>
      </c>
      <c r="ES24">
        <v>1E-3</v>
      </c>
      <c r="ET24">
        <v>-6.0000000000000001E-3</v>
      </c>
      <c r="EU24">
        <v>-0.11</v>
      </c>
      <c r="EV24">
        <v>400</v>
      </c>
      <c r="EW24">
        <v>17</v>
      </c>
      <c r="EX24">
        <v>0.3</v>
      </c>
      <c r="EY24">
        <v>0.04</v>
      </c>
      <c r="EZ24">
        <v>-7.7135195000000003</v>
      </c>
      <c r="FA24">
        <v>5.2974934333962199E-2</v>
      </c>
      <c r="FB24">
        <v>3.1988669240060497E-2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2.6191810000000002</v>
      </c>
      <c r="FI24">
        <v>-0.10724960600375801</v>
      </c>
      <c r="FJ24">
        <v>1.0679986376395801E-2</v>
      </c>
      <c r="FK24">
        <v>1</v>
      </c>
      <c r="FL24">
        <v>2</v>
      </c>
      <c r="FM24">
        <v>3</v>
      </c>
      <c r="FN24" t="s">
        <v>404</v>
      </c>
      <c r="FO24">
        <v>3.92686</v>
      </c>
      <c r="FP24">
        <v>2.7921200000000002</v>
      </c>
      <c r="FQ24">
        <v>8.2740300000000003E-2</v>
      </c>
      <c r="FR24">
        <v>8.3929299999999998E-2</v>
      </c>
      <c r="FS24">
        <v>8.6089899999999997E-2</v>
      </c>
      <c r="FT24">
        <v>7.6534000000000005E-2</v>
      </c>
      <c r="FU24">
        <v>19706.7</v>
      </c>
      <c r="FV24">
        <v>23997.3</v>
      </c>
      <c r="FW24">
        <v>20925.3</v>
      </c>
      <c r="FX24">
        <v>25267.9</v>
      </c>
      <c r="FY24">
        <v>30326.7</v>
      </c>
      <c r="FZ24">
        <v>34342.300000000003</v>
      </c>
      <c r="GA24">
        <v>37762.9</v>
      </c>
      <c r="GB24">
        <v>41902.9</v>
      </c>
      <c r="GC24">
        <v>2.6622300000000001</v>
      </c>
      <c r="GD24">
        <v>2.1991000000000001</v>
      </c>
      <c r="GE24">
        <v>0.174679</v>
      </c>
      <c r="GF24">
        <v>0</v>
      </c>
      <c r="GG24">
        <v>24.354299999999999</v>
      </c>
      <c r="GH24">
        <v>999.9</v>
      </c>
      <c r="GI24">
        <v>57.13</v>
      </c>
      <c r="GJ24">
        <v>27.018999999999998</v>
      </c>
      <c r="GK24">
        <v>22.735099999999999</v>
      </c>
      <c r="GL24">
        <v>61.466799999999999</v>
      </c>
      <c r="GM24">
        <v>19.046500000000002</v>
      </c>
      <c r="GN24">
        <v>3</v>
      </c>
      <c r="GO24">
        <v>-0.15890199999999999</v>
      </c>
      <c r="GP24">
        <v>-0.16029399999999999</v>
      </c>
      <c r="GQ24">
        <v>20.349</v>
      </c>
      <c r="GR24">
        <v>5.2228300000000001</v>
      </c>
      <c r="GS24">
        <v>11.962</v>
      </c>
      <c r="GT24">
        <v>4.9858000000000002</v>
      </c>
      <c r="GU24">
        <v>3.3010000000000002</v>
      </c>
      <c r="GV24">
        <v>9999</v>
      </c>
      <c r="GW24">
        <v>9999</v>
      </c>
      <c r="GX24">
        <v>999.9</v>
      </c>
      <c r="GY24">
        <v>9999</v>
      </c>
      <c r="GZ24">
        <v>1.8841399999999999</v>
      </c>
      <c r="HA24">
        <v>1.8810899999999999</v>
      </c>
      <c r="HB24">
        <v>1.88263</v>
      </c>
      <c r="HC24">
        <v>1.8813299999999999</v>
      </c>
      <c r="HD24">
        <v>1.88289</v>
      </c>
      <c r="HE24">
        <v>1.8820399999999999</v>
      </c>
      <c r="HF24">
        <v>1.88401</v>
      </c>
      <c r="HG24">
        <v>1.8813200000000001</v>
      </c>
      <c r="HH24">
        <v>5</v>
      </c>
      <c r="HI24">
        <v>0</v>
      </c>
      <c r="HJ24">
        <v>0</v>
      </c>
      <c r="HK24">
        <v>0</v>
      </c>
      <c r="HL24" t="s">
        <v>405</v>
      </c>
      <c r="HM24" t="s">
        <v>406</v>
      </c>
      <c r="HN24" t="s">
        <v>407</v>
      </c>
      <c r="HO24" t="s">
        <v>407</v>
      </c>
      <c r="HP24" t="s">
        <v>407</v>
      </c>
      <c r="HQ24" t="s">
        <v>407</v>
      </c>
      <c r="HR24">
        <v>0</v>
      </c>
      <c r="HS24">
        <v>100</v>
      </c>
      <c r="HT24">
        <v>100</v>
      </c>
      <c r="HU24">
        <v>-6.0000000000000001E-3</v>
      </c>
      <c r="HV24">
        <v>-0.1099</v>
      </c>
      <c r="HW24">
        <v>-6.0499999999592503E-3</v>
      </c>
      <c r="HX24">
        <v>0</v>
      </c>
      <c r="HY24">
        <v>0</v>
      </c>
      <c r="HZ24">
        <v>0</v>
      </c>
      <c r="IA24">
        <v>-0.10994999999999799</v>
      </c>
      <c r="IB24">
        <v>0</v>
      </c>
      <c r="IC24">
        <v>0</v>
      </c>
      <c r="ID24">
        <v>0</v>
      </c>
      <c r="IE24">
        <v>-1</v>
      </c>
      <c r="IF24">
        <v>-1</v>
      </c>
      <c r="IG24">
        <v>-1</v>
      </c>
      <c r="IH24">
        <v>-1</v>
      </c>
      <c r="II24">
        <v>1.1000000000000001</v>
      </c>
      <c r="IJ24">
        <v>1</v>
      </c>
      <c r="IK24">
        <v>1.5625</v>
      </c>
      <c r="IL24">
        <v>2.5683600000000002</v>
      </c>
      <c r="IM24">
        <v>2.8002899999999999</v>
      </c>
      <c r="IN24">
        <v>3.0078100000000001</v>
      </c>
      <c r="IO24">
        <v>3.0493199999999998</v>
      </c>
      <c r="IP24">
        <v>2.3107899999999999</v>
      </c>
      <c r="IQ24">
        <v>32.134399999999999</v>
      </c>
      <c r="IR24">
        <v>16.0671</v>
      </c>
      <c r="IS24">
        <v>18</v>
      </c>
      <c r="IT24">
        <v>1095.27</v>
      </c>
      <c r="IU24">
        <v>611.69299999999998</v>
      </c>
      <c r="IV24">
        <v>24.9999</v>
      </c>
      <c r="IW24">
        <v>25.251200000000001</v>
      </c>
      <c r="IX24">
        <v>30.0001</v>
      </c>
      <c r="IY24">
        <v>25.128399999999999</v>
      </c>
      <c r="IZ24">
        <v>25.117599999999999</v>
      </c>
      <c r="JA24">
        <v>31.214600000000001</v>
      </c>
      <c r="JB24">
        <v>22.148199999999999</v>
      </c>
      <c r="JC24">
        <v>66.400300000000001</v>
      </c>
      <c r="JD24">
        <v>25</v>
      </c>
      <c r="JE24">
        <v>400</v>
      </c>
      <c r="JF24">
        <v>16.89</v>
      </c>
      <c r="JG24">
        <v>101.80200000000001</v>
      </c>
      <c r="JH24">
        <v>101.032</v>
      </c>
    </row>
    <row r="25" spans="1:268" x14ac:dyDescent="0.2">
      <c r="A25">
        <v>9</v>
      </c>
      <c r="B25">
        <v>1634224596.5</v>
      </c>
      <c r="C25">
        <v>1088.4000000953699</v>
      </c>
      <c r="D25" t="s">
        <v>437</v>
      </c>
      <c r="E25" t="s">
        <v>438</v>
      </c>
      <c r="F25" t="s">
        <v>398</v>
      </c>
      <c r="I25">
        <v>1634224596.5</v>
      </c>
      <c r="J25">
        <f t="shared" si="0"/>
        <v>4.0705933246472674E-3</v>
      </c>
      <c r="K25">
        <f t="shared" si="1"/>
        <v>4.070593324647267</v>
      </c>
      <c r="L25">
        <f t="shared" si="2"/>
        <v>13.626804659855075</v>
      </c>
      <c r="M25">
        <f t="shared" si="3"/>
        <v>590.41899999999998</v>
      </c>
      <c r="N25">
        <f t="shared" si="4"/>
        <v>458.67070880421142</v>
      </c>
      <c r="O25">
        <f t="shared" si="5"/>
        <v>41.353482783423047</v>
      </c>
      <c r="P25">
        <f t="shared" si="6"/>
        <v>53.231831644884991</v>
      </c>
      <c r="Q25">
        <f t="shared" si="7"/>
        <v>0.19797164563706346</v>
      </c>
      <c r="R25">
        <f t="shared" si="8"/>
        <v>2.7440180754544219</v>
      </c>
      <c r="S25">
        <f t="shared" si="9"/>
        <v>0.19036523525366436</v>
      </c>
      <c r="T25">
        <f t="shared" si="10"/>
        <v>0.11963732735811147</v>
      </c>
      <c r="U25">
        <f t="shared" si="11"/>
        <v>248.05285950040226</v>
      </c>
      <c r="V25">
        <f t="shared" si="12"/>
        <v>27.097430469271206</v>
      </c>
      <c r="W25">
        <f t="shared" si="13"/>
        <v>27.233899999999998</v>
      </c>
      <c r="X25">
        <f t="shared" si="14"/>
        <v>3.6286242998179969</v>
      </c>
      <c r="Y25">
        <f t="shared" si="15"/>
        <v>50.096144367432579</v>
      </c>
      <c r="Z25">
        <f t="shared" si="16"/>
        <v>1.7583339910375</v>
      </c>
      <c r="AA25">
        <f t="shared" si="17"/>
        <v>3.5099188036127384</v>
      </c>
      <c r="AB25">
        <f t="shared" si="18"/>
        <v>1.870290308780497</v>
      </c>
      <c r="AC25">
        <f t="shared" si="19"/>
        <v>-179.51316561694449</v>
      </c>
      <c r="AD25">
        <f t="shared" si="20"/>
        <v>-83.746287956134921</v>
      </c>
      <c r="AE25">
        <f t="shared" si="21"/>
        <v>-6.5832520602597446</v>
      </c>
      <c r="AF25">
        <f t="shared" si="22"/>
        <v>-21.789846132936901</v>
      </c>
      <c r="AG25">
        <v>0</v>
      </c>
      <c r="AH25">
        <v>0</v>
      </c>
      <c r="AI25">
        <f t="shared" si="23"/>
        <v>1</v>
      </c>
      <c r="AJ25">
        <f t="shared" si="24"/>
        <v>0</v>
      </c>
      <c r="AK25">
        <f t="shared" si="25"/>
        <v>47531.245760815815</v>
      </c>
      <c r="AL25" t="s">
        <v>399</v>
      </c>
      <c r="AM25">
        <v>8228.31</v>
      </c>
      <c r="AN25">
        <v>0</v>
      </c>
      <c r="AO25">
        <v>0</v>
      </c>
      <c r="AP25" t="e">
        <f t="shared" si="26"/>
        <v>#DIV/0!</v>
      </c>
      <c r="AQ25">
        <v>-1</v>
      </c>
      <c r="AR25" t="s">
        <v>439</v>
      </c>
      <c r="AS25">
        <v>10385.299999999999</v>
      </c>
      <c r="AT25">
        <v>792.52499999999998</v>
      </c>
      <c r="AU25">
        <v>915.35900000000004</v>
      </c>
      <c r="AV25">
        <f t="shared" si="27"/>
        <v>0.13419215848645183</v>
      </c>
      <c r="AW25">
        <v>0.5</v>
      </c>
      <c r="AX25">
        <f t="shared" si="28"/>
        <v>1264.4682007774106</v>
      </c>
      <c r="AY25">
        <f t="shared" si="29"/>
        <v>13.626804659855075</v>
      </c>
      <c r="AZ25">
        <f t="shared" si="30"/>
        <v>84.840858599900443</v>
      </c>
      <c r="BA25">
        <f t="shared" si="31"/>
        <v>1.1567554368597277E-2</v>
      </c>
      <c r="BB25">
        <f t="shared" si="32"/>
        <v>-1</v>
      </c>
      <c r="BC25" t="e">
        <f t="shared" si="33"/>
        <v>#DIV/0!</v>
      </c>
      <c r="BD25" t="s">
        <v>401</v>
      </c>
      <c r="BE25">
        <v>0</v>
      </c>
      <c r="BF25" t="e">
        <f t="shared" si="34"/>
        <v>#DIV/0!</v>
      </c>
      <c r="BG25" t="e">
        <f t="shared" si="35"/>
        <v>#DIV/0!</v>
      </c>
      <c r="BH25" t="e">
        <f t="shared" si="36"/>
        <v>#DIV/0!</v>
      </c>
      <c r="BI25" t="e">
        <f t="shared" si="37"/>
        <v>#DIV/0!</v>
      </c>
      <c r="BJ25">
        <f t="shared" si="38"/>
        <v>0.13419215848645183</v>
      </c>
      <c r="BK25" t="e">
        <f t="shared" si="39"/>
        <v>#DIV/0!</v>
      </c>
      <c r="BL25" t="e">
        <f t="shared" si="40"/>
        <v>#DIV/0!</v>
      </c>
      <c r="BM25" t="e">
        <f t="shared" si="41"/>
        <v>#DIV/0!</v>
      </c>
      <c r="BN25">
        <v>504</v>
      </c>
      <c r="BO25">
        <v>300</v>
      </c>
      <c r="BP25">
        <v>300</v>
      </c>
      <c r="BQ25">
        <v>300</v>
      </c>
      <c r="BR25">
        <v>10385.299999999999</v>
      </c>
      <c r="BS25">
        <v>891.49</v>
      </c>
      <c r="BT25">
        <v>-7.3713800000000003E-3</v>
      </c>
      <c r="BU25">
        <v>-1.37</v>
      </c>
      <c r="BV25" t="s">
        <v>401</v>
      </c>
      <c r="BW25" t="s">
        <v>401</v>
      </c>
      <c r="BX25" t="s">
        <v>401</v>
      </c>
      <c r="BY25" t="s">
        <v>401</v>
      </c>
      <c r="BZ25" t="s">
        <v>401</v>
      </c>
      <c r="CA25" t="s">
        <v>401</v>
      </c>
      <c r="CB25" t="s">
        <v>401</v>
      </c>
      <c r="CC25" t="s">
        <v>401</v>
      </c>
      <c r="CD25" t="s">
        <v>401</v>
      </c>
      <c r="CE25" t="s">
        <v>401</v>
      </c>
      <c r="CF25">
        <f t="shared" si="42"/>
        <v>1499.98</v>
      </c>
      <c r="CG25">
        <f t="shared" si="43"/>
        <v>1264.4682007774106</v>
      </c>
      <c r="CH25">
        <f t="shared" si="44"/>
        <v>0.84299004038547887</v>
      </c>
      <c r="CI25">
        <f t="shared" si="45"/>
        <v>0.16537077794397409</v>
      </c>
      <c r="CJ25">
        <v>6</v>
      </c>
      <c r="CK25">
        <v>0.5</v>
      </c>
      <c r="CL25" t="s">
        <v>402</v>
      </c>
      <c r="CM25">
        <v>2</v>
      </c>
      <c r="CN25">
        <v>1634224596.5</v>
      </c>
      <c r="CO25">
        <v>590.41899999999998</v>
      </c>
      <c r="CP25">
        <v>600.03700000000003</v>
      </c>
      <c r="CQ25">
        <v>19.502500000000001</v>
      </c>
      <c r="CR25">
        <v>17.107800000000001</v>
      </c>
      <c r="CS25">
        <v>590.00099999999998</v>
      </c>
      <c r="CT25">
        <v>19.610499999999998</v>
      </c>
      <c r="CU25">
        <v>1000.01</v>
      </c>
      <c r="CV25">
        <v>90.049599999999998</v>
      </c>
      <c r="CW25">
        <v>0.109815</v>
      </c>
      <c r="CX25">
        <v>26.6678</v>
      </c>
      <c r="CY25">
        <v>27.233899999999998</v>
      </c>
      <c r="CZ25">
        <v>999.9</v>
      </c>
      <c r="DA25">
        <v>0</v>
      </c>
      <c r="DB25">
        <v>0</v>
      </c>
      <c r="DC25">
        <v>9970</v>
      </c>
      <c r="DD25">
        <v>0</v>
      </c>
      <c r="DE25">
        <v>0.21912699999999999</v>
      </c>
      <c r="DF25">
        <v>-10.0419</v>
      </c>
      <c r="DG25">
        <v>601.72900000000004</v>
      </c>
      <c r="DH25">
        <v>610.48099999999999</v>
      </c>
      <c r="DI25">
        <v>2.3927499999999999</v>
      </c>
      <c r="DJ25">
        <v>600.03700000000003</v>
      </c>
      <c r="DK25">
        <v>17.107800000000001</v>
      </c>
      <c r="DL25">
        <v>1.7560199999999999</v>
      </c>
      <c r="DM25">
        <v>1.5405500000000001</v>
      </c>
      <c r="DN25">
        <v>15.400700000000001</v>
      </c>
      <c r="DO25">
        <v>13.3767</v>
      </c>
      <c r="DP25">
        <v>1499.98</v>
      </c>
      <c r="DQ25">
        <v>0.89999700000000005</v>
      </c>
      <c r="DR25">
        <v>0.10000299999999999</v>
      </c>
      <c r="DS25">
        <v>0</v>
      </c>
      <c r="DT25">
        <v>791.91200000000003</v>
      </c>
      <c r="DU25">
        <v>4.9997400000000001</v>
      </c>
      <c r="DV25">
        <v>11528</v>
      </c>
      <c r="DW25">
        <v>11510.2</v>
      </c>
      <c r="DX25">
        <v>42.186999999999998</v>
      </c>
      <c r="DY25">
        <v>43.561999999999998</v>
      </c>
      <c r="DZ25">
        <v>43.375</v>
      </c>
      <c r="EA25">
        <v>43.561999999999998</v>
      </c>
      <c r="EB25">
        <v>44.375</v>
      </c>
      <c r="EC25">
        <v>1345.48</v>
      </c>
      <c r="ED25">
        <v>149.5</v>
      </c>
      <c r="EE25">
        <v>0</v>
      </c>
      <c r="EF25">
        <v>121.40000009536701</v>
      </c>
      <c r="EG25">
        <v>0</v>
      </c>
      <c r="EH25">
        <v>792.52499999999998</v>
      </c>
      <c r="EI25">
        <v>-5.43846152416452</v>
      </c>
      <c r="EJ25">
        <v>-72.753846012203297</v>
      </c>
      <c r="EK25">
        <v>11536.832</v>
      </c>
      <c r="EL25">
        <v>15</v>
      </c>
      <c r="EM25">
        <v>1634224620.5</v>
      </c>
      <c r="EN25" t="s">
        <v>440</v>
      </c>
      <c r="EO25">
        <v>1634224613.5</v>
      </c>
      <c r="EP25">
        <v>1634224620.5</v>
      </c>
      <c r="EQ25">
        <v>10</v>
      </c>
      <c r="ER25">
        <v>0.42399999999999999</v>
      </c>
      <c r="ES25">
        <v>2E-3</v>
      </c>
      <c r="ET25">
        <v>0.41799999999999998</v>
      </c>
      <c r="EU25">
        <v>-0.108</v>
      </c>
      <c r="EV25">
        <v>600</v>
      </c>
      <c r="EW25">
        <v>17</v>
      </c>
      <c r="EX25">
        <v>0.27</v>
      </c>
      <c r="EY25">
        <v>0.04</v>
      </c>
      <c r="EZ25">
        <v>-10.133642500000001</v>
      </c>
      <c r="FA25">
        <v>0.28977523452159398</v>
      </c>
      <c r="FB25">
        <v>3.96464430151054E-2</v>
      </c>
      <c r="FC25">
        <v>0</v>
      </c>
      <c r="FD25">
        <v>1</v>
      </c>
      <c r="FE25">
        <v>0</v>
      </c>
      <c r="FF25">
        <v>0</v>
      </c>
      <c r="FG25">
        <v>0</v>
      </c>
      <c r="FH25">
        <v>2.40713475</v>
      </c>
      <c r="FI25">
        <v>-8.0539699812386595E-2</v>
      </c>
      <c r="FJ25">
        <v>1.13601837545658E-2</v>
      </c>
      <c r="FK25">
        <v>1</v>
      </c>
      <c r="FL25">
        <v>1</v>
      </c>
      <c r="FM25">
        <v>3</v>
      </c>
      <c r="FN25" t="s">
        <v>416</v>
      </c>
      <c r="FO25">
        <v>3.9268200000000002</v>
      </c>
      <c r="FP25">
        <v>2.7921800000000001</v>
      </c>
      <c r="FQ25">
        <v>0.11157300000000001</v>
      </c>
      <c r="FR25">
        <v>0.1128</v>
      </c>
      <c r="FS25">
        <v>8.63598E-2</v>
      </c>
      <c r="FT25">
        <v>7.7532199999999996E-2</v>
      </c>
      <c r="FU25">
        <v>19086.8</v>
      </c>
      <c r="FV25">
        <v>23240.799999999999</v>
      </c>
      <c r="FW25">
        <v>20924.900000000001</v>
      </c>
      <c r="FX25">
        <v>25267.7</v>
      </c>
      <c r="FY25">
        <v>30317.3</v>
      </c>
      <c r="FZ25">
        <v>34306.199999999997</v>
      </c>
      <c r="GA25">
        <v>37761.9</v>
      </c>
      <c r="GB25">
        <v>41903.5</v>
      </c>
      <c r="GC25">
        <v>2.6624300000000001</v>
      </c>
      <c r="GD25">
        <v>2.2000700000000002</v>
      </c>
      <c r="GE25">
        <v>0.17779300000000001</v>
      </c>
      <c r="GF25">
        <v>0</v>
      </c>
      <c r="GG25">
        <v>24.320399999999999</v>
      </c>
      <c r="GH25">
        <v>999.9</v>
      </c>
      <c r="GI25">
        <v>56.427999999999997</v>
      </c>
      <c r="GJ25">
        <v>27.1</v>
      </c>
      <c r="GK25">
        <v>22.5593</v>
      </c>
      <c r="GL25">
        <v>61.716799999999999</v>
      </c>
      <c r="GM25">
        <v>18.9984</v>
      </c>
      <c r="GN25">
        <v>3</v>
      </c>
      <c r="GO25">
        <v>-0.158915</v>
      </c>
      <c r="GP25">
        <v>-0.153832</v>
      </c>
      <c r="GQ25">
        <v>20.349</v>
      </c>
      <c r="GR25">
        <v>5.2229799999999997</v>
      </c>
      <c r="GS25">
        <v>11.962</v>
      </c>
      <c r="GT25">
        <v>4.9856999999999996</v>
      </c>
      <c r="GU25">
        <v>3.3010000000000002</v>
      </c>
      <c r="GV25">
        <v>9999</v>
      </c>
      <c r="GW25">
        <v>9999</v>
      </c>
      <c r="GX25">
        <v>999.9</v>
      </c>
      <c r="GY25">
        <v>9999</v>
      </c>
      <c r="GZ25">
        <v>1.8841300000000001</v>
      </c>
      <c r="HA25">
        <v>1.8810899999999999</v>
      </c>
      <c r="HB25">
        <v>1.88263</v>
      </c>
      <c r="HC25">
        <v>1.8813200000000001</v>
      </c>
      <c r="HD25">
        <v>1.88286</v>
      </c>
      <c r="HE25">
        <v>1.8820399999999999</v>
      </c>
      <c r="HF25">
        <v>1.8839999999999999</v>
      </c>
      <c r="HG25">
        <v>1.8813200000000001</v>
      </c>
      <c r="HH25">
        <v>5</v>
      </c>
      <c r="HI25">
        <v>0</v>
      </c>
      <c r="HJ25">
        <v>0</v>
      </c>
      <c r="HK25">
        <v>0</v>
      </c>
      <c r="HL25" t="s">
        <v>405</v>
      </c>
      <c r="HM25" t="s">
        <v>406</v>
      </c>
      <c r="HN25" t="s">
        <v>407</v>
      </c>
      <c r="HO25" t="s">
        <v>407</v>
      </c>
      <c r="HP25" t="s">
        <v>407</v>
      </c>
      <c r="HQ25" t="s">
        <v>407</v>
      </c>
      <c r="HR25">
        <v>0</v>
      </c>
      <c r="HS25">
        <v>100</v>
      </c>
      <c r="HT25">
        <v>100</v>
      </c>
      <c r="HU25">
        <v>0.41799999999999998</v>
      </c>
      <c r="HV25">
        <v>-0.108</v>
      </c>
      <c r="HW25">
        <v>-6.0499999999592503E-3</v>
      </c>
      <c r="HX25">
        <v>0</v>
      </c>
      <c r="HY25">
        <v>0</v>
      </c>
      <c r="HZ25">
        <v>0</v>
      </c>
      <c r="IA25">
        <v>-0.10994999999999799</v>
      </c>
      <c r="IB25">
        <v>0</v>
      </c>
      <c r="IC25">
        <v>0</v>
      </c>
      <c r="ID25">
        <v>0</v>
      </c>
      <c r="IE25">
        <v>-1</v>
      </c>
      <c r="IF25">
        <v>-1</v>
      </c>
      <c r="IG25">
        <v>-1</v>
      </c>
      <c r="IH25">
        <v>-1</v>
      </c>
      <c r="II25">
        <v>3.1</v>
      </c>
      <c r="IJ25">
        <v>3.1</v>
      </c>
      <c r="IK25">
        <v>2.16675</v>
      </c>
      <c r="IL25">
        <v>2.5854499999999998</v>
      </c>
      <c r="IM25">
        <v>2.8002899999999999</v>
      </c>
      <c r="IN25">
        <v>3.0065900000000001</v>
      </c>
      <c r="IO25">
        <v>3.0493199999999998</v>
      </c>
      <c r="IP25">
        <v>2.3034699999999999</v>
      </c>
      <c r="IQ25">
        <v>32.178400000000003</v>
      </c>
      <c r="IR25">
        <v>16.058299999999999</v>
      </c>
      <c r="IS25">
        <v>18</v>
      </c>
      <c r="IT25">
        <v>1095.55</v>
      </c>
      <c r="IU25">
        <v>612.52099999999996</v>
      </c>
      <c r="IV25">
        <v>24.9998</v>
      </c>
      <c r="IW25">
        <v>25.253299999999999</v>
      </c>
      <c r="IX25">
        <v>30.0001</v>
      </c>
      <c r="IY25">
        <v>25.130500000000001</v>
      </c>
      <c r="IZ25">
        <v>25.121600000000001</v>
      </c>
      <c r="JA25">
        <v>43.2866</v>
      </c>
      <c r="JB25">
        <v>19.821999999999999</v>
      </c>
      <c r="JC25">
        <v>64.528400000000005</v>
      </c>
      <c r="JD25">
        <v>25</v>
      </c>
      <c r="JE25">
        <v>600</v>
      </c>
      <c r="JF25">
        <v>17.1493</v>
      </c>
      <c r="JG25">
        <v>101.8</v>
      </c>
      <c r="JH25">
        <v>101.033</v>
      </c>
    </row>
    <row r="26" spans="1:268" x14ac:dyDescent="0.2">
      <c r="A26">
        <v>10</v>
      </c>
      <c r="B26">
        <v>1634224741.5</v>
      </c>
      <c r="C26">
        <v>1233.4000000953699</v>
      </c>
      <c r="D26" t="s">
        <v>441</v>
      </c>
      <c r="E26" t="s">
        <v>442</v>
      </c>
      <c r="F26" t="s">
        <v>398</v>
      </c>
      <c r="I26">
        <v>1634224741.5</v>
      </c>
      <c r="J26">
        <f t="shared" si="0"/>
        <v>3.5338190616538601E-3</v>
      </c>
      <c r="K26">
        <f t="shared" si="1"/>
        <v>3.5338190616538601</v>
      </c>
      <c r="L26">
        <f t="shared" si="2"/>
        <v>14.184357602343241</v>
      </c>
      <c r="M26">
        <f t="shared" si="3"/>
        <v>789.84</v>
      </c>
      <c r="N26">
        <f t="shared" si="4"/>
        <v>626.81637563010099</v>
      </c>
      <c r="O26">
        <f t="shared" si="5"/>
        <v>56.51435614146849</v>
      </c>
      <c r="P26">
        <f t="shared" si="6"/>
        <v>71.212720008959991</v>
      </c>
      <c r="Q26">
        <f t="shared" si="7"/>
        <v>0.16854518012953842</v>
      </c>
      <c r="R26">
        <f t="shared" si="8"/>
        <v>2.7491200605160007</v>
      </c>
      <c r="S26">
        <f t="shared" si="9"/>
        <v>0.16300779195470763</v>
      </c>
      <c r="T26">
        <f t="shared" si="10"/>
        <v>0.10236222706279134</v>
      </c>
      <c r="U26">
        <f t="shared" si="11"/>
        <v>248.05605150038224</v>
      </c>
      <c r="V26">
        <f t="shared" si="12"/>
        <v>27.267228853234965</v>
      </c>
      <c r="W26">
        <f t="shared" si="13"/>
        <v>27.330400000000001</v>
      </c>
      <c r="X26">
        <f t="shared" si="14"/>
        <v>3.6492051011030977</v>
      </c>
      <c r="Y26">
        <f t="shared" si="15"/>
        <v>49.883463008078969</v>
      </c>
      <c r="Z26">
        <f t="shared" si="16"/>
        <v>1.7531795560799996</v>
      </c>
      <c r="AA26">
        <f t="shared" si="17"/>
        <v>3.5145506152932087</v>
      </c>
      <c r="AB26">
        <f t="shared" si="18"/>
        <v>1.8960255450230981</v>
      </c>
      <c r="AC26">
        <f t="shared" si="19"/>
        <v>-155.84142061893522</v>
      </c>
      <c r="AD26">
        <f t="shared" si="20"/>
        <v>-94.884400961765266</v>
      </c>
      <c r="AE26">
        <f t="shared" si="21"/>
        <v>-7.4494002831399451</v>
      </c>
      <c r="AF26">
        <f t="shared" si="22"/>
        <v>-10.119170363458181</v>
      </c>
      <c r="AG26">
        <v>0</v>
      </c>
      <c r="AH26">
        <v>0</v>
      </c>
      <c r="AI26">
        <f t="shared" si="23"/>
        <v>1</v>
      </c>
      <c r="AJ26">
        <f t="shared" si="24"/>
        <v>0</v>
      </c>
      <c r="AK26">
        <f t="shared" si="25"/>
        <v>47665.961936421416</v>
      </c>
      <c r="AL26" t="s">
        <v>399</v>
      </c>
      <c r="AM26">
        <v>8228.31</v>
      </c>
      <c r="AN26">
        <v>0</v>
      </c>
      <c r="AO26">
        <v>0</v>
      </c>
      <c r="AP26" t="e">
        <f t="shared" si="26"/>
        <v>#DIV/0!</v>
      </c>
      <c r="AQ26">
        <v>-1</v>
      </c>
      <c r="AR26" t="s">
        <v>443</v>
      </c>
      <c r="AS26">
        <v>10385.299999999999</v>
      </c>
      <c r="AT26">
        <v>788.82447999999999</v>
      </c>
      <c r="AU26">
        <v>904.49300000000005</v>
      </c>
      <c r="AV26">
        <f t="shared" si="27"/>
        <v>0.12788216160876875</v>
      </c>
      <c r="AW26">
        <v>0.5</v>
      </c>
      <c r="AX26">
        <f t="shared" si="28"/>
        <v>1264.4850007774003</v>
      </c>
      <c r="AY26">
        <f t="shared" si="29"/>
        <v>14.184357602343241</v>
      </c>
      <c r="AZ26">
        <f t="shared" si="30"/>
        <v>80.852537610639786</v>
      </c>
      <c r="BA26">
        <f t="shared" si="31"/>
        <v>1.200833350574183E-2</v>
      </c>
      <c r="BB26">
        <f t="shared" si="32"/>
        <v>-1</v>
      </c>
      <c r="BC26" t="e">
        <f t="shared" si="33"/>
        <v>#DIV/0!</v>
      </c>
      <c r="BD26" t="s">
        <v>401</v>
      </c>
      <c r="BE26">
        <v>0</v>
      </c>
      <c r="BF26" t="e">
        <f t="shared" si="34"/>
        <v>#DIV/0!</v>
      </c>
      <c r="BG26" t="e">
        <f t="shared" si="35"/>
        <v>#DIV/0!</v>
      </c>
      <c r="BH26" t="e">
        <f t="shared" si="36"/>
        <v>#DIV/0!</v>
      </c>
      <c r="BI26" t="e">
        <f t="shared" si="37"/>
        <v>#DIV/0!</v>
      </c>
      <c r="BJ26">
        <f t="shared" si="38"/>
        <v>0.12788216160876872</v>
      </c>
      <c r="BK26" t="e">
        <f t="shared" si="39"/>
        <v>#DIV/0!</v>
      </c>
      <c r="BL26" t="e">
        <f t="shared" si="40"/>
        <v>#DIV/0!</v>
      </c>
      <c r="BM26" t="e">
        <f t="shared" si="41"/>
        <v>#DIV/0!</v>
      </c>
      <c r="BN26">
        <v>505</v>
      </c>
      <c r="BO26">
        <v>300</v>
      </c>
      <c r="BP26">
        <v>300</v>
      </c>
      <c r="BQ26">
        <v>300</v>
      </c>
      <c r="BR26">
        <v>10385.299999999999</v>
      </c>
      <c r="BS26">
        <v>885.14</v>
      </c>
      <c r="BT26">
        <v>-7.3713299999999997E-3</v>
      </c>
      <c r="BU26">
        <v>-0.97</v>
      </c>
      <c r="BV26" t="s">
        <v>401</v>
      </c>
      <c r="BW26" t="s">
        <v>401</v>
      </c>
      <c r="BX26" t="s">
        <v>401</v>
      </c>
      <c r="BY26" t="s">
        <v>401</v>
      </c>
      <c r="BZ26" t="s">
        <v>401</v>
      </c>
      <c r="CA26" t="s">
        <v>401</v>
      </c>
      <c r="CB26" t="s">
        <v>401</v>
      </c>
      <c r="CC26" t="s">
        <v>401</v>
      </c>
      <c r="CD26" t="s">
        <v>401</v>
      </c>
      <c r="CE26" t="s">
        <v>401</v>
      </c>
      <c r="CF26">
        <f t="shared" si="42"/>
        <v>1500</v>
      </c>
      <c r="CG26">
        <f t="shared" si="43"/>
        <v>1264.4850007774003</v>
      </c>
      <c r="CH26">
        <f t="shared" si="44"/>
        <v>0.84299000051826678</v>
      </c>
      <c r="CI26">
        <f t="shared" si="45"/>
        <v>0.16537070100025483</v>
      </c>
      <c r="CJ26">
        <v>6</v>
      </c>
      <c r="CK26">
        <v>0.5</v>
      </c>
      <c r="CL26" t="s">
        <v>402</v>
      </c>
      <c r="CM26">
        <v>2</v>
      </c>
      <c r="CN26">
        <v>1634224741.5</v>
      </c>
      <c r="CO26">
        <v>789.84</v>
      </c>
      <c r="CP26">
        <v>800.02499999999998</v>
      </c>
      <c r="CQ26">
        <v>19.445</v>
      </c>
      <c r="CR26">
        <v>17.366</v>
      </c>
      <c r="CS26">
        <v>789.39499999999998</v>
      </c>
      <c r="CT26">
        <v>19.548999999999999</v>
      </c>
      <c r="CU26">
        <v>1000.03</v>
      </c>
      <c r="CV26">
        <v>90.051599999999993</v>
      </c>
      <c r="CW26">
        <v>0.109344</v>
      </c>
      <c r="CX26">
        <v>26.690200000000001</v>
      </c>
      <c r="CY26">
        <v>27.330400000000001</v>
      </c>
      <c r="CZ26">
        <v>999.9</v>
      </c>
      <c r="DA26">
        <v>0</v>
      </c>
      <c r="DB26">
        <v>0</v>
      </c>
      <c r="DC26">
        <v>10000</v>
      </c>
      <c r="DD26">
        <v>0</v>
      </c>
      <c r="DE26">
        <v>0.21912699999999999</v>
      </c>
      <c r="DF26">
        <v>-10.212</v>
      </c>
      <c r="DG26">
        <v>805.47299999999996</v>
      </c>
      <c r="DH26">
        <v>814.16399999999999</v>
      </c>
      <c r="DI26">
        <v>2.0751300000000001</v>
      </c>
      <c r="DJ26">
        <v>800.02499999999998</v>
      </c>
      <c r="DK26">
        <v>17.366</v>
      </c>
      <c r="DL26">
        <v>1.7506999999999999</v>
      </c>
      <c r="DM26">
        <v>1.5638399999999999</v>
      </c>
      <c r="DN26">
        <v>15.3535</v>
      </c>
      <c r="DO26">
        <v>13.606999999999999</v>
      </c>
      <c r="DP26">
        <v>1500</v>
      </c>
      <c r="DQ26">
        <v>0.89999700000000005</v>
      </c>
      <c r="DR26">
        <v>0.10000299999999999</v>
      </c>
      <c r="DS26">
        <v>0</v>
      </c>
      <c r="DT26">
        <v>788.16</v>
      </c>
      <c r="DU26">
        <v>4.9997400000000001</v>
      </c>
      <c r="DV26">
        <v>11476.5</v>
      </c>
      <c r="DW26">
        <v>11510.4</v>
      </c>
      <c r="DX26">
        <v>42.686999999999998</v>
      </c>
      <c r="DY26">
        <v>43.5</v>
      </c>
      <c r="DZ26">
        <v>43.625</v>
      </c>
      <c r="EA26">
        <v>42.875</v>
      </c>
      <c r="EB26">
        <v>44.625</v>
      </c>
      <c r="EC26">
        <v>1345.5</v>
      </c>
      <c r="ED26">
        <v>149.5</v>
      </c>
      <c r="EE26">
        <v>0</v>
      </c>
      <c r="EF26">
        <v>144.40000009536701</v>
      </c>
      <c r="EG26">
        <v>0</v>
      </c>
      <c r="EH26">
        <v>788.82447999999999</v>
      </c>
      <c r="EI26">
        <v>-4.2079230792006701</v>
      </c>
      <c r="EJ26">
        <v>-67.599999874696195</v>
      </c>
      <c r="EK26">
        <v>11483.816000000001</v>
      </c>
      <c r="EL26">
        <v>15</v>
      </c>
      <c r="EM26">
        <v>1634224761.5</v>
      </c>
      <c r="EN26" t="s">
        <v>444</v>
      </c>
      <c r="EO26">
        <v>1634224758.5</v>
      </c>
      <c r="EP26">
        <v>1634224761.5</v>
      </c>
      <c r="EQ26">
        <v>11</v>
      </c>
      <c r="ER26">
        <v>2.7E-2</v>
      </c>
      <c r="ES26">
        <v>4.0000000000000001E-3</v>
      </c>
      <c r="ET26">
        <v>0.44500000000000001</v>
      </c>
      <c r="EU26">
        <v>-0.104</v>
      </c>
      <c r="EV26">
        <v>800</v>
      </c>
      <c r="EW26">
        <v>17</v>
      </c>
      <c r="EX26">
        <v>0.21</v>
      </c>
      <c r="EY26">
        <v>0.04</v>
      </c>
      <c r="EZ26">
        <v>-10.302232500000001</v>
      </c>
      <c r="FA26">
        <v>0.492221763602261</v>
      </c>
      <c r="FB26">
        <v>5.4947417534857802E-2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2.0928439999999999</v>
      </c>
      <c r="FI26">
        <v>-0.116309943714825</v>
      </c>
      <c r="FJ26">
        <v>1.1206395896986699E-2</v>
      </c>
      <c r="FK26">
        <v>1</v>
      </c>
      <c r="FL26">
        <v>1</v>
      </c>
      <c r="FM26">
        <v>3</v>
      </c>
      <c r="FN26" t="s">
        <v>416</v>
      </c>
      <c r="FO26">
        <v>3.9268299999999998</v>
      </c>
      <c r="FP26">
        <v>2.7919700000000001</v>
      </c>
      <c r="FQ26">
        <v>0.136016</v>
      </c>
      <c r="FR26">
        <v>0.13709299999999999</v>
      </c>
      <c r="FS26">
        <v>8.6165000000000005E-2</v>
      </c>
      <c r="FT26">
        <v>7.8392000000000003E-2</v>
      </c>
      <c r="FU26">
        <v>18562.900000000001</v>
      </c>
      <c r="FV26">
        <v>22605.599999999999</v>
      </c>
      <c r="FW26">
        <v>20926.2</v>
      </c>
      <c r="FX26">
        <v>25268.799999999999</v>
      </c>
      <c r="FY26">
        <v>30325.9</v>
      </c>
      <c r="FZ26">
        <v>34275.9</v>
      </c>
      <c r="GA26">
        <v>37764.1</v>
      </c>
      <c r="GB26">
        <v>41905.1</v>
      </c>
      <c r="GC26">
        <v>2.6619000000000002</v>
      </c>
      <c r="GD26">
        <v>2.2013500000000001</v>
      </c>
      <c r="GE26">
        <v>0.18212900000000001</v>
      </c>
      <c r="GF26">
        <v>0</v>
      </c>
      <c r="GG26">
        <v>24.3462</v>
      </c>
      <c r="GH26">
        <v>999.9</v>
      </c>
      <c r="GI26">
        <v>55.798999999999999</v>
      </c>
      <c r="GJ26">
        <v>27.201000000000001</v>
      </c>
      <c r="GK26">
        <v>22.441099999999999</v>
      </c>
      <c r="GL26">
        <v>61.4968</v>
      </c>
      <c r="GM26">
        <v>18.9543</v>
      </c>
      <c r="GN26">
        <v>3</v>
      </c>
      <c r="GO26">
        <v>-0.15993599999999999</v>
      </c>
      <c r="GP26">
        <v>-0.16848299999999999</v>
      </c>
      <c r="GQ26">
        <v>20.349</v>
      </c>
      <c r="GR26">
        <v>5.2228300000000001</v>
      </c>
      <c r="GS26">
        <v>11.962</v>
      </c>
      <c r="GT26">
        <v>4.9853500000000004</v>
      </c>
      <c r="GU26">
        <v>3.3010000000000002</v>
      </c>
      <c r="GV26">
        <v>9999</v>
      </c>
      <c r="GW26">
        <v>9999</v>
      </c>
      <c r="GX26">
        <v>999.9</v>
      </c>
      <c r="GY26">
        <v>9999</v>
      </c>
      <c r="GZ26">
        <v>1.88415</v>
      </c>
      <c r="HA26">
        <v>1.8810899999999999</v>
      </c>
      <c r="HB26">
        <v>1.88263</v>
      </c>
      <c r="HC26">
        <v>1.8813299999999999</v>
      </c>
      <c r="HD26">
        <v>1.88283</v>
      </c>
      <c r="HE26">
        <v>1.8820399999999999</v>
      </c>
      <c r="HF26">
        <v>1.8839999999999999</v>
      </c>
      <c r="HG26">
        <v>1.8813200000000001</v>
      </c>
      <c r="HH26">
        <v>5</v>
      </c>
      <c r="HI26">
        <v>0</v>
      </c>
      <c r="HJ26">
        <v>0</v>
      </c>
      <c r="HK26">
        <v>0</v>
      </c>
      <c r="HL26" t="s">
        <v>405</v>
      </c>
      <c r="HM26" t="s">
        <v>406</v>
      </c>
      <c r="HN26" t="s">
        <v>407</v>
      </c>
      <c r="HO26" t="s">
        <v>407</v>
      </c>
      <c r="HP26" t="s">
        <v>407</v>
      </c>
      <c r="HQ26" t="s">
        <v>407</v>
      </c>
      <c r="HR26">
        <v>0</v>
      </c>
      <c r="HS26">
        <v>100</v>
      </c>
      <c r="HT26">
        <v>100</v>
      </c>
      <c r="HU26">
        <v>0.44500000000000001</v>
      </c>
      <c r="HV26">
        <v>-0.104</v>
      </c>
      <c r="HW26">
        <v>0.41830000000004502</v>
      </c>
      <c r="HX26">
        <v>0</v>
      </c>
      <c r="HY26">
        <v>0</v>
      </c>
      <c r="HZ26">
        <v>0</v>
      </c>
      <c r="IA26">
        <v>-0.107869999999991</v>
      </c>
      <c r="IB26">
        <v>0</v>
      </c>
      <c r="IC26">
        <v>0</v>
      </c>
      <c r="ID26">
        <v>0</v>
      </c>
      <c r="IE26">
        <v>-1</v>
      </c>
      <c r="IF26">
        <v>-1</v>
      </c>
      <c r="IG26">
        <v>-1</v>
      </c>
      <c r="IH26">
        <v>-1</v>
      </c>
      <c r="II26">
        <v>2.1</v>
      </c>
      <c r="IJ26">
        <v>2</v>
      </c>
      <c r="IK26">
        <v>2.7233900000000002</v>
      </c>
      <c r="IL26">
        <v>2.5744600000000002</v>
      </c>
      <c r="IM26">
        <v>2.8002899999999999</v>
      </c>
      <c r="IN26">
        <v>3.0065900000000001</v>
      </c>
      <c r="IO26">
        <v>3.0493199999999998</v>
      </c>
      <c r="IP26">
        <v>2.2875999999999999</v>
      </c>
      <c r="IQ26">
        <v>32.244599999999998</v>
      </c>
      <c r="IR26">
        <v>16.049600000000002</v>
      </c>
      <c r="IS26">
        <v>18</v>
      </c>
      <c r="IT26">
        <v>1094.8</v>
      </c>
      <c r="IU26">
        <v>613.46699999999998</v>
      </c>
      <c r="IV26">
        <v>24.999500000000001</v>
      </c>
      <c r="IW26">
        <v>25.2408</v>
      </c>
      <c r="IX26">
        <v>30.0001</v>
      </c>
      <c r="IY26">
        <v>25.124199999999998</v>
      </c>
      <c r="IZ26">
        <v>25.115300000000001</v>
      </c>
      <c r="JA26">
        <v>54.401400000000002</v>
      </c>
      <c r="JB26">
        <v>18.314499999999999</v>
      </c>
      <c r="JC26">
        <v>63.485500000000002</v>
      </c>
      <c r="JD26">
        <v>25</v>
      </c>
      <c r="JE26">
        <v>800</v>
      </c>
      <c r="JF26">
        <v>17.432400000000001</v>
      </c>
      <c r="JG26">
        <v>101.806</v>
      </c>
      <c r="JH26">
        <v>101.03700000000001</v>
      </c>
    </row>
    <row r="27" spans="1:268" x14ac:dyDescent="0.2">
      <c r="A27">
        <v>11</v>
      </c>
      <c r="B27">
        <v>1634224882.5</v>
      </c>
      <c r="C27">
        <v>1374.4000000953699</v>
      </c>
      <c r="D27" t="s">
        <v>445</v>
      </c>
      <c r="E27" t="s">
        <v>446</v>
      </c>
      <c r="F27" t="s">
        <v>398</v>
      </c>
      <c r="I27">
        <v>1634224882.5</v>
      </c>
      <c r="J27">
        <f t="shared" si="0"/>
        <v>2.9188391383080988E-3</v>
      </c>
      <c r="K27">
        <f t="shared" si="1"/>
        <v>2.9188391383080989</v>
      </c>
      <c r="L27">
        <f t="shared" si="2"/>
        <v>14.560214976955685</v>
      </c>
      <c r="M27">
        <f t="shared" si="3"/>
        <v>989.47500000000002</v>
      </c>
      <c r="N27">
        <f t="shared" si="4"/>
        <v>784.6775391736785</v>
      </c>
      <c r="O27">
        <f t="shared" si="5"/>
        <v>70.748515304783112</v>
      </c>
      <c r="P27">
        <f t="shared" si="6"/>
        <v>89.213573329650004</v>
      </c>
      <c r="Q27">
        <f t="shared" si="7"/>
        <v>0.13715451445424023</v>
      </c>
      <c r="R27">
        <f t="shared" si="8"/>
        <v>2.7499989039072017</v>
      </c>
      <c r="S27">
        <f t="shared" si="9"/>
        <v>0.13346450035598834</v>
      </c>
      <c r="T27">
        <f t="shared" si="10"/>
        <v>8.3738576846095217E-2</v>
      </c>
      <c r="U27">
        <f t="shared" si="11"/>
        <v>248.05982250046259</v>
      </c>
      <c r="V27">
        <f t="shared" si="12"/>
        <v>27.450529645014356</v>
      </c>
      <c r="W27">
        <f t="shared" si="13"/>
        <v>27.4194</v>
      </c>
      <c r="X27">
        <f t="shared" si="14"/>
        <v>3.6682765922126435</v>
      </c>
      <c r="Y27">
        <f t="shared" si="15"/>
        <v>49.916121676372342</v>
      </c>
      <c r="Z27">
        <f t="shared" si="16"/>
        <v>1.7557530570887998</v>
      </c>
      <c r="AA27">
        <f t="shared" si="17"/>
        <v>3.517406797892074</v>
      </c>
      <c r="AB27">
        <f t="shared" si="18"/>
        <v>1.9125235351238437</v>
      </c>
      <c r="AC27">
        <f t="shared" si="19"/>
        <v>-128.72080599938715</v>
      </c>
      <c r="AD27">
        <f t="shared" si="20"/>
        <v>-106.06373092518604</v>
      </c>
      <c r="AE27">
        <f t="shared" si="21"/>
        <v>-8.3287130673232941</v>
      </c>
      <c r="AF27">
        <f t="shared" si="22"/>
        <v>4.9465725085661063</v>
      </c>
      <c r="AG27">
        <v>0</v>
      </c>
      <c r="AH27">
        <v>0</v>
      </c>
      <c r="AI27">
        <f t="shared" si="23"/>
        <v>1</v>
      </c>
      <c r="AJ27">
        <f t="shared" si="24"/>
        <v>0</v>
      </c>
      <c r="AK27">
        <f t="shared" si="25"/>
        <v>47687.629419086406</v>
      </c>
      <c r="AL27" t="s">
        <v>399</v>
      </c>
      <c r="AM27">
        <v>8228.31</v>
      </c>
      <c r="AN27">
        <v>0</v>
      </c>
      <c r="AO27">
        <v>0</v>
      </c>
      <c r="AP27" t="e">
        <f t="shared" si="26"/>
        <v>#DIV/0!</v>
      </c>
      <c r="AQ27">
        <v>-1</v>
      </c>
      <c r="AR27" t="s">
        <v>447</v>
      </c>
      <c r="AS27">
        <v>10385.5</v>
      </c>
      <c r="AT27">
        <v>785.47104000000002</v>
      </c>
      <c r="AU27">
        <v>900.322</v>
      </c>
      <c r="AV27">
        <f t="shared" si="27"/>
        <v>0.12756653730554179</v>
      </c>
      <c r="AW27">
        <v>0.5</v>
      </c>
      <c r="AX27">
        <f t="shared" si="28"/>
        <v>1264.5021007774417</v>
      </c>
      <c r="AY27">
        <f t="shared" si="29"/>
        <v>14.560214976955685</v>
      </c>
      <c r="AZ27">
        <f t="shared" si="30"/>
        <v>80.654077205880739</v>
      </c>
      <c r="BA27">
        <f t="shared" si="31"/>
        <v>1.2305408561511244E-2</v>
      </c>
      <c r="BB27">
        <f t="shared" si="32"/>
        <v>-1</v>
      </c>
      <c r="BC27" t="e">
        <f t="shared" si="33"/>
        <v>#DIV/0!</v>
      </c>
      <c r="BD27" t="s">
        <v>401</v>
      </c>
      <c r="BE27">
        <v>0</v>
      </c>
      <c r="BF27" t="e">
        <f t="shared" si="34"/>
        <v>#DIV/0!</v>
      </c>
      <c r="BG27" t="e">
        <f t="shared" si="35"/>
        <v>#DIV/0!</v>
      </c>
      <c r="BH27" t="e">
        <f t="shared" si="36"/>
        <v>#DIV/0!</v>
      </c>
      <c r="BI27" t="e">
        <f t="shared" si="37"/>
        <v>#DIV/0!</v>
      </c>
      <c r="BJ27">
        <f t="shared" si="38"/>
        <v>0.12756653730554177</v>
      </c>
      <c r="BK27" t="e">
        <f t="shared" si="39"/>
        <v>#DIV/0!</v>
      </c>
      <c r="BL27" t="e">
        <f t="shared" si="40"/>
        <v>#DIV/0!</v>
      </c>
      <c r="BM27" t="e">
        <f t="shared" si="41"/>
        <v>#DIV/0!</v>
      </c>
      <c r="BN27">
        <v>506</v>
      </c>
      <c r="BO27">
        <v>300</v>
      </c>
      <c r="BP27">
        <v>300</v>
      </c>
      <c r="BQ27">
        <v>300</v>
      </c>
      <c r="BR27">
        <v>10385.5</v>
      </c>
      <c r="BS27">
        <v>880.6</v>
      </c>
      <c r="BT27">
        <v>-7.3714899999999996E-3</v>
      </c>
      <c r="BU27">
        <v>-0.78</v>
      </c>
      <c r="BV27" t="s">
        <v>401</v>
      </c>
      <c r="BW27" t="s">
        <v>401</v>
      </c>
      <c r="BX27" t="s">
        <v>401</v>
      </c>
      <c r="BY27" t="s">
        <v>401</v>
      </c>
      <c r="BZ27" t="s">
        <v>401</v>
      </c>
      <c r="CA27" t="s">
        <v>401</v>
      </c>
      <c r="CB27" t="s">
        <v>401</v>
      </c>
      <c r="CC27" t="s">
        <v>401</v>
      </c>
      <c r="CD27" t="s">
        <v>401</v>
      </c>
      <c r="CE27" t="s">
        <v>401</v>
      </c>
      <c r="CF27">
        <f t="shared" si="42"/>
        <v>1500.02</v>
      </c>
      <c r="CG27">
        <f t="shared" si="43"/>
        <v>1264.5021007774417</v>
      </c>
      <c r="CH27">
        <f t="shared" si="44"/>
        <v>0.84299016064948584</v>
      </c>
      <c r="CI27">
        <f t="shared" si="45"/>
        <v>0.16537101005350768</v>
      </c>
      <c r="CJ27">
        <v>6</v>
      </c>
      <c r="CK27">
        <v>0.5</v>
      </c>
      <c r="CL27" t="s">
        <v>402</v>
      </c>
      <c r="CM27">
        <v>2</v>
      </c>
      <c r="CN27">
        <v>1634224882.5</v>
      </c>
      <c r="CO27">
        <v>989.47500000000002</v>
      </c>
      <c r="CP27">
        <v>999.94399999999996</v>
      </c>
      <c r="CQ27">
        <v>19.473199999999999</v>
      </c>
      <c r="CR27">
        <v>17.756</v>
      </c>
      <c r="CS27">
        <v>989.01199999999994</v>
      </c>
      <c r="CT27">
        <v>19.573699999999999</v>
      </c>
      <c r="CU27">
        <v>1000</v>
      </c>
      <c r="CV27">
        <v>90.0535</v>
      </c>
      <c r="CW27">
        <v>0.10903400000000001</v>
      </c>
      <c r="CX27">
        <v>26.704000000000001</v>
      </c>
      <c r="CY27">
        <v>27.4194</v>
      </c>
      <c r="CZ27">
        <v>999.9</v>
      </c>
      <c r="DA27">
        <v>0</v>
      </c>
      <c r="DB27">
        <v>0</v>
      </c>
      <c r="DC27">
        <v>10005</v>
      </c>
      <c r="DD27">
        <v>0</v>
      </c>
      <c r="DE27">
        <v>0.21912699999999999</v>
      </c>
      <c r="DF27">
        <v>-10.468999999999999</v>
      </c>
      <c r="DG27">
        <v>1009.13</v>
      </c>
      <c r="DH27">
        <v>1018.02</v>
      </c>
      <c r="DI27">
        <v>1.7172499999999999</v>
      </c>
      <c r="DJ27">
        <v>999.94399999999996</v>
      </c>
      <c r="DK27">
        <v>17.756</v>
      </c>
      <c r="DL27">
        <v>1.75363</v>
      </c>
      <c r="DM27">
        <v>1.5989899999999999</v>
      </c>
      <c r="DN27">
        <v>15.3795</v>
      </c>
      <c r="DO27">
        <v>13.949</v>
      </c>
      <c r="DP27">
        <v>1500.02</v>
      </c>
      <c r="DQ27">
        <v>0.89999700000000005</v>
      </c>
      <c r="DR27">
        <v>0.10000299999999999</v>
      </c>
      <c r="DS27">
        <v>0</v>
      </c>
      <c r="DT27">
        <v>785.05200000000002</v>
      </c>
      <c r="DU27">
        <v>4.9997400000000001</v>
      </c>
      <c r="DV27">
        <v>11428</v>
      </c>
      <c r="DW27">
        <v>11510.5</v>
      </c>
      <c r="DX27">
        <v>42.686999999999998</v>
      </c>
      <c r="DY27">
        <v>43.5</v>
      </c>
      <c r="DZ27">
        <v>43.625</v>
      </c>
      <c r="EA27">
        <v>42.875</v>
      </c>
      <c r="EB27">
        <v>44.625</v>
      </c>
      <c r="EC27">
        <v>1345.51</v>
      </c>
      <c r="ED27">
        <v>149.51</v>
      </c>
      <c r="EE27">
        <v>0</v>
      </c>
      <c r="EF27">
        <v>140.40000009536701</v>
      </c>
      <c r="EG27">
        <v>0</v>
      </c>
      <c r="EH27">
        <v>785.47104000000002</v>
      </c>
      <c r="EI27">
        <v>-3.3663846133790498</v>
      </c>
      <c r="EJ27">
        <v>-48.915384558831398</v>
      </c>
      <c r="EK27">
        <v>11433.96</v>
      </c>
      <c r="EL27">
        <v>15</v>
      </c>
      <c r="EM27">
        <v>1634224840</v>
      </c>
      <c r="EN27" t="s">
        <v>448</v>
      </c>
      <c r="EO27">
        <v>1634224838</v>
      </c>
      <c r="EP27">
        <v>1634224840</v>
      </c>
      <c r="EQ27">
        <v>12</v>
      </c>
      <c r="ER27">
        <v>1.7999999999999999E-2</v>
      </c>
      <c r="ES27">
        <v>4.0000000000000001E-3</v>
      </c>
      <c r="ET27">
        <v>0.46300000000000002</v>
      </c>
      <c r="EU27">
        <v>-0.1</v>
      </c>
      <c r="EV27">
        <v>1000</v>
      </c>
      <c r="EW27">
        <v>18</v>
      </c>
      <c r="EX27">
        <v>0.3</v>
      </c>
      <c r="EY27">
        <v>7.0000000000000007E-2</v>
      </c>
      <c r="EZ27">
        <v>-10.591575000000001</v>
      </c>
      <c r="FA27">
        <v>0.54827392120075902</v>
      </c>
      <c r="FB27">
        <v>6.7729099174579394E-2</v>
      </c>
      <c r="FC27">
        <v>0</v>
      </c>
      <c r="FD27">
        <v>1</v>
      </c>
      <c r="FE27">
        <v>0</v>
      </c>
      <c r="FF27">
        <v>0</v>
      </c>
      <c r="FG27">
        <v>0</v>
      </c>
      <c r="FH27">
        <v>1.73636375</v>
      </c>
      <c r="FI27">
        <v>-0.16968416510319401</v>
      </c>
      <c r="FJ27">
        <v>1.9197872627911099E-2</v>
      </c>
      <c r="FK27">
        <v>1</v>
      </c>
      <c r="FL27">
        <v>1</v>
      </c>
      <c r="FM27">
        <v>3</v>
      </c>
      <c r="FN27" t="s">
        <v>416</v>
      </c>
      <c r="FO27">
        <v>3.9268000000000001</v>
      </c>
      <c r="FP27">
        <v>2.7917000000000001</v>
      </c>
      <c r="FQ27">
        <v>0.15737799999999999</v>
      </c>
      <c r="FR27">
        <v>0.158336</v>
      </c>
      <c r="FS27">
        <v>8.6250400000000005E-2</v>
      </c>
      <c r="FT27">
        <v>7.9683000000000004E-2</v>
      </c>
      <c r="FU27">
        <v>18104.900000000001</v>
      </c>
      <c r="FV27">
        <v>22050.799999999999</v>
      </c>
      <c r="FW27">
        <v>20927.2</v>
      </c>
      <c r="FX27">
        <v>25270.6</v>
      </c>
      <c r="FY27">
        <v>30324.799999999999</v>
      </c>
      <c r="FZ27">
        <v>34230.5</v>
      </c>
      <c r="GA27">
        <v>37765.9</v>
      </c>
      <c r="GB27">
        <v>41907.800000000003</v>
      </c>
      <c r="GC27">
        <v>2.6619199999999998</v>
      </c>
      <c r="GD27">
        <v>2.2031000000000001</v>
      </c>
      <c r="GE27">
        <v>0.185557</v>
      </c>
      <c r="GF27">
        <v>0</v>
      </c>
      <c r="GG27">
        <v>24.379300000000001</v>
      </c>
      <c r="GH27">
        <v>999.9</v>
      </c>
      <c r="GI27">
        <v>55.366</v>
      </c>
      <c r="GJ27">
        <v>27.300999999999998</v>
      </c>
      <c r="GK27">
        <v>22.3979</v>
      </c>
      <c r="GL27">
        <v>61.466799999999999</v>
      </c>
      <c r="GM27">
        <v>18.970400000000001</v>
      </c>
      <c r="GN27">
        <v>3</v>
      </c>
      <c r="GO27">
        <v>-0.162025</v>
      </c>
      <c r="GP27">
        <v>-0.183862</v>
      </c>
      <c r="GQ27">
        <v>20.348800000000001</v>
      </c>
      <c r="GR27">
        <v>5.2211800000000004</v>
      </c>
      <c r="GS27">
        <v>11.962</v>
      </c>
      <c r="GT27">
        <v>4.9857500000000003</v>
      </c>
      <c r="GU27">
        <v>3.3010000000000002</v>
      </c>
      <c r="GV27">
        <v>9999</v>
      </c>
      <c r="GW27">
        <v>9999</v>
      </c>
      <c r="GX27">
        <v>999.9</v>
      </c>
      <c r="GY27">
        <v>9999</v>
      </c>
      <c r="GZ27">
        <v>1.88411</v>
      </c>
      <c r="HA27">
        <v>1.8810800000000001</v>
      </c>
      <c r="HB27">
        <v>1.88263</v>
      </c>
      <c r="HC27">
        <v>1.88127</v>
      </c>
      <c r="HD27">
        <v>1.8828400000000001</v>
      </c>
      <c r="HE27">
        <v>1.88205</v>
      </c>
      <c r="HF27">
        <v>1.8839999999999999</v>
      </c>
      <c r="HG27">
        <v>1.8813299999999999</v>
      </c>
      <c r="HH27">
        <v>5</v>
      </c>
      <c r="HI27">
        <v>0</v>
      </c>
      <c r="HJ27">
        <v>0</v>
      </c>
      <c r="HK27">
        <v>0</v>
      </c>
      <c r="HL27" t="s">
        <v>405</v>
      </c>
      <c r="HM27" t="s">
        <v>406</v>
      </c>
      <c r="HN27" t="s">
        <v>407</v>
      </c>
      <c r="HO27" t="s">
        <v>407</v>
      </c>
      <c r="HP27" t="s">
        <v>407</v>
      </c>
      <c r="HQ27" t="s">
        <v>407</v>
      </c>
      <c r="HR27">
        <v>0</v>
      </c>
      <c r="HS27">
        <v>100</v>
      </c>
      <c r="HT27">
        <v>100</v>
      </c>
      <c r="HU27">
        <v>0.46300000000000002</v>
      </c>
      <c r="HV27">
        <v>-0.10050000000000001</v>
      </c>
      <c r="HW27">
        <v>0.46330000000000399</v>
      </c>
      <c r="HX27">
        <v>0</v>
      </c>
      <c r="HY27">
        <v>0</v>
      </c>
      <c r="HZ27">
        <v>0</v>
      </c>
      <c r="IA27">
        <v>-0.100470000000001</v>
      </c>
      <c r="IB27">
        <v>0</v>
      </c>
      <c r="IC27">
        <v>0</v>
      </c>
      <c r="ID27">
        <v>0</v>
      </c>
      <c r="IE27">
        <v>-1</v>
      </c>
      <c r="IF27">
        <v>-1</v>
      </c>
      <c r="IG27">
        <v>-1</v>
      </c>
      <c r="IH27">
        <v>-1</v>
      </c>
      <c r="II27">
        <v>0.7</v>
      </c>
      <c r="IJ27">
        <v>0.7</v>
      </c>
      <c r="IK27">
        <v>3.2421899999999999</v>
      </c>
      <c r="IL27">
        <v>2.5585900000000001</v>
      </c>
      <c r="IM27">
        <v>2.8002899999999999</v>
      </c>
      <c r="IN27">
        <v>3.0053700000000001</v>
      </c>
      <c r="IO27">
        <v>3.0493199999999998</v>
      </c>
      <c r="IP27">
        <v>2.3156699999999999</v>
      </c>
      <c r="IQ27">
        <v>32.288699999999999</v>
      </c>
      <c r="IR27">
        <v>16.040800000000001</v>
      </c>
      <c r="IS27">
        <v>18</v>
      </c>
      <c r="IT27">
        <v>1094.44</v>
      </c>
      <c r="IU27">
        <v>614.65</v>
      </c>
      <c r="IV27">
        <v>25.0001</v>
      </c>
      <c r="IW27">
        <v>25.216999999999999</v>
      </c>
      <c r="IX27">
        <v>30</v>
      </c>
      <c r="IY27">
        <v>25.1052</v>
      </c>
      <c r="IZ27">
        <v>25.096800000000002</v>
      </c>
      <c r="JA27">
        <v>64.769900000000007</v>
      </c>
      <c r="JB27">
        <v>15.753</v>
      </c>
      <c r="JC27">
        <v>62.534100000000002</v>
      </c>
      <c r="JD27">
        <v>25</v>
      </c>
      <c r="JE27">
        <v>1000</v>
      </c>
      <c r="JF27">
        <v>17.7593</v>
      </c>
      <c r="JG27">
        <v>101.81100000000001</v>
      </c>
      <c r="JH27">
        <v>101.044</v>
      </c>
    </row>
    <row r="28" spans="1:268" x14ac:dyDescent="0.2">
      <c r="A28">
        <v>12</v>
      </c>
      <c r="B28">
        <v>1634225004.5</v>
      </c>
      <c r="C28">
        <v>1496.4000000953699</v>
      </c>
      <c r="D28" t="s">
        <v>449</v>
      </c>
      <c r="E28" t="s">
        <v>450</v>
      </c>
      <c r="F28" t="s">
        <v>398</v>
      </c>
      <c r="I28">
        <v>1634225004.5</v>
      </c>
      <c r="J28">
        <f t="shared" si="0"/>
        <v>2.3926652295663234E-3</v>
      </c>
      <c r="K28">
        <f t="shared" si="1"/>
        <v>2.3926652295663233</v>
      </c>
      <c r="L28">
        <f t="shared" si="2"/>
        <v>15.188408288956337</v>
      </c>
      <c r="M28">
        <f t="shared" si="3"/>
        <v>1189.17</v>
      </c>
      <c r="N28">
        <f t="shared" si="4"/>
        <v>930.07596053557199</v>
      </c>
      <c r="O28">
        <f t="shared" si="5"/>
        <v>83.862157273459005</v>
      </c>
      <c r="P28">
        <f t="shared" si="6"/>
        <v>107.22388901166001</v>
      </c>
      <c r="Q28">
        <f t="shared" si="7"/>
        <v>0.11156082457017025</v>
      </c>
      <c r="R28">
        <f t="shared" si="8"/>
        <v>2.7481817581655958</v>
      </c>
      <c r="S28">
        <f t="shared" si="9"/>
        <v>0.10910460885528309</v>
      </c>
      <c r="T28">
        <f t="shared" si="10"/>
        <v>6.8406557661184142E-2</v>
      </c>
      <c r="U28">
        <f t="shared" si="11"/>
        <v>248.06301450044256</v>
      </c>
      <c r="V28">
        <f t="shared" si="12"/>
        <v>27.593153589266574</v>
      </c>
      <c r="W28">
        <f t="shared" si="13"/>
        <v>27.477399999999999</v>
      </c>
      <c r="X28">
        <f t="shared" si="14"/>
        <v>3.6807519672842743</v>
      </c>
      <c r="Y28">
        <f t="shared" si="15"/>
        <v>50.133585489959046</v>
      </c>
      <c r="Z28">
        <f t="shared" si="16"/>
        <v>1.7630803953930001</v>
      </c>
      <c r="AA28">
        <f t="shared" si="17"/>
        <v>3.5167650152333851</v>
      </c>
      <c r="AB28">
        <f t="shared" si="18"/>
        <v>1.9176715718912742</v>
      </c>
      <c r="AC28">
        <f t="shared" si="19"/>
        <v>-105.51653662387486</v>
      </c>
      <c r="AD28">
        <f t="shared" si="20"/>
        <v>-115.04622054574243</v>
      </c>
      <c r="AE28">
        <f t="shared" si="21"/>
        <v>-9.0425250047700221</v>
      </c>
      <c r="AF28">
        <f t="shared" si="22"/>
        <v>18.45773232605525</v>
      </c>
      <c r="AG28">
        <v>0</v>
      </c>
      <c r="AH28">
        <v>0</v>
      </c>
      <c r="AI28">
        <f t="shared" si="23"/>
        <v>1</v>
      </c>
      <c r="AJ28">
        <f t="shared" si="24"/>
        <v>0</v>
      </c>
      <c r="AK28">
        <f t="shared" si="25"/>
        <v>47638.964678460077</v>
      </c>
      <c r="AL28" t="s">
        <v>399</v>
      </c>
      <c r="AM28">
        <v>8228.31</v>
      </c>
      <c r="AN28">
        <v>0</v>
      </c>
      <c r="AO28">
        <v>0</v>
      </c>
      <c r="AP28" t="e">
        <f t="shared" si="26"/>
        <v>#DIV/0!</v>
      </c>
      <c r="AQ28">
        <v>-1</v>
      </c>
      <c r="AR28" t="s">
        <v>451</v>
      </c>
      <c r="AS28">
        <v>10385.6</v>
      </c>
      <c r="AT28">
        <v>783.66308000000004</v>
      </c>
      <c r="AU28">
        <v>899.68299999999999</v>
      </c>
      <c r="AV28">
        <f t="shared" si="27"/>
        <v>0.12895644354733826</v>
      </c>
      <c r="AW28">
        <v>0.5</v>
      </c>
      <c r="AX28">
        <f t="shared" si="28"/>
        <v>1264.5189007774313</v>
      </c>
      <c r="AY28">
        <f t="shared" si="29"/>
        <v>15.188408288956337</v>
      </c>
      <c r="AZ28">
        <f t="shared" si="30"/>
        <v>81.533930121323522</v>
      </c>
      <c r="BA28">
        <f t="shared" si="31"/>
        <v>1.2802029514152489E-2</v>
      </c>
      <c r="BB28">
        <f t="shared" si="32"/>
        <v>-1</v>
      </c>
      <c r="BC28" t="e">
        <f t="shared" si="33"/>
        <v>#DIV/0!</v>
      </c>
      <c r="BD28" t="s">
        <v>401</v>
      </c>
      <c r="BE28">
        <v>0</v>
      </c>
      <c r="BF28" t="e">
        <f t="shared" si="34"/>
        <v>#DIV/0!</v>
      </c>
      <c r="BG28" t="e">
        <f t="shared" si="35"/>
        <v>#DIV/0!</v>
      </c>
      <c r="BH28" t="e">
        <f t="shared" si="36"/>
        <v>#DIV/0!</v>
      </c>
      <c r="BI28" t="e">
        <f t="shared" si="37"/>
        <v>#DIV/0!</v>
      </c>
      <c r="BJ28">
        <f t="shared" si="38"/>
        <v>0.12895644354733829</v>
      </c>
      <c r="BK28" t="e">
        <f t="shared" si="39"/>
        <v>#DIV/0!</v>
      </c>
      <c r="BL28" t="e">
        <f t="shared" si="40"/>
        <v>#DIV/0!</v>
      </c>
      <c r="BM28" t="e">
        <f t="shared" si="41"/>
        <v>#DIV/0!</v>
      </c>
      <c r="BN28">
        <v>507</v>
      </c>
      <c r="BO28">
        <v>300</v>
      </c>
      <c r="BP28">
        <v>300</v>
      </c>
      <c r="BQ28">
        <v>300</v>
      </c>
      <c r="BR28">
        <v>10385.6</v>
      </c>
      <c r="BS28">
        <v>880.01</v>
      </c>
      <c r="BT28">
        <v>-7.3716299999999997E-3</v>
      </c>
      <c r="BU28">
        <v>-0.77</v>
      </c>
      <c r="BV28" t="s">
        <v>401</v>
      </c>
      <c r="BW28" t="s">
        <v>401</v>
      </c>
      <c r="BX28" t="s">
        <v>401</v>
      </c>
      <c r="BY28" t="s">
        <v>401</v>
      </c>
      <c r="BZ28" t="s">
        <v>401</v>
      </c>
      <c r="CA28" t="s">
        <v>401</v>
      </c>
      <c r="CB28" t="s">
        <v>401</v>
      </c>
      <c r="CC28" t="s">
        <v>401</v>
      </c>
      <c r="CD28" t="s">
        <v>401</v>
      </c>
      <c r="CE28" t="s">
        <v>401</v>
      </c>
      <c r="CF28">
        <f t="shared" si="42"/>
        <v>1500.04</v>
      </c>
      <c r="CG28">
        <f t="shared" si="43"/>
        <v>1264.5189007774313</v>
      </c>
      <c r="CH28">
        <f t="shared" si="44"/>
        <v>0.84299012078173341</v>
      </c>
      <c r="CI28">
        <f t="shared" si="45"/>
        <v>0.16537093310874548</v>
      </c>
      <c r="CJ28">
        <v>6</v>
      </c>
      <c r="CK28">
        <v>0.5</v>
      </c>
      <c r="CL28" t="s">
        <v>402</v>
      </c>
      <c r="CM28">
        <v>2</v>
      </c>
      <c r="CN28">
        <v>1634225004.5</v>
      </c>
      <c r="CO28">
        <v>1189.17</v>
      </c>
      <c r="CP28">
        <v>1199.99</v>
      </c>
      <c r="CQ28">
        <v>19.5535</v>
      </c>
      <c r="CR28">
        <v>18.146000000000001</v>
      </c>
      <c r="CS28">
        <v>1188.6099999999999</v>
      </c>
      <c r="CT28">
        <v>19.6494</v>
      </c>
      <c r="CU28">
        <v>1000.02</v>
      </c>
      <c r="CV28">
        <v>90.0578</v>
      </c>
      <c r="CW28">
        <v>0.109198</v>
      </c>
      <c r="CX28">
        <v>26.700900000000001</v>
      </c>
      <c r="CY28">
        <v>27.477399999999999</v>
      </c>
      <c r="CZ28">
        <v>999.9</v>
      </c>
      <c r="DA28">
        <v>0</v>
      </c>
      <c r="DB28">
        <v>0</v>
      </c>
      <c r="DC28">
        <v>9993.75</v>
      </c>
      <c r="DD28">
        <v>0</v>
      </c>
      <c r="DE28">
        <v>0.21912699999999999</v>
      </c>
      <c r="DF28">
        <v>-10.8148</v>
      </c>
      <c r="DG28">
        <v>1212.8900000000001</v>
      </c>
      <c r="DH28">
        <v>1222.17</v>
      </c>
      <c r="DI28">
        <v>1.4075500000000001</v>
      </c>
      <c r="DJ28">
        <v>1199.99</v>
      </c>
      <c r="DK28">
        <v>18.146000000000001</v>
      </c>
      <c r="DL28">
        <v>1.7609399999999999</v>
      </c>
      <c r="DM28">
        <v>1.63418</v>
      </c>
      <c r="DN28">
        <v>15.4444</v>
      </c>
      <c r="DO28">
        <v>14.285</v>
      </c>
      <c r="DP28">
        <v>1500.04</v>
      </c>
      <c r="DQ28">
        <v>0.89999700000000005</v>
      </c>
      <c r="DR28">
        <v>0.10000299999999999</v>
      </c>
      <c r="DS28">
        <v>0</v>
      </c>
      <c r="DT28">
        <v>782.98</v>
      </c>
      <c r="DU28">
        <v>4.9997400000000001</v>
      </c>
      <c r="DV28">
        <v>11403.9</v>
      </c>
      <c r="DW28">
        <v>11510.7</v>
      </c>
      <c r="DX28">
        <v>42.186999999999998</v>
      </c>
      <c r="DY28">
        <v>43.561999999999998</v>
      </c>
      <c r="DZ28">
        <v>43.436999999999998</v>
      </c>
      <c r="EA28">
        <v>43.561999999999998</v>
      </c>
      <c r="EB28">
        <v>44.375</v>
      </c>
      <c r="EC28">
        <v>1345.53</v>
      </c>
      <c r="ED28">
        <v>149.51</v>
      </c>
      <c r="EE28">
        <v>0</v>
      </c>
      <c r="EF28">
        <v>121.60000014305101</v>
      </c>
      <c r="EG28">
        <v>0</v>
      </c>
      <c r="EH28">
        <v>783.66308000000004</v>
      </c>
      <c r="EI28">
        <v>-1.9035384750972699</v>
      </c>
      <c r="EJ28">
        <v>-43.346153849213501</v>
      </c>
      <c r="EK28">
        <v>11408.212</v>
      </c>
      <c r="EL28">
        <v>15</v>
      </c>
      <c r="EM28">
        <v>1634224963.5</v>
      </c>
      <c r="EN28" t="s">
        <v>452</v>
      </c>
      <c r="EO28">
        <v>1634224963.5</v>
      </c>
      <c r="EP28">
        <v>1634224956.5</v>
      </c>
      <c r="EQ28">
        <v>13</v>
      </c>
      <c r="ER28">
        <v>0.105</v>
      </c>
      <c r="ES28">
        <v>5.0000000000000001E-3</v>
      </c>
      <c r="ET28">
        <v>0.56699999999999995</v>
      </c>
      <c r="EU28">
        <v>-9.6000000000000002E-2</v>
      </c>
      <c r="EV28">
        <v>1200</v>
      </c>
      <c r="EW28">
        <v>18</v>
      </c>
      <c r="EX28">
        <v>0.3</v>
      </c>
      <c r="EY28">
        <v>7.0000000000000007E-2</v>
      </c>
      <c r="EZ28">
        <v>-10.8520341463415</v>
      </c>
      <c r="FA28">
        <v>0.27825993031359902</v>
      </c>
      <c r="FB28">
        <v>6.1314672615368403E-2</v>
      </c>
      <c r="FC28">
        <v>0</v>
      </c>
      <c r="FD28">
        <v>1</v>
      </c>
      <c r="FE28">
        <v>0</v>
      </c>
      <c r="FF28">
        <v>0</v>
      </c>
      <c r="FG28">
        <v>0</v>
      </c>
      <c r="FH28">
        <v>1.4138697560975599</v>
      </c>
      <c r="FI28">
        <v>-6.9642020905926694E-2</v>
      </c>
      <c r="FJ28">
        <v>8.0106543345310408E-3</v>
      </c>
      <c r="FK28">
        <v>1</v>
      </c>
      <c r="FL28">
        <v>1</v>
      </c>
      <c r="FM28">
        <v>3</v>
      </c>
      <c r="FN28" t="s">
        <v>416</v>
      </c>
      <c r="FO28">
        <v>3.9268200000000002</v>
      </c>
      <c r="FP28">
        <v>2.7917700000000001</v>
      </c>
      <c r="FQ28">
        <v>0.176484</v>
      </c>
      <c r="FR28">
        <v>0.17737900000000001</v>
      </c>
      <c r="FS28">
        <v>8.6499400000000004E-2</v>
      </c>
      <c r="FT28">
        <v>8.0963300000000002E-2</v>
      </c>
      <c r="FU28">
        <v>17694.3</v>
      </c>
      <c r="FV28">
        <v>21551.9</v>
      </c>
      <c r="FW28">
        <v>20926.900000000001</v>
      </c>
      <c r="FX28">
        <v>25270.3</v>
      </c>
      <c r="FY28">
        <v>30316.3</v>
      </c>
      <c r="FZ28">
        <v>34183.300000000003</v>
      </c>
      <c r="GA28">
        <v>37765.199999999997</v>
      </c>
      <c r="GB28">
        <v>41907.800000000003</v>
      </c>
      <c r="GC28">
        <v>2.6608000000000001</v>
      </c>
      <c r="GD28">
        <v>2.2046000000000001</v>
      </c>
      <c r="GE28">
        <v>0.19212799999999999</v>
      </c>
      <c r="GF28">
        <v>0</v>
      </c>
      <c r="GG28">
        <v>24.329599999999999</v>
      </c>
      <c r="GH28">
        <v>999.9</v>
      </c>
      <c r="GI28">
        <v>54.951000000000001</v>
      </c>
      <c r="GJ28">
        <v>27.382000000000001</v>
      </c>
      <c r="GK28">
        <v>22.334399999999999</v>
      </c>
      <c r="GL28">
        <v>61.776800000000001</v>
      </c>
      <c r="GM28">
        <v>18.8902</v>
      </c>
      <c r="GN28">
        <v>3</v>
      </c>
      <c r="GO28">
        <v>-0.161911</v>
      </c>
      <c r="GP28">
        <v>-0.17973</v>
      </c>
      <c r="GQ28">
        <v>20.3489</v>
      </c>
      <c r="GR28">
        <v>5.2196899999999999</v>
      </c>
      <c r="GS28">
        <v>11.962</v>
      </c>
      <c r="GT28">
        <v>4.9857500000000003</v>
      </c>
      <c r="GU28">
        <v>3.3010000000000002</v>
      </c>
      <c r="GV28">
        <v>9999</v>
      </c>
      <c r="GW28">
        <v>9999</v>
      </c>
      <c r="GX28">
        <v>999.9</v>
      </c>
      <c r="GY28">
        <v>9999</v>
      </c>
      <c r="GZ28">
        <v>1.88408</v>
      </c>
      <c r="HA28">
        <v>1.8811</v>
      </c>
      <c r="HB28">
        <v>1.88263</v>
      </c>
      <c r="HC28">
        <v>1.8812899999999999</v>
      </c>
      <c r="HD28">
        <v>1.88279</v>
      </c>
      <c r="HE28">
        <v>1.8820399999999999</v>
      </c>
      <c r="HF28">
        <v>1.8839999999999999</v>
      </c>
      <c r="HG28">
        <v>1.8813200000000001</v>
      </c>
      <c r="HH28">
        <v>5</v>
      </c>
      <c r="HI28">
        <v>0</v>
      </c>
      <c r="HJ28">
        <v>0</v>
      </c>
      <c r="HK28">
        <v>0</v>
      </c>
      <c r="HL28" t="s">
        <v>405</v>
      </c>
      <c r="HM28" t="s">
        <v>406</v>
      </c>
      <c r="HN28" t="s">
        <v>407</v>
      </c>
      <c r="HO28" t="s">
        <v>407</v>
      </c>
      <c r="HP28" t="s">
        <v>407</v>
      </c>
      <c r="HQ28" t="s">
        <v>407</v>
      </c>
      <c r="HR28">
        <v>0</v>
      </c>
      <c r="HS28">
        <v>100</v>
      </c>
      <c r="HT28">
        <v>100</v>
      </c>
      <c r="HU28">
        <v>0.56000000000000005</v>
      </c>
      <c r="HV28">
        <v>-9.5899999999999999E-2</v>
      </c>
      <c r="HW28">
        <v>0.56700000000023498</v>
      </c>
      <c r="HX28">
        <v>0</v>
      </c>
      <c r="HY28">
        <v>0</v>
      </c>
      <c r="HZ28">
        <v>0</v>
      </c>
      <c r="IA28">
        <v>-9.5945000000000405E-2</v>
      </c>
      <c r="IB28">
        <v>0</v>
      </c>
      <c r="IC28">
        <v>0</v>
      </c>
      <c r="ID28">
        <v>0</v>
      </c>
      <c r="IE28">
        <v>-1</v>
      </c>
      <c r="IF28">
        <v>-1</v>
      </c>
      <c r="IG28">
        <v>-1</v>
      </c>
      <c r="IH28">
        <v>-1</v>
      </c>
      <c r="II28">
        <v>0.7</v>
      </c>
      <c r="IJ28">
        <v>0.8</v>
      </c>
      <c r="IK28">
        <v>3.72925</v>
      </c>
      <c r="IL28">
        <v>2.5647000000000002</v>
      </c>
      <c r="IM28">
        <v>2.8002899999999999</v>
      </c>
      <c r="IN28">
        <v>3.0065900000000001</v>
      </c>
      <c r="IO28">
        <v>3.0493199999999998</v>
      </c>
      <c r="IP28">
        <v>2.3327599999999999</v>
      </c>
      <c r="IQ28">
        <v>32.332799999999999</v>
      </c>
      <c r="IR28">
        <v>16.023299999999999</v>
      </c>
      <c r="IS28">
        <v>18</v>
      </c>
      <c r="IT28">
        <v>1092.94</v>
      </c>
      <c r="IU28">
        <v>615.74800000000005</v>
      </c>
      <c r="IV28">
        <v>24.9998</v>
      </c>
      <c r="IW28">
        <v>25.2087</v>
      </c>
      <c r="IX28">
        <v>30.0002</v>
      </c>
      <c r="IY28">
        <v>25.096699999999998</v>
      </c>
      <c r="IZ28">
        <v>25.087900000000001</v>
      </c>
      <c r="JA28">
        <v>74.497200000000007</v>
      </c>
      <c r="JB28">
        <v>13.356</v>
      </c>
      <c r="JC28">
        <v>62.414299999999997</v>
      </c>
      <c r="JD28">
        <v>25</v>
      </c>
      <c r="JE28">
        <v>1200</v>
      </c>
      <c r="JF28">
        <v>18.083300000000001</v>
      </c>
      <c r="JG28">
        <v>101.809</v>
      </c>
      <c r="JH28">
        <v>101.04300000000001</v>
      </c>
    </row>
    <row r="29" spans="1:268" x14ac:dyDescent="0.2">
      <c r="A29">
        <v>13</v>
      </c>
      <c r="B29">
        <v>1634225126.5</v>
      </c>
      <c r="C29">
        <v>1618.4000000953699</v>
      </c>
      <c r="D29" t="s">
        <v>453</v>
      </c>
      <c r="E29" t="s">
        <v>454</v>
      </c>
      <c r="F29" t="s">
        <v>398</v>
      </c>
      <c r="I29">
        <v>1634225126.5</v>
      </c>
      <c r="J29">
        <f t="shared" si="0"/>
        <v>1.9859450535332202E-3</v>
      </c>
      <c r="K29">
        <f t="shared" si="1"/>
        <v>1.9859450535332202</v>
      </c>
      <c r="L29">
        <f t="shared" si="2"/>
        <v>15.77649198986777</v>
      </c>
      <c r="M29">
        <f t="shared" si="3"/>
        <v>1488.78</v>
      </c>
      <c r="N29">
        <f t="shared" si="4"/>
        <v>1160.7256289409424</v>
      </c>
      <c r="O29">
        <f t="shared" si="5"/>
        <v>104.65892144322032</v>
      </c>
      <c r="P29">
        <f t="shared" si="6"/>
        <v>134.2385359479</v>
      </c>
      <c r="Q29">
        <f t="shared" si="7"/>
        <v>9.1193508960785666E-2</v>
      </c>
      <c r="R29">
        <f t="shared" si="8"/>
        <v>2.7463762828144849</v>
      </c>
      <c r="S29">
        <f t="shared" si="9"/>
        <v>8.9544070365364339E-2</v>
      </c>
      <c r="T29">
        <f t="shared" si="10"/>
        <v>5.6110754535887139E-2</v>
      </c>
      <c r="U29">
        <f t="shared" si="11"/>
        <v>248.06620650042257</v>
      </c>
      <c r="V29">
        <f t="shared" si="12"/>
        <v>27.738233058555718</v>
      </c>
      <c r="W29">
        <f t="shared" si="13"/>
        <v>27.5702</v>
      </c>
      <c r="X29">
        <f t="shared" si="14"/>
        <v>3.700789586989274</v>
      </c>
      <c r="Y29">
        <f t="shared" si="15"/>
        <v>49.99684320405138</v>
      </c>
      <c r="Z29">
        <f t="shared" si="16"/>
        <v>1.7616069026459997</v>
      </c>
      <c r="AA29">
        <f t="shared" si="17"/>
        <v>3.5234362606782579</v>
      </c>
      <c r="AB29">
        <f t="shared" si="18"/>
        <v>1.9391826843432742</v>
      </c>
      <c r="AC29">
        <f t="shared" si="19"/>
        <v>-87.580176860815016</v>
      </c>
      <c r="AD29">
        <f t="shared" si="20"/>
        <v>-123.94323440297795</v>
      </c>
      <c r="AE29">
        <f t="shared" si="21"/>
        <v>-9.7543209879596731</v>
      </c>
      <c r="AF29">
        <f t="shared" si="22"/>
        <v>26.788474248669914</v>
      </c>
      <c r="AG29">
        <v>0</v>
      </c>
      <c r="AH29">
        <v>0</v>
      </c>
      <c r="AI29">
        <f t="shared" si="23"/>
        <v>1</v>
      </c>
      <c r="AJ29">
        <f t="shared" si="24"/>
        <v>0</v>
      </c>
      <c r="AK29">
        <f t="shared" si="25"/>
        <v>47584.919104523819</v>
      </c>
      <c r="AL29" t="s">
        <v>399</v>
      </c>
      <c r="AM29">
        <v>8228.31</v>
      </c>
      <c r="AN29">
        <v>0</v>
      </c>
      <c r="AO29">
        <v>0</v>
      </c>
      <c r="AP29" t="e">
        <f t="shared" si="26"/>
        <v>#DIV/0!</v>
      </c>
      <c r="AQ29">
        <v>-1</v>
      </c>
      <c r="AR29" t="s">
        <v>455</v>
      </c>
      <c r="AS29">
        <v>10385.700000000001</v>
      </c>
      <c r="AT29">
        <v>783.62840000000006</v>
      </c>
      <c r="AU29">
        <v>899.245</v>
      </c>
      <c r="AV29">
        <f t="shared" si="27"/>
        <v>0.12857074545869029</v>
      </c>
      <c r="AW29">
        <v>0.5</v>
      </c>
      <c r="AX29">
        <f t="shared" si="28"/>
        <v>1264.535700777421</v>
      </c>
      <c r="AY29">
        <f t="shared" si="29"/>
        <v>15.77649198986777</v>
      </c>
      <c r="AZ29">
        <f t="shared" si="30"/>
        <v>81.291148854040173</v>
      </c>
      <c r="BA29">
        <f t="shared" si="31"/>
        <v>1.3266918426703011E-2</v>
      </c>
      <c r="BB29">
        <f t="shared" si="32"/>
        <v>-1</v>
      </c>
      <c r="BC29" t="e">
        <f t="shared" si="33"/>
        <v>#DIV/0!</v>
      </c>
      <c r="BD29" t="s">
        <v>401</v>
      </c>
      <c r="BE29">
        <v>0</v>
      </c>
      <c r="BF29" t="e">
        <f t="shared" si="34"/>
        <v>#DIV/0!</v>
      </c>
      <c r="BG29" t="e">
        <f t="shared" si="35"/>
        <v>#DIV/0!</v>
      </c>
      <c r="BH29" t="e">
        <f t="shared" si="36"/>
        <v>#DIV/0!</v>
      </c>
      <c r="BI29" t="e">
        <f t="shared" si="37"/>
        <v>#DIV/0!</v>
      </c>
      <c r="BJ29">
        <f t="shared" si="38"/>
        <v>0.12857074545869029</v>
      </c>
      <c r="BK29" t="e">
        <f t="shared" si="39"/>
        <v>#DIV/0!</v>
      </c>
      <c r="BL29" t="e">
        <f t="shared" si="40"/>
        <v>#DIV/0!</v>
      </c>
      <c r="BM29" t="e">
        <f t="shared" si="41"/>
        <v>#DIV/0!</v>
      </c>
      <c r="BN29">
        <v>508</v>
      </c>
      <c r="BO29">
        <v>300</v>
      </c>
      <c r="BP29">
        <v>300</v>
      </c>
      <c r="BQ29">
        <v>300</v>
      </c>
      <c r="BR29">
        <v>10385.700000000001</v>
      </c>
      <c r="BS29">
        <v>880.69</v>
      </c>
      <c r="BT29">
        <v>-7.3715999999999999E-3</v>
      </c>
      <c r="BU29">
        <v>-1.08</v>
      </c>
      <c r="BV29" t="s">
        <v>401</v>
      </c>
      <c r="BW29" t="s">
        <v>401</v>
      </c>
      <c r="BX29" t="s">
        <v>401</v>
      </c>
      <c r="BY29" t="s">
        <v>401</v>
      </c>
      <c r="BZ29" t="s">
        <v>401</v>
      </c>
      <c r="CA29" t="s">
        <v>401</v>
      </c>
      <c r="CB29" t="s">
        <v>401</v>
      </c>
      <c r="CC29" t="s">
        <v>401</v>
      </c>
      <c r="CD29" t="s">
        <v>401</v>
      </c>
      <c r="CE29" t="s">
        <v>401</v>
      </c>
      <c r="CF29">
        <f t="shared" si="42"/>
        <v>1500.06</v>
      </c>
      <c r="CG29">
        <f t="shared" si="43"/>
        <v>1264.535700777421</v>
      </c>
      <c r="CH29">
        <f t="shared" si="44"/>
        <v>0.84299008091504402</v>
      </c>
      <c r="CI29">
        <f t="shared" si="45"/>
        <v>0.16537085616603509</v>
      </c>
      <c r="CJ29">
        <v>6</v>
      </c>
      <c r="CK29">
        <v>0.5</v>
      </c>
      <c r="CL29" t="s">
        <v>402</v>
      </c>
      <c r="CM29">
        <v>2</v>
      </c>
      <c r="CN29">
        <v>1634225126.5</v>
      </c>
      <c r="CO29">
        <v>1488.78</v>
      </c>
      <c r="CP29">
        <v>1500.02</v>
      </c>
      <c r="CQ29">
        <v>19.537199999999999</v>
      </c>
      <c r="CR29">
        <v>18.3689</v>
      </c>
      <c r="CS29">
        <v>1488.45</v>
      </c>
      <c r="CT29">
        <v>19.6294</v>
      </c>
      <c r="CU29">
        <v>999.98900000000003</v>
      </c>
      <c r="CV29">
        <v>90.057199999999995</v>
      </c>
      <c r="CW29">
        <v>0.10960499999999999</v>
      </c>
      <c r="CX29">
        <v>26.7331</v>
      </c>
      <c r="CY29">
        <v>27.5702</v>
      </c>
      <c r="CZ29">
        <v>999.9</v>
      </c>
      <c r="DA29">
        <v>0</v>
      </c>
      <c r="DB29">
        <v>0</v>
      </c>
      <c r="DC29">
        <v>9983.1200000000008</v>
      </c>
      <c r="DD29">
        <v>0</v>
      </c>
      <c r="DE29">
        <v>0.21912699999999999</v>
      </c>
      <c r="DF29">
        <v>-11.2393</v>
      </c>
      <c r="DG29">
        <v>1518.45</v>
      </c>
      <c r="DH29">
        <v>1528.09</v>
      </c>
      <c r="DI29">
        <v>1.1682900000000001</v>
      </c>
      <c r="DJ29">
        <v>1500.02</v>
      </c>
      <c r="DK29">
        <v>18.3689</v>
      </c>
      <c r="DL29">
        <v>1.7594700000000001</v>
      </c>
      <c r="DM29">
        <v>1.65425</v>
      </c>
      <c r="DN29">
        <v>15.4313</v>
      </c>
      <c r="DO29">
        <v>14.473699999999999</v>
      </c>
      <c r="DP29">
        <v>1500.06</v>
      </c>
      <c r="DQ29">
        <v>0.89999700000000005</v>
      </c>
      <c r="DR29">
        <v>0.10000299999999999</v>
      </c>
      <c r="DS29">
        <v>0</v>
      </c>
      <c r="DT29">
        <v>783.22199999999998</v>
      </c>
      <c r="DU29">
        <v>4.9997400000000001</v>
      </c>
      <c r="DV29">
        <v>11401.9</v>
      </c>
      <c r="DW29">
        <v>11510.8</v>
      </c>
      <c r="DX29">
        <v>42.936999999999998</v>
      </c>
      <c r="DY29">
        <v>43.5</v>
      </c>
      <c r="DZ29">
        <v>43.625</v>
      </c>
      <c r="EA29">
        <v>42.936999999999998</v>
      </c>
      <c r="EB29">
        <v>44.75</v>
      </c>
      <c r="EC29">
        <v>1345.55</v>
      </c>
      <c r="ED29">
        <v>149.51</v>
      </c>
      <c r="EE29">
        <v>0</v>
      </c>
      <c r="EF29">
        <v>121.700000047684</v>
      </c>
      <c r="EG29">
        <v>0</v>
      </c>
      <c r="EH29">
        <v>783.62840000000006</v>
      </c>
      <c r="EI29">
        <v>-3.4211538431025601</v>
      </c>
      <c r="EJ29">
        <v>-54.130769314905301</v>
      </c>
      <c r="EK29">
        <v>11408.451999999999</v>
      </c>
      <c r="EL29">
        <v>15</v>
      </c>
      <c r="EM29">
        <v>1634225082.5</v>
      </c>
      <c r="EN29" t="s">
        <v>456</v>
      </c>
      <c r="EO29">
        <v>1634225081</v>
      </c>
      <c r="EP29">
        <v>1634225082.5</v>
      </c>
      <c r="EQ29">
        <v>14</v>
      </c>
      <c r="ER29">
        <v>-0.24</v>
      </c>
      <c r="ES29">
        <v>4.0000000000000001E-3</v>
      </c>
      <c r="ET29">
        <v>0.32700000000000001</v>
      </c>
      <c r="EU29">
        <v>-9.1999999999999998E-2</v>
      </c>
      <c r="EV29">
        <v>1500</v>
      </c>
      <c r="EW29">
        <v>18</v>
      </c>
      <c r="EX29">
        <v>0.22</v>
      </c>
      <c r="EY29">
        <v>0.09</v>
      </c>
      <c r="EZ29">
        <v>-11.2279125</v>
      </c>
      <c r="FA29">
        <v>0.543540337711098</v>
      </c>
      <c r="FB29">
        <v>7.54511934547758E-2</v>
      </c>
      <c r="FC29">
        <v>0</v>
      </c>
      <c r="FD29">
        <v>1</v>
      </c>
      <c r="FE29">
        <v>0</v>
      </c>
      <c r="FF29">
        <v>0</v>
      </c>
      <c r="FG29">
        <v>0</v>
      </c>
      <c r="FH29">
        <v>1.1960115</v>
      </c>
      <c r="FI29">
        <v>-0.19054851782364199</v>
      </c>
      <c r="FJ29">
        <v>1.8780510715899101E-2</v>
      </c>
      <c r="FK29">
        <v>1</v>
      </c>
      <c r="FL29">
        <v>1</v>
      </c>
      <c r="FM29">
        <v>3</v>
      </c>
      <c r="FN29" t="s">
        <v>416</v>
      </c>
      <c r="FO29">
        <v>3.9267699999999999</v>
      </c>
      <c r="FP29">
        <v>2.7920799999999999</v>
      </c>
      <c r="FQ29">
        <v>0.20199300000000001</v>
      </c>
      <c r="FR29">
        <v>0.20279700000000001</v>
      </c>
      <c r="FS29">
        <v>8.6435899999999996E-2</v>
      </c>
      <c r="FT29">
        <v>8.1688200000000002E-2</v>
      </c>
      <c r="FU29">
        <v>17146.400000000001</v>
      </c>
      <c r="FV29">
        <v>20886.8</v>
      </c>
      <c r="FW29">
        <v>20926.8</v>
      </c>
      <c r="FX29">
        <v>25270.9</v>
      </c>
      <c r="FY29">
        <v>30319.1</v>
      </c>
      <c r="FZ29">
        <v>34157.4</v>
      </c>
      <c r="GA29">
        <v>37765.599999999999</v>
      </c>
      <c r="GB29">
        <v>41908.6</v>
      </c>
      <c r="GC29">
        <v>2.6622699999999999</v>
      </c>
      <c r="GD29">
        <v>2.2061500000000001</v>
      </c>
      <c r="GE29">
        <v>0.19783500000000001</v>
      </c>
      <c r="GF29">
        <v>0</v>
      </c>
      <c r="GG29">
        <v>24.3292</v>
      </c>
      <c r="GH29">
        <v>999.9</v>
      </c>
      <c r="GI29">
        <v>54.682000000000002</v>
      </c>
      <c r="GJ29">
        <v>27.452000000000002</v>
      </c>
      <c r="GK29">
        <v>22.316299999999998</v>
      </c>
      <c r="GL29">
        <v>61.636800000000001</v>
      </c>
      <c r="GM29">
        <v>18.842099999999999</v>
      </c>
      <c r="GN29">
        <v>3</v>
      </c>
      <c r="GO29">
        <v>-0.16245399999999999</v>
      </c>
      <c r="GP29">
        <v>-0.183619</v>
      </c>
      <c r="GQ29">
        <v>20.348800000000001</v>
      </c>
      <c r="GR29">
        <v>5.22133</v>
      </c>
      <c r="GS29">
        <v>11.962</v>
      </c>
      <c r="GT29">
        <v>4.9858000000000002</v>
      </c>
      <c r="GU29">
        <v>3.3010000000000002</v>
      </c>
      <c r="GV29">
        <v>9999</v>
      </c>
      <c r="GW29">
        <v>9999</v>
      </c>
      <c r="GX29">
        <v>999.9</v>
      </c>
      <c r="GY29">
        <v>9999</v>
      </c>
      <c r="GZ29">
        <v>1.88412</v>
      </c>
      <c r="HA29">
        <v>1.8811</v>
      </c>
      <c r="HB29">
        <v>1.88263</v>
      </c>
      <c r="HC29">
        <v>1.8812899999999999</v>
      </c>
      <c r="HD29">
        <v>1.8828</v>
      </c>
      <c r="HE29">
        <v>1.88205</v>
      </c>
      <c r="HF29">
        <v>1.8839999999999999</v>
      </c>
      <c r="HG29">
        <v>1.8812800000000001</v>
      </c>
      <c r="HH29">
        <v>5</v>
      </c>
      <c r="HI29">
        <v>0</v>
      </c>
      <c r="HJ29">
        <v>0</v>
      </c>
      <c r="HK29">
        <v>0</v>
      </c>
      <c r="HL29" t="s">
        <v>405</v>
      </c>
      <c r="HM29" t="s">
        <v>406</v>
      </c>
      <c r="HN29" t="s">
        <v>407</v>
      </c>
      <c r="HO29" t="s">
        <v>407</v>
      </c>
      <c r="HP29" t="s">
        <v>407</v>
      </c>
      <c r="HQ29" t="s">
        <v>407</v>
      </c>
      <c r="HR29">
        <v>0</v>
      </c>
      <c r="HS29">
        <v>100</v>
      </c>
      <c r="HT29">
        <v>100</v>
      </c>
      <c r="HU29">
        <v>0.33</v>
      </c>
      <c r="HV29">
        <v>-9.2200000000000004E-2</v>
      </c>
      <c r="HW29">
        <v>0.32714285714314401</v>
      </c>
      <c r="HX29">
        <v>0</v>
      </c>
      <c r="HY29">
        <v>0</v>
      </c>
      <c r="HZ29">
        <v>0</v>
      </c>
      <c r="IA29">
        <v>-9.2160000000003406E-2</v>
      </c>
      <c r="IB29">
        <v>0</v>
      </c>
      <c r="IC29">
        <v>0</v>
      </c>
      <c r="ID29">
        <v>0</v>
      </c>
      <c r="IE29">
        <v>-1</v>
      </c>
      <c r="IF29">
        <v>-1</v>
      </c>
      <c r="IG29">
        <v>-1</v>
      </c>
      <c r="IH29">
        <v>-1</v>
      </c>
      <c r="II29">
        <v>0.8</v>
      </c>
      <c r="IJ29">
        <v>0.7</v>
      </c>
      <c r="IK29">
        <v>4.4067400000000001</v>
      </c>
      <c r="IL29">
        <v>2.5585900000000001</v>
      </c>
      <c r="IM29">
        <v>2.8002899999999999</v>
      </c>
      <c r="IN29">
        <v>3.0053700000000001</v>
      </c>
      <c r="IO29">
        <v>3.0493199999999998</v>
      </c>
      <c r="IP29">
        <v>2.32422</v>
      </c>
      <c r="IQ29">
        <v>32.377000000000002</v>
      </c>
      <c r="IR29">
        <v>16.014600000000002</v>
      </c>
      <c r="IS29">
        <v>18</v>
      </c>
      <c r="IT29">
        <v>1094.55</v>
      </c>
      <c r="IU29">
        <v>616.91999999999996</v>
      </c>
      <c r="IV29">
        <v>25</v>
      </c>
      <c r="IW29">
        <v>25.2043</v>
      </c>
      <c r="IX29">
        <v>30.0002</v>
      </c>
      <c r="IY29">
        <v>25.0901</v>
      </c>
      <c r="IZ29">
        <v>25.081600000000002</v>
      </c>
      <c r="JA29">
        <v>88.018600000000006</v>
      </c>
      <c r="JB29">
        <v>11.855</v>
      </c>
      <c r="JC29">
        <v>62.205800000000004</v>
      </c>
      <c r="JD29">
        <v>25</v>
      </c>
      <c r="JE29">
        <v>1500</v>
      </c>
      <c r="JF29">
        <v>18.313199999999998</v>
      </c>
      <c r="JG29">
        <v>101.809</v>
      </c>
      <c r="JH29">
        <v>101.04600000000001</v>
      </c>
    </row>
    <row r="30" spans="1:268" x14ac:dyDescent="0.2">
      <c r="A30">
        <v>14</v>
      </c>
      <c r="B30">
        <v>1634225248.5</v>
      </c>
      <c r="C30">
        <v>1740.4000000953699</v>
      </c>
      <c r="D30" t="s">
        <v>457</v>
      </c>
      <c r="E30" t="s">
        <v>458</v>
      </c>
      <c r="F30" t="s">
        <v>398</v>
      </c>
      <c r="I30">
        <v>1634225248.5</v>
      </c>
      <c r="J30">
        <f t="shared" si="0"/>
        <v>1.6564282409655055E-3</v>
      </c>
      <c r="K30">
        <f t="shared" si="1"/>
        <v>1.6564282409655056</v>
      </c>
      <c r="L30">
        <f t="shared" si="2"/>
        <v>15.972329694623756</v>
      </c>
      <c r="M30">
        <f t="shared" si="3"/>
        <v>1777.75</v>
      </c>
      <c r="N30">
        <f t="shared" si="4"/>
        <v>1378.1606639861029</v>
      </c>
      <c r="O30">
        <f t="shared" si="5"/>
        <v>124.25972838824178</v>
      </c>
      <c r="P30">
        <f t="shared" si="6"/>
        <v>160.28808390400002</v>
      </c>
      <c r="Q30">
        <f t="shared" si="7"/>
        <v>7.539031626637975E-2</v>
      </c>
      <c r="R30">
        <f t="shared" si="8"/>
        <v>2.750017638390299</v>
      </c>
      <c r="S30">
        <f t="shared" si="9"/>
        <v>7.4260667761313459E-2</v>
      </c>
      <c r="T30">
        <f t="shared" si="10"/>
        <v>4.6513001710517955E-2</v>
      </c>
      <c r="U30">
        <f t="shared" si="11"/>
        <v>248.06780250041257</v>
      </c>
      <c r="V30">
        <f t="shared" si="12"/>
        <v>27.834604440350841</v>
      </c>
      <c r="W30">
        <f t="shared" si="13"/>
        <v>27.628599999999999</v>
      </c>
      <c r="X30">
        <f t="shared" si="14"/>
        <v>3.7134482122981902</v>
      </c>
      <c r="Y30">
        <f t="shared" si="15"/>
        <v>50.027460213520548</v>
      </c>
      <c r="Z30">
        <f t="shared" si="16"/>
        <v>1.7633808070656003</v>
      </c>
      <c r="AA30">
        <f t="shared" si="17"/>
        <v>3.5248257647687353</v>
      </c>
      <c r="AB30">
        <f t="shared" si="18"/>
        <v>1.9500674052325899</v>
      </c>
      <c r="AC30">
        <f t="shared" si="19"/>
        <v>-73.048485426578793</v>
      </c>
      <c r="AD30">
        <f t="shared" si="20"/>
        <v>-131.77255557849395</v>
      </c>
      <c r="AE30">
        <f t="shared" si="21"/>
        <v>-10.360128402132053</v>
      </c>
      <c r="AF30">
        <f t="shared" si="22"/>
        <v>32.886633093207763</v>
      </c>
      <c r="AG30">
        <v>0</v>
      </c>
      <c r="AH30">
        <v>0</v>
      </c>
      <c r="AI30">
        <f t="shared" si="23"/>
        <v>1</v>
      </c>
      <c r="AJ30">
        <f t="shared" si="24"/>
        <v>0</v>
      </c>
      <c r="AK30">
        <f t="shared" si="25"/>
        <v>47682.463239784804</v>
      </c>
      <c r="AL30" t="s">
        <v>399</v>
      </c>
      <c r="AM30">
        <v>8228.31</v>
      </c>
      <c r="AN30">
        <v>0</v>
      </c>
      <c r="AO30">
        <v>0</v>
      </c>
      <c r="AP30" t="e">
        <f t="shared" si="26"/>
        <v>#DIV/0!</v>
      </c>
      <c r="AQ30">
        <v>-1</v>
      </c>
      <c r="AR30" t="s">
        <v>459</v>
      </c>
      <c r="AS30">
        <v>10385.700000000001</v>
      </c>
      <c r="AT30">
        <v>781.95432000000005</v>
      </c>
      <c r="AU30">
        <v>903.21699999999998</v>
      </c>
      <c r="AV30">
        <f t="shared" si="27"/>
        <v>0.13425641900008523</v>
      </c>
      <c r="AW30">
        <v>0.5</v>
      </c>
      <c r="AX30">
        <f t="shared" si="28"/>
        <v>1264.5441007774157</v>
      </c>
      <c r="AY30">
        <f t="shared" si="29"/>
        <v>15.972329694623756</v>
      </c>
      <c r="AZ30">
        <f t="shared" si="30"/>
        <v>84.886581319029361</v>
      </c>
      <c r="BA30">
        <f t="shared" si="31"/>
        <v>1.3421698526915367E-2</v>
      </c>
      <c r="BB30">
        <f t="shared" si="32"/>
        <v>-1</v>
      </c>
      <c r="BC30" t="e">
        <f t="shared" si="33"/>
        <v>#DIV/0!</v>
      </c>
      <c r="BD30" t="s">
        <v>401</v>
      </c>
      <c r="BE30">
        <v>0</v>
      </c>
      <c r="BF30" t="e">
        <f t="shared" si="34"/>
        <v>#DIV/0!</v>
      </c>
      <c r="BG30" t="e">
        <f t="shared" si="35"/>
        <v>#DIV/0!</v>
      </c>
      <c r="BH30" t="e">
        <f t="shared" si="36"/>
        <v>#DIV/0!</v>
      </c>
      <c r="BI30" t="e">
        <f t="shared" si="37"/>
        <v>#DIV/0!</v>
      </c>
      <c r="BJ30">
        <f t="shared" si="38"/>
        <v>0.13425641900008517</v>
      </c>
      <c r="BK30" t="e">
        <f t="shared" si="39"/>
        <v>#DIV/0!</v>
      </c>
      <c r="BL30" t="e">
        <f t="shared" si="40"/>
        <v>#DIV/0!</v>
      </c>
      <c r="BM30" t="e">
        <f t="shared" si="41"/>
        <v>#DIV/0!</v>
      </c>
      <c r="BN30">
        <v>509</v>
      </c>
      <c r="BO30">
        <v>300</v>
      </c>
      <c r="BP30">
        <v>300</v>
      </c>
      <c r="BQ30">
        <v>300</v>
      </c>
      <c r="BR30">
        <v>10385.700000000001</v>
      </c>
      <c r="BS30">
        <v>881.37</v>
      </c>
      <c r="BT30">
        <v>-7.3717399999999999E-3</v>
      </c>
      <c r="BU30">
        <v>-0.85</v>
      </c>
      <c r="BV30" t="s">
        <v>401</v>
      </c>
      <c r="BW30" t="s">
        <v>401</v>
      </c>
      <c r="BX30" t="s">
        <v>401</v>
      </c>
      <c r="BY30" t="s">
        <v>401</v>
      </c>
      <c r="BZ30" t="s">
        <v>401</v>
      </c>
      <c r="CA30" t="s">
        <v>401</v>
      </c>
      <c r="CB30" t="s">
        <v>401</v>
      </c>
      <c r="CC30" t="s">
        <v>401</v>
      </c>
      <c r="CD30" t="s">
        <v>401</v>
      </c>
      <c r="CE30" t="s">
        <v>401</v>
      </c>
      <c r="CF30">
        <f t="shared" si="42"/>
        <v>1500.07</v>
      </c>
      <c r="CG30">
        <f t="shared" si="43"/>
        <v>1264.5441007774157</v>
      </c>
      <c r="CH30">
        <f t="shared" si="44"/>
        <v>0.84299006098209806</v>
      </c>
      <c r="CI30">
        <f t="shared" si="45"/>
        <v>0.16537081769544926</v>
      </c>
      <c r="CJ30">
        <v>6</v>
      </c>
      <c r="CK30">
        <v>0.5</v>
      </c>
      <c r="CL30" t="s">
        <v>402</v>
      </c>
      <c r="CM30">
        <v>2</v>
      </c>
      <c r="CN30">
        <v>1634225248.5</v>
      </c>
      <c r="CO30">
        <v>1777.75</v>
      </c>
      <c r="CP30">
        <v>1789.1</v>
      </c>
      <c r="CQ30">
        <v>19.557600000000001</v>
      </c>
      <c r="CR30">
        <v>18.583200000000001</v>
      </c>
      <c r="CS30">
        <v>1777.44</v>
      </c>
      <c r="CT30">
        <v>19.646000000000001</v>
      </c>
      <c r="CU30">
        <v>1000.02</v>
      </c>
      <c r="CV30">
        <v>90.054500000000004</v>
      </c>
      <c r="CW30">
        <v>0.108956</v>
      </c>
      <c r="CX30">
        <v>26.739799999999999</v>
      </c>
      <c r="CY30">
        <v>27.628599999999999</v>
      </c>
      <c r="CZ30">
        <v>999.9</v>
      </c>
      <c r="DA30">
        <v>0</v>
      </c>
      <c r="DB30">
        <v>0</v>
      </c>
      <c r="DC30">
        <v>10005</v>
      </c>
      <c r="DD30">
        <v>0</v>
      </c>
      <c r="DE30">
        <v>0.21912699999999999</v>
      </c>
      <c r="DF30">
        <v>-11.3424</v>
      </c>
      <c r="DG30">
        <v>1813.22</v>
      </c>
      <c r="DH30">
        <v>1822.97</v>
      </c>
      <c r="DI30">
        <v>0.97442600000000001</v>
      </c>
      <c r="DJ30">
        <v>1789.1</v>
      </c>
      <c r="DK30">
        <v>18.583200000000001</v>
      </c>
      <c r="DL30">
        <v>1.76125</v>
      </c>
      <c r="DM30">
        <v>1.6735</v>
      </c>
      <c r="DN30">
        <v>15.447100000000001</v>
      </c>
      <c r="DO30">
        <v>14.652799999999999</v>
      </c>
      <c r="DP30">
        <v>1500.07</v>
      </c>
      <c r="DQ30">
        <v>0.89999700000000005</v>
      </c>
      <c r="DR30">
        <v>0.10000299999999999</v>
      </c>
      <c r="DS30">
        <v>0</v>
      </c>
      <c r="DT30">
        <v>781.26599999999996</v>
      </c>
      <c r="DU30">
        <v>4.9997400000000001</v>
      </c>
      <c r="DV30">
        <v>11381.5</v>
      </c>
      <c r="DW30">
        <v>11510.9</v>
      </c>
      <c r="DX30">
        <v>42.625</v>
      </c>
      <c r="DY30">
        <v>43.5</v>
      </c>
      <c r="DZ30">
        <v>43.561999999999998</v>
      </c>
      <c r="EA30">
        <v>42.936999999999998</v>
      </c>
      <c r="EB30">
        <v>44.686999999999998</v>
      </c>
      <c r="EC30">
        <v>1345.56</v>
      </c>
      <c r="ED30">
        <v>149.51</v>
      </c>
      <c r="EE30">
        <v>0</v>
      </c>
      <c r="EF30">
        <v>121.40000009536701</v>
      </c>
      <c r="EG30">
        <v>0</v>
      </c>
      <c r="EH30">
        <v>781.95432000000005</v>
      </c>
      <c r="EI30">
        <v>-2.9792307632008002</v>
      </c>
      <c r="EJ30">
        <v>-38.769230738172801</v>
      </c>
      <c r="EK30">
        <v>11385.472</v>
      </c>
      <c r="EL30">
        <v>15</v>
      </c>
      <c r="EM30">
        <v>1634225202.5</v>
      </c>
      <c r="EN30" t="s">
        <v>460</v>
      </c>
      <c r="EO30">
        <v>1634225202.5</v>
      </c>
      <c r="EP30">
        <v>1634225200</v>
      </c>
      <c r="EQ30">
        <v>15</v>
      </c>
      <c r="ER30">
        <v>-1.4999999999999999E-2</v>
      </c>
      <c r="ES30">
        <v>4.0000000000000001E-3</v>
      </c>
      <c r="ET30">
        <v>0.312</v>
      </c>
      <c r="EU30">
        <v>-8.7999999999999995E-2</v>
      </c>
      <c r="EV30">
        <v>1789</v>
      </c>
      <c r="EW30">
        <v>18</v>
      </c>
      <c r="EX30">
        <v>0.43</v>
      </c>
      <c r="EY30">
        <v>0.16</v>
      </c>
      <c r="EZ30">
        <v>-11.363895121951201</v>
      </c>
      <c r="FA30">
        <v>-0.204652264808389</v>
      </c>
      <c r="FB30">
        <v>5.7882450060317302E-2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0.99256717073170697</v>
      </c>
      <c r="FI30">
        <v>-9.7729400696861701E-2</v>
      </c>
      <c r="FJ30">
        <v>1.11702268747893E-2</v>
      </c>
      <c r="FK30">
        <v>1</v>
      </c>
      <c r="FL30">
        <v>1</v>
      </c>
      <c r="FM30">
        <v>3</v>
      </c>
      <c r="FN30" t="s">
        <v>416</v>
      </c>
      <c r="FO30">
        <v>3.9268100000000001</v>
      </c>
      <c r="FP30">
        <v>2.79162</v>
      </c>
      <c r="FQ30">
        <v>0.223777</v>
      </c>
      <c r="FR30">
        <v>0.224526</v>
      </c>
      <c r="FS30">
        <v>8.6487400000000006E-2</v>
      </c>
      <c r="FT30">
        <v>8.2379300000000003E-2</v>
      </c>
      <c r="FU30">
        <v>16678.5</v>
      </c>
      <c r="FV30">
        <v>20317.400000000001</v>
      </c>
      <c r="FW30">
        <v>20926.599999999999</v>
      </c>
      <c r="FX30">
        <v>25270.400000000001</v>
      </c>
      <c r="FY30">
        <v>30317.9</v>
      </c>
      <c r="FZ30">
        <v>34131.5</v>
      </c>
      <c r="GA30">
        <v>37765.800000000003</v>
      </c>
      <c r="GB30">
        <v>41907.9</v>
      </c>
      <c r="GC30">
        <v>2.6620499999999998</v>
      </c>
      <c r="GD30">
        <v>2.2077300000000002</v>
      </c>
      <c r="GE30">
        <v>0.20008500000000001</v>
      </c>
      <c r="GF30">
        <v>0</v>
      </c>
      <c r="GG30">
        <v>24.350899999999999</v>
      </c>
      <c r="GH30">
        <v>999.9</v>
      </c>
      <c r="GI30">
        <v>54.511000000000003</v>
      </c>
      <c r="GJ30">
        <v>27.513000000000002</v>
      </c>
      <c r="GK30">
        <v>22.3263</v>
      </c>
      <c r="GL30">
        <v>61.346899999999998</v>
      </c>
      <c r="GM30">
        <v>18.8141</v>
      </c>
      <c r="GN30">
        <v>3</v>
      </c>
      <c r="GO30">
        <v>-0.16234799999999999</v>
      </c>
      <c r="GP30">
        <v>-0.187691</v>
      </c>
      <c r="GQ30">
        <v>20.348700000000001</v>
      </c>
      <c r="GR30">
        <v>5.2217799999999999</v>
      </c>
      <c r="GS30">
        <v>11.962</v>
      </c>
      <c r="GT30">
        <v>4.9857500000000003</v>
      </c>
      <c r="GU30">
        <v>3.3010000000000002</v>
      </c>
      <c r="GV30">
        <v>9999</v>
      </c>
      <c r="GW30">
        <v>9999</v>
      </c>
      <c r="GX30">
        <v>999.9</v>
      </c>
      <c r="GY30">
        <v>9999</v>
      </c>
      <c r="GZ30">
        <v>1.8841600000000001</v>
      </c>
      <c r="HA30">
        <v>1.8811</v>
      </c>
      <c r="HB30">
        <v>1.88263</v>
      </c>
      <c r="HC30">
        <v>1.8813200000000001</v>
      </c>
      <c r="HD30">
        <v>1.8828</v>
      </c>
      <c r="HE30">
        <v>1.88208</v>
      </c>
      <c r="HF30">
        <v>1.8839999999999999</v>
      </c>
      <c r="HG30">
        <v>1.8813</v>
      </c>
      <c r="HH30">
        <v>5</v>
      </c>
      <c r="HI30">
        <v>0</v>
      </c>
      <c r="HJ30">
        <v>0</v>
      </c>
      <c r="HK30">
        <v>0</v>
      </c>
      <c r="HL30" t="s">
        <v>405</v>
      </c>
      <c r="HM30" t="s">
        <v>406</v>
      </c>
      <c r="HN30" t="s">
        <v>407</v>
      </c>
      <c r="HO30" t="s">
        <v>407</v>
      </c>
      <c r="HP30" t="s">
        <v>407</v>
      </c>
      <c r="HQ30" t="s">
        <v>407</v>
      </c>
      <c r="HR30">
        <v>0</v>
      </c>
      <c r="HS30">
        <v>100</v>
      </c>
      <c r="HT30">
        <v>100</v>
      </c>
      <c r="HU30">
        <v>0.31</v>
      </c>
      <c r="HV30">
        <v>-8.8400000000000006E-2</v>
      </c>
      <c r="HW30">
        <v>0.31190476190477101</v>
      </c>
      <c r="HX30">
        <v>0</v>
      </c>
      <c r="HY30">
        <v>0</v>
      </c>
      <c r="HZ30">
        <v>0</v>
      </c>
      <c r="IA30">
        <v>-8.8345000000003907E-2</v>
      </c>
      <c r="IB30">
        <v>0</v>
      </c>
      <c r="IC30">
        <v>0</v>
      </c>
      <c r="ID30">
        <v>0</v>
      </c>
      <c r="IE30">
        <v>-1</v>
      </c>
      <c r="IF30">
        <v>-1</v>
      </c>
      <c r="IG30">
        <v>-1</v>
      </c>
      <c r="IH30">
        <v>-1</v>
      </c>
      <c r="II30">
        <v>0.8</v>
      </c>
      <c r="IJ30">
        <v>0.8</v>
      </c>
      <c r="IK30">
        <v>4.99878</v>
      </c>
      <c r="IL30">
        <v>2.5390600000000001</v>
      </c>
      <c r="IM30">
        <v>2.8002899999999999</v>
      </c>
      <c r="IN30">
        <v>3.0065900000000001</v>
      </c>
      <c r="IO30">
        <v>3.0493199999999998</v>
      </c>
      <c r="IP30">
        <v>2.32422</v>
      </c>
      <c r="IQ30">
        <v>32.421199999999999</v>
      </c>
      <c r="IR30">
        <v>16.014600000000002</v>
      </c>
      <c r="IS30">
        <v>18</v>
      </c>
      <c r="IT30">
        <v>1094.21</v>
      </c>
      <c r="IU30">
        <v>618.13800000000003</v>
      </c>
      <c r="IV30">
        <v>24.999700000000001</v>
      </c>
      <c r="IW30">
        <v>25.200299999999999</v>
      </c>
      <c r="IX30">
        <v>30.0002</v>
      </c>
      <c r="IY30">
        <v>25.086200000000002</v>
      </c>
      <c r="IZ30">
        <v>25.077400000000001</v>
      </c>
      <c r="JA30">
        <v>100</v>
      </c>
      <c r="JB30">
        <v>10.780900000000001</v>
      </c>
      <c r="JC30">
        <v>62.2804</v>
      </c>
      <c r="JD30">
        <v>25</v>
      </c>
      <c r="JE30">
        <v>2000</v>
      </c>
      <c r="JF30">
        <v>18.5352</v>
      </c>
      <c r="JG30">
        <v>101.81</v>
      </c>
      <c r="JH30">
        <v>101.044</v>
      </c>
    </row>
    <row r="31" spans="1:268" x14ac:dyDescent="0.2">
      <c r="A31">
        <v>15</v>
      </c>
      <c r="B31">
        <v>1634225370.5</v>
      </c>
      <c r="C31">
        <v>1862.4000000953699</v>
      </c>
      <c r="D31" t="s">
        <v>461</v>
      </c>
      <c r="E31" t="s">
        <v>462</v>
      </c>
      <c r="F31" t="s">
        <v>398</v>
      </c>
      <c r="I31">
        <v>1634225370.5</v>
      </c>
      <c r="J31">
        <f t="shared" si="0"/>
        <v>1.4819052050468371E-3</v>
      </c>
      <c r="K31">
        <f t="shared" si="1"/>
        <v>1.4819052050468371</v>
      </c>
      <c r="L31">
        <f t="shared" si="2"/>
        <v>6.1096190007346145</v>
      </c>
      <c r="M31">
        <f t="shared" si="3"/>
        <v>395.93599999999998</v>
      </c>
      <c r="N31">
        <f t="shared" si="4"/>
        <v>238.12778267378303</v>
      </c>
      <c r="O31">
        <f t="shared" si="5"/>
        <v>21.470754376847552</v>
      </c>
      <c r="P31">
        <f t="shared" si="6"/>
        <v>35.699507673984002</v>
      </c>
      <c r="Q31">
        <f t="shared" si="7"/>
        <v>6.7486415620793119E-2</v>
      </c>
      <c r="R31">
        <f t="shared" si="8"/>
        <v>2.7489841289903993</v>
      </c>
      <c r="S31">
        <f t="shared" si="9"/>
        <v>6.657934284065882E-2</v>
      </c>
      <c r="T31">
        <f t="shared" si="10"/>
        <v>4.1692570400638715E-2</v>
      </c>
      <c r="U31">
        <f t="shared" si="11"/>
        <v>248.02776150035155</v>
      </c>
      <c r="V31">
        <f t="shared" si="12"/>
        <v>27.893387631310361</v>
      </c>
      <c r="W31">
        <f t="shared" si="13"/>
        <v>27.6526</v>
      </c>
      <c r="X31">
        <f t="shared" si="14"/>
        <v>3.7186613313279078</v>
      </c>
      <c r="Y31">
        <f t="shared" si="15"/>
        <v>50.266775219822371</v>
      </c>
      <c r="Z31">
        <f t="shared" si="16"/>
        <v>1.7729113275720001</v>
      </c>
      <c r="AA31">
        <f t="shared" si="17"/>
        <v>3.5270043081515685</v>
      </c>
      <c r="AB31">
        <f t="shared" si="18"/>
        <v>1.9457500037559077</v>
      </c>
      <c r="AC31">
        <f t="shared" si="19"/>
        <v>-65.352019542565515</v>
      </c>
      <c r="AD31">
        <f t="shared" si="20"/>
        <v>-133.72377656035033</v>
      </c>
      <c r="AE31">
        <f t="shared" si="21"/>
        <v>-10.519302548900678</v>
      </c>
      <c r="AF31">
        <f t="shared" si="22"/>
        <v>38.432662848535045</v>
      </c>
      <c r="AG31">
        <v>0</v>
      </c>
      <c r="AH31">
        <v>0</v>
      </c>
      <c r="AI31">
        <f t="shared" si="23"/>
        <v>1</v>
      </c>
      <c r="AJ31">
        <f t="shared" si="24"/>
        <v>0</v>
      </c>
      <c r="AK31">
        <f t="shared" si="25"/>
        <v>47652.807821722759</v>
      </c>
      <c r="AL31" t="s">
        <v>399</v>
      </c>
      <c r="AM31">
        <v>8228.31</v>
      </c>
      <c r="AN31">
        <v>0</v>
      </c>
      <c r="AO31">
        <v>0</v>
      </c>
      <c r="AP31" t="e">
        <f t="shared" si="26"/>
        <v>#DIV/0!</v>
      </c>
      <c r="AQ31">
        <v>-1</v>
      </c>
      <c r="AR31" t="s">
        <v>463</v>
      </c>
      <c r="AS31">
        <v>10386.1</v>
      </c>
      <c r="AT31">
        <v>767.82984615384601</v>
      </c>
      <c r="AU31">
        <v>864.92200000000003</v>
      </c>
      <c r="AV31">
        <f t="shared" si="27"/>
        <v>0.112255387013111</v>
      </c>
      <c r="AW31">
        <v>0.5</v>
      </c>
      <c r="AX31">
        <f t="shared" si="28"/>
        <v>1264.341600777384</v>
      </c>
      <c r="AY31">
        <f t="shared" si="29"/>
        <v>6.1096190007346145</v>
      </c>
      <c r="AZ31">
        <f t="shared" si="30"/>
        <v>70.964577856020753</v>
      </c>
      <c r="BA31">
        <f t="shared" si="31"/>
        <v>5.6231788911819758E-3</v>
      </c>
      <c r="BB31">
        <f t="shared" si="32"/>
        <v>-1</v>
      </c>
      <c r="BC31" t="e">
        <f t="shared" si="33"/>
        <v>#DIV/0!</v>
      </c>
      <c r="BD31" t="s">
        <v>401</v>
      </c>
      <c r="BE31">
        <v>0</v>
      </c>
      <c r="BF31" t="e">
        <f t="shared" si="34"/>
        <v>#DIV/0!</v>
      </c>
      <c r="BG31" t="e">
        <f t="shared" si="35"/>
        <v>#DIV/0!</v>
      </c>
      <c r="BH31" t="e">
        <f t="shared" si="36"/>
        <v>#DIV/0!</v>
      </c>
      <c r="BI31" t="e">
        <f t="shared" si="37"/>
        <v>#DIV/0!</v>
      </c>
      <c r="BJ31">
        <f t="shared" si="38"/>
        <v>0.11225538701311102</v>
      </c>
      <c r="BK31" t="e">
        <f t="shared" si="39"/>
        <v>#DIV/0!</v>
      </c>
      <c r="BL31" t="e">
        <f t="shared" si="40"/>
        <v>#DIV/0!</v>
      </c>
      <c r="BM31" t="e">
        <f t="shared" si="41"/>
        <v>#DIV/0!</v>
      </c>
      <c r="BN31">
        <v>510</v>
      </c>
      <c r="BO31">
        <v>300</v>
      </c>
      <c r="BP31">
        <v>300</v>
      </c>
      <c r="BQ31">
        <v>300</v>
      </c>
      <c r="BR31">
        <v>10386.1</v>
      </c>
      <c r="BS31">
        <v>843.99</v>
      </c>
      <c r="BT31">
        <v>-7.3717899999999996E-3</v>
      </c>
      <c r="BU31">
        <v>-0.51</v>
      </c>
      <c r="BV31" t="s">
        <v>401</v>
      </c>
      <c r="BW31" t="s">
        <v>401</v>
      </c>
      <c r="BX31" t="s">
        <v>401</v>
      </c>
      <c r="BY31" t="s">
        <v>401</v>
      </c>
      <c r="BZ31" t="s">
        <v>401</v>
      </c>
      <c r="CA31" t="s">
        <v>401</v>
      </c>
      <c r="CB31" t="s">
        <v>401</v>
      </c>
      <c r="CC31" t="s">
        <v>401</v>
      </c>
      <c r="CD31" t="s">
        <v>401</v>
      </c>
      <c r="CE31" t="s">
        <v>401</v>
      </c>
      <c r="CF31">
        <f t="shared" si="42"/>
        <v>1499.83</v>
      </c>
      <c r="CG31">
        <f t="shared" si="43"/>
        <v>1264.341600777384</v>
      </c>
      <c r="CH31">
        <f t="shared" si="44"/>
        <v>0.84298993937805222</v>
      </c>
      <c r="CI31">
        <f t="shared" si="45"/>
        <v>0.165370582999641</v>
      </c>
      <c r="CJ31">
        <v>6</v>
      </c>
      <c r="CK31">
        <v>0.5</v>
      </c>
      <c r="CL31" t="s">
        <v>402</v>
      </c>
      <c r="CM31">
        <v>2</v>
      </c>
      <c r="CN31">
        <v>1634225370.5</v>
      </c>
      <c r="CO31">
        <v>395.93599999999998</v>
      </c>
      <c r="CP31">
        <v>399.95400000000001</v>
      </c>
      <c r="CQ31">
        <v>19.663</v>
      </c>
      <c r="CR31">
        <v>18.7913</v>
      </c>
      <c r="CS31">
        <v>395.89299999999997</v>
      </c>
      <c r="CT31">
        <v>19.744</v>
      </c>
      <c r="CU31">
        <v>999.95399999999995</v>
      </c>
      <c r="CV31">
        <v>90.055599999999998</v>
      </c>
      <c r="CW31">
        <v>0.10924399999999999</v>
      </c>
      <c r="CX31">
        <v>26.750299999999999</v>
      </c>
      <c r="CY31">
        <v>27.6526</v>
      </c>
      <c r="CZ31">
        <v>999.9</v>
      </c>
      <c r="DA31">
        <v>0</v>
      </c>
      <c r="DB31">
        <v>0</v>
      </c>
      <c r="DC31">
        <v>9998.75</v>
      </c>
      <c r="DD31">
        <v>0</v>
      </c>
      <c r="DE31">
        <v>0.21912699999999999</v>
      </c>
      <c r="DF31">
        <v>-3.7491099999999999</v>
      </c>
      <c r="DG31">
        <v>404.149</v>
      </c>
      <c r="DH31">
        <v>407.61399999999998</v>
      </c>
      <c r="DI31">
        <v>0.86436999999999997</v>
      </c>
      <c r="DJ31">
        <v>399.95400000000001</v>
      </c>
      <c r="DK31">
        <v>18.7913</v>
      </c>
      <c r="DL31">
        <v>1.7701</v>
      </c>
      <c r="DM31">
        <v>1.6922600000000001</v>
      </c>
      <c r="DN31">
        <v>15.5252</v>
      </c>
      <c r="DO31">
        <v>14.8256</v>
      </c>
      <c r="DP31">
        <v>1499.83</v>
      </c>
      <c r="DQ31">
        <v>0.90000199999999997</v>
      </c>
      <c r="DR31">
        <v>9.9997699999999995E-2</v>
      </c>
      <c r="DS31">
        <v>0</v>
      </c>
      <c r="DT31">
        <v>766.97799999999995</v>
      </c>
      <c r="DU31">
        <v>4.9997400000000001</v>
      </c>
      <c r="DV31">
        <v>11142.9</v>
      </c>
      <c r="DW31">
        <v>11509</v>
      </c>
      <c r="DX31">
        <v>42.75</v>
      </c>
      <c r="DY31">
        <v>43.5</v>
      </c>
      <c r="DZ31">
        <v>43.625</v>
      </c>
      <c r="EA31">
        <v>42.936999999999998</v>
      </c>
      <c r="EB31">
        <v>44.625</v>
      </c>
      <c r="EC31">
        <v>1345.35</v>
      </c>
      <c r="ED31">
        <v>149.47999999999999</v>
      </c>
      <c r="EE31">
        <v>0</v>
      </c>
      <c r="EF31">
        <v>121.799999952316</v>
      </c>
      <c r="EG31">
        <v>0</v>
      </c>
      <c r="EH31">
        <v>767.82984615384601</v>
      </c>
      <c r="EI31">
        <v>-4.55097435738824</v>
      </c>
      <c r="EJ31">
        <v>-69.818803506966802</v>
      </c>
      <c r="EK31">
        <v>11152.1384615385</v>
      </c>
      <c r="EL31">
        <v>15</v>
      </c>
      <c r="EM31">
        <v>1634225391</v>
      </c>
      <c r="EN31" t="s">
        <v>464</v>
      </c>
      <c r="EO31">
        <v>1634225391</v>
      </c>
      <c r="EP31">
        <v>1634225389</v>
      </c>
      <c r="EQ31">
        <v>16</v>
      </c>
      <c r="ER31">
        <v>-0.26900000000000002</v>
      </c>
      <c r="ES31">
        <v>8.0000000000000002E-3</v>
      </c>
      <c r="ET31">
        <v>4.2999999999999997E-2</v>
      </c>
      <c r="EU31">
        <v>-8.1000000000000003E-2</v>
      </c>
      <c r="EV31">
        <v>400</v>
      </c>
      <c r="EW31">
        <v>19</v>
      </c>
      <c r="EX31">
        <v>0.4</v>
      </c>
      <c r="EY31">
        <v>0.18</v>
      </c>
      <c r="EZ31">
        <v>-3.7208985000000001</v>
      </c>
      <c r="FA31">
        <v>-0.39012045028141401</v>
      </c>
      <c r="FB31">
        <v>4.3575993996121297E-2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0.86402884999999996</v>
      </c>
      <c r="FI31">
        <v>-8.4675647279570596E-3</v>
      </c>
      <c r="FJ31">
        <v>1.5623407046800001E-3</v>
      </c>
      <c r="FK31">
        <v>1</v>
      </c>
      <c r="FL31">
        <v>1</v>
      </c>
      <c r="FM31">
        <v>3</v>
      </c>
      <c r="FN31" t="s">
        <v>416</v>
      </c>
      <c r="FO31">
        <v>3.9267300000000001</v>
      </c>
      <c r="FP31">
        <v>2.7918500000000002</v>
      </c>
      <c r="FQ31">
        <v>8.3339700000000003E-2</v>
      </c>
      <c r="FR31">
        <v>8.3951399999999995E-2</v>
      </c>
      <c r="FS31">
        <v>8.6803699999999998E-2</v>
      </c>
      <c r="FT31">
        <v>8.3050399999999996E-2</v>
      </c>
      <c r="FU31">
        <v>19695.2</v>
      </c>
      <c r="FV31">
        <v>23999.1</v>
      </c>
      <c r="FW31">
        <v>20926.7</v>
      </c>
      <c r="FX31">
        <v>25270.2</v>
      </c>
      <c r="FY31">
        <v>30305.1</v>
      </c>
      <c r="FZ31">
        <v>34104.6</v>
      </c>
      <c r="GA31">
        <v>37765.599999999999</v>
      </c>
      <c r="GB31">
        <v>41908.6</v>
      </c>
      <c r="GC31">
        <v>2.66235</v>
      </c>
      <c r="GD31">
        <v>2.20167</v>
      </c>
      <c r="GE31">
        <v>0.20271500000000001</v>
      </c>
      <c r="GF31">
        <v>0</v>
      </c>
      <c r="GG31">
        <v>24.331800000000001</v>
      </c>
      <c r="GH31">
        <v>999.9</v>
      </c>
      <c r="GI31">
        <v>54.371000000000002</v>
      </c>
      <c r="GJ31">
        <v>27.553000000000001</v>
      </c>
      <c r="GK31">
        <v>22.320499999999999</v>
      </c>
      <c r="GL31">
        <v>61.716900000000003</v>
      </c>
      <c r="GM31">
        <v>18.9663</v>
      </c>
      <c r="GN31">
        <v>3</v>
      </c>
      <c r="GO31">
        <v>-0.162635</v>
      </c>
      <c r="GP31">
        <v>-0.17647099999999999</v>
      </c>
      <c r="GQ31">
        <v>20.348800000000001</v>
      </c>
      <c r="GR31">
        <v>5.2219300000000004</v>
      </c>
      <c r="GS31">
        <v>11.962</v>
      </c>
      <c r="GT31">
        <v>4.9856999999999996</v>
      </c>
      <c r="GU31">
        <v>3.3010000000000002</v>
      </c>
      <c r="GV31">
        <v>9999</v>
      </c>
      <c r="GW31">
        <v>9999</v>
      </c>
      <c r="GX31">
        <v>999.9</v>
      </c>
      <c r="GY31">
        <v>9999</v>
      </c>
      <c r="GZ31">
        <v>1.88415</v>
      </c>
      <c r="HA31">
        <v>1.8811</v>
      </c>
      <c r="HB31">
        <v>1.88263</v>
      </c>
      <c r="HC31">
        <v>1.8812899999999999</v>
      </c>
      <c r="HD31">
        <v>1.8828</v>
      </c>
      <c r="HE31">
        <v>1.8820699999999999</v>
      </c>
      <c r="HF31">
        <v>1.8839999999999999</v>
      </c>
      <c r="HG31">
        <v>1.8813200000000001</v>
      </c>
      <c r="HH31">
        <v>5</v>
      </c>
      <c r="HI31">
        <v>0</v>
      </c>
      <c r="HJ31">
        <v>0</v>
      </c>
      <c r="HK31">
        <v>0</v>
      </c>
      <c r="HL31" t="s">
        <v>405</v>
      </c>
      <c r="HM31" t="s">
        <v>406</v>
      </c>
      <c r="HN31" t="s">
        <v>407</v>
      </c>
      <c r="HO31" t="s">
        <v>407</v>
      </c>
      <c r="HP31" t="s">
        <v>407</v>
      </c>
      <c r="HQ31" t="s">
        <v>407</v>
      </c>
      <c r="HR31">
        <v>0</v>
      </c>
      <c r="HS31">
        <v>100</v>
      </c>
      <c r="HT31">
        <v>100</v>
      </c>
      <c r="HU31">
        <v>4.2999999999999997E-2</v>
      </c>
      <c r="HV31">
        <v>-8.1000000000000003E-2</v>
      </c>
      <c r="HW31">
        <v>0.31190476190477101</v>
      </c>
      <c r="HX31">
        <v>0</v>
      </c>
      <c r="HY31">
        <v>0</v>
      </c>
      <c r="HZ31">
        <v>0</v>
      </c>
      <c r="IA31">
        <v>-8.8345000000003907E-2</v>
      </c>
      <c r="IB31">
        <v>0</v>
      </c>
      <c r="IC31">
        <v>0</v>
      </c>
      <c r="ID31">
        <v>0</v>
      </c>
      <c r="IE31">
        <v>-1</v>
      </c>
      <c r="IF31">
        <v>-1</v>
      </c>
      <c r="IG31">
        <v>-1</v>
      </c>
      <c r="IH31">
        <v>-1</v>
      </c>
      <c r="II31">
        <v>2.8</v>
      </c>
      <c r="IJ31">
        <v>2.8</v>
      </c>
      <c r="IK31">
        <v>1.56372</v>
      </c>
      <c r="IL31">
        <v>2.5610400000000002</v>
      </c>
      <c r="IM31">
        <v>2.8002899999999999</v>
      </c>
      <c r="IN31">
        <v>3.0065900000000001</v>
      </c>
      <c r="IO31">
        <v>3.0493199999999998</v>
      </c>
      <c r="IP31">
        <v>2.34985</v>
      </c>
      <c r="IQ31">
        <v>32.443300000000001</v>
      </c>
      <c r="IR31">
        <v>16.005800000000001</v>
      </c>
      <c r="IS31">
        <v>18</v>
      </c>
      <c r="IT31">
        <v>1094.47</v>
      </c>
      <c r="IU31">
        <v>613.25099999999998</v>
      </c>
      <c r="IV31">
        <v>24.9998</v>
      </c>
      <c r="IW31">
        <v>25.1981</v>
      </c>
      <c r="IX31">
        <v>30</v>
      </c>
      <c r="IY31">
        <v>25.081900000000001</v>
      </c>
      <c r="IZ31">
        <v>25.075299999999999</v>
      </c>
      <c r="JA31">
        <v>31.226700000000001</v>
      </c>
      <c r="JB31">
        <v>9.5949500000000008</v>
      </c>
      <c r="JC31">
        <v>62.2804</v>
      </c>
      <c r="JD31">
        <v>25</v>
      </c>
      <c r="JE31">
        <v>400</v>
      </c>
      <c r="JF31">
        <v>18.771799999999999</v>
      </c>
      <c r="JG31">
        <v>101.809</v>
      </c>
      <c r="JH31">
        <v>101.044</v>
      </c>
    </row>
    <row r="32" spans="1:268" x14ac:dyDescent="0.2">
      <c r="A32">
        <v>16</v>
      </c>
      <c r="B32">
        <v>1634225965.5999999</v>
      </c>
      <c r="C32">
        <v>2457.5</v>
      </c>
      <c r="D32" t="s">
        <v>467</v>
      </c>
      <c r="E32" t="s">
        <v>468</v>
      </c>
      <c r="F32" t="s">
        <v>398</v>
      </c>
      <c r="I32">
        <v>1634225965.5999999</v>
      </c>
      <c r="J32">
        <f t="shared" si="0"/>
        <v>1.8329641500692789E-3</v>
      </c>
      <c r="K32">
        <f t="shared" si="1"/>
        <v>1.8329641500692788</v>
      </c>
      <c r="L32">
        <f t="shared" si="2"/>
        <v>10.530548140569509</v>
      </c>
      <c r="M32">
        <f t="shared" si="3"/>
        <v>393.25700000000001</v>
      </c>
      <c r="N32">
        <f t="shared" si="4"/>
        <v>177.73146574409347</v>
      </c>
      <c r="O32">
        <f t="shared" si="5"/>
        <v>16.02458655761675</v>
      </c>
      <c r="P32">
        <f t="shared" si="6"/>
        <v>35.456753870258993</v>
      </c>
      <c r="Q32">
        <f t="shared" si="7"/>
        <v>8.3242522209221306E-2</v>
      </c>
      <c r="R32">
        <f t="shared" si="8"/>
        <v>2.7461836319278041</v>
      </c>
      <c r="S32">
        <f t="shared" si="9"/>
        <v>8.1865732491940194E-2</v>
      </c>
      <c r="T32">
        <f t="shared" si="10"/>
        <v>5.1287885088133436E-2</v>
      </c>
      <c r="U32">
        <f t="shared" si="11"/>
        <v>248.04865050053266</v>
      </c>
      <c r="V32">
        <f t="shared" si="12"/>
        <v>27.729083835344003</v>
      </c>
      <c r="W32">
        <f t="shared" si="13"/>
        <v>27.623999999999999</v>
      </c>
      <c r="X32">
        <f t="shared" si="14"/>
        <v>3.712449759779445</v>
      </c>
      <c r="Y32">
        <f t="shared" si="15"/>
        <v>49.958690890376481</v>
      </c>
      <c r="Z32">
        <f t="shared" si="16"/>
        <v>1.7549450868827998</v>
      </c>
      <c r="AA32">
        <f t="shared" si="17"/>
        <v>3.5127923802760295</v>
      </c>
      <c r="AB32">
        <f t="shared" si="18"/>
        <v>1.9575046728966452</v>
      </c>
      <c r="AC32">
        <f t="shared" si="19"/>
        <v>-80.833719018055206</v>
      </c>
      <c r="AD32">
        <f t="shared" si="20"/>
        <v>-139.50963702614052</v>
      </c>
      <c r="AE32">
        <f t="shared" si="21"/>
        <v>-10.980303051084695</v>
      </c>
      <c r="AF32">
        <f t="shared" si="22"/>
        <v>16.72499140525224</v>
      </c>
      <c r="AG32">
        <v>0</v>
      </c>
      <c r="AH32">
        <v>0</v>
      </c>
      <c r="AI32">
        <f t="shared" si="23"/>
        <v>1</v>
      </c>
      <c r="AJ32">
        <f t="shared" si="24"/>
        <v>0</v>
      </c>
      <c r="AK32">
        <f t="shared" si="25"/>
        <v>47587.760778332486</v>
      </c>
      <c r="AL32" t="s">
        <v>399</v>
      </c>
      <c r="AM32">
        <v>8228.31</v>
      </c>
      <c r="AN32">
        <v>0</v>
      </c>
      <c r="AO32">
        <v>0</v>
      </c>
      <c r="AP32" t="e">
        <f t="shared" si="26"/>
        <v>#DIV/0!</v>
      </c>
      <c r="AQ32">
        <v>-1</v>
      </c>
      <c r="AR32" t="s">
        <v>469</v>
      </c>
      <c r="AS32">
        <v>10382.700000000001</v>
      </c>
      <c r="AT32">
        <v>937.07249999999999</v>
      </c>
      <c r="AU32">
        <v>1105.5</v>
      </c>
      <c r="AV32">
        <f t="shared" si="27"/>
        <v>0.15235413839891454</v>
      </c>
      <c r="AW32">
        <v>0.5</v>
      </c>
      <c r="AX32">
        <f t="shared" si="28"/>
        <v>1264.443300777478</v>
      </c>
      <c r="AY32">
        <f t="shared" si="29"/>
        <v>10.530548140569509</v>
      </c>
      <c r="AZ32">
        <f t="shared" si="30"/>
        <v>96.321584822116108</v>
      </c>
      <c r="BA32">
        <f t="shared" si="31"/>
        <v>9.1190709251095965E-3</v>
      </c>
      <c r="BB32">
        <f t="shared" si="32"/>
        <v>-1</v>
      </c>
      <c r="BC32" t="e">
        <f t="shared" si="33"/>
        <v>#DIV/0!</v>
      </c>
      <c r="BD32" t="s">
        <v>401</v>
      </c>
      <c r="BE32">
        <v>0</v>
      </c>
      <c r="BF32" t="e">
        <f t="shared" si="34"/>
        <v>#DIV/0!</v>
      </c>
      <c r="BG32" t="e">
        <f t="shared" si="35"/>
        <v>#DIV/0!</v>
      </c>
      <c r="BH32" t="e">
        <f t="shared" si="36"/>
        <v>#DIV/0!</v>
      </c>
      <c r="BI32" t="e">
        <f t="shared" si="37"/>
        <v>#DIV/0!</v>
      </c>
      <c r="BJ32">
        <f t="shared" si="38"/>
        <v>0.15235413839891454</v>
      </c>
      <c r="BK32" t="e">
        <f t="shared" si="39"/>
        <v>#DIV/0!</v>
      </c>
      <c r="BL32" t="e">
        <f t="shared" si="40"/>
        <v>#DIV/0!</v>
      </c>
      <c r="BM32" t="e">
        <f t="shared" si="41"/>
        <v>#DIV/0!</v>
      </c>
      <c r="BN32">
        <v>511</v>
      </c>
      <c r="BO32">
        <v>300</v>
      </c>
      <c r="BP32">
        <v>300</v>
      </c>
      <c r="BQ32">
        <v>300</v>
      </c>
      <c r="BR32">
        <v>10382.700000000001</v>
      </c>
      <c r="BS32">
        <v>1080.01</v>
      </c>
      <c r="BT32">
        <v>-7.3699500000000001E-3</v>
      </c>
      <c r="BU32">
        <v>1.71</v>
      </c>
      <c r="BV32" t="s">
        <v>401</v>
      </c>
      <c r="BW32" t="s">
        <v>401</v>
      </c>
      <c r="BX32" t="s">
        <v>401</v>
      </c>
      <c r="BY32" t="s">
        <v>401</v>
      </c>
      <c r="BZ32" t="s">
        <v>401</v>
      </c>
      <c r="CA32" t="s">
        <v>401</v>
      </c>
      <c r="CB32" t="s">
        <v>401</v>
      </c>
      <c r="CC32" t="s">
        <v>401</v>
      </c>
      <c r="CD32" t="s">
        <v>401</v>
      </c>
      <c r="CE32" t="s">
        <v>401</v>
      </c>
      <c r="CF32">
        <f t="shared" si="42"/>
        <v>1499.95</v>
      </c>
      <c r="CG32">
        <f t="shared" si="43"/>
        <v>1264.443300777478</v>
      </c>
      <c r="CH32">
        <f t="shared" si="44"/>
        <v>0.84299030019499188</v>
      </c>
      <c r="CI32">
        <f t="shared" si="45"/>
        <v>0.16537127937633431</v>
      </c>
      <c r="CJ32">
        <v>6</v>
      </c>
      <c r="CK32">
        <v>0.5</v>
      </c>
      <c r="CL32" t="s">
        <v>402</v>
      </c>
      <c r="CM32">
        <v>2</v>
      </c>
      <c r="CN32">
        <v>1634225965.5999999</v>
      </c>
      <c r="CO32">
        <v>393.25700000000001</v>
      </c>
      <c r="CP32">
        <v>400.00799999999998</v>
      </c>
      <c r="CQ32">
        <v>19.464400000000001</v>
      </c>
      <c r="CR32">
        <v>18.385999999999999</v>
      </c>
      <c r="CS32">
        <v>393.24</v>
      </c>
      <c r="CT32">
        <v>19.550899999999999</v>
      </c>
      <c r="CU32">
        <v>999.97400000000005</v>
      </c>
      <c r="CV32">
        <v>90.052499999999995</v>
      </c>
      <c r="CW32">
        <v>0.109287</v>
      </c>
      <c r="CX32">
        <v>26.681699999999999</v>
      </c>
      <c r="CY32">
        <v>27.623999999999999</v>
      </c>
      <c r="CZ32">
        <v>999.9</v>
      </c>
      <c r="DA32">
        <v>0</v>
      </c>
      <c r="DB32">
        <v>0</v>
      </c>
      <c r="DC32">
        <v>9982.5</v>
      </c>
      <c r="DD32">
        <v>0</v>
      </c>
      <c r="DE32">
        <v>0.21912699999999999</v>
      </c>
      <c r="DF32">
        <v>-6.7506399999999998</v>
      </c>
      <c r="DG32">
        <v>401.06400000000002</v>
      </c>
      <c r="DH32">
        <v>407.5</v>
      </c>
      <c r="DI32">
        <v>1.07836</v>
      </c>
      <c r="DJ32">
        <v>400.00799999999998</v>
      </c>
      <c r="DK32">
        <v>18.385999999999999</v>
      </c>
      <c r="DL32">
        <v>1.75282</v>
      </c>
      <c r="DM32">
        <v>1.65571</v>
      </c>
      <c r="DN32">
        <v>15.372199999999999</v>
      </c>
      <c r="DO32">
        <v>14.487299999999999</v>
      </c>
      <c r="DP32">
        <v>1499.95</v>
      </c>
      <c r="DQ32">
        <v>0.89999200000000001</v>
      </c>
      <c r="DR32">
        <v>0.100008</v>
      </c>
      <c r="DS32">
        <v>0</v>
      </c>
      <c r="DT32">
        <v>934.34400000000005</v>
      </c>
      <c r="DU32">
        <v>4.9997400000000001</v>
      </c>
      <c r="DV32">
        <v>13530</v>
      </c>
      <c r="DW32">
        <v>11510</v>
      </c>
      <c r="DX32">
        <v>42.061999999999998</v>
      </c>
      <c r="DY32">
        <v>43.436999999999998</v>
      </c>
      <c r="DZ32">
        <v>43.311999999999998</v>
      </c>
      <c r="EA32">
        <v>43.5</v>
      </c>
      <c r="EB32">
        <v>44.25</v>
      </c>
      <c r="EC32">
        <v>1345.44</v>
      </c>
      <c r="ED32">
        <v>149.51</v>
      </c>
      <c r="EE32">
        <v>0</v>
      </c>
      <c r="EF32">
        <v>594.80000019073498</v>
      </c>
      <c r="EG32">
        <v>0</v>
      </c>
      <c r="EH32">
        <v>937.07249999999999</v>
      </c>
      <c r="EI32">
        <v>-24.5802735105047</v>
      </c>
      <c r="EJ32">
        <v>-354.98803415160302</v>
      </c>
      <c r="EK32">
        <v>13573.4461538462</v>
      </c>
      <c r="EL32">
        <v>15</v>
      </c>
      <c r="EM32">
        <v>1634225907.5999999</v>
      </c>
      <c r="EN32" t="s">
        <v>470</v>
      </c>
      <c r="EO32">
        <v>1634225907.5999999</v>
      </c>
      <c r="EP32">
        <v>1634225904.0999999</v>
      </c>
      <c r="EQ32">
        <v>18</v>
      </c>
      <c r="ER32">
        <v>-0.01</v>
      </c>
      <c r="ES32">
        <v>-2E-3</v>
      </c>
      <c r="ET32">
        <v>1.7000000000000001E-2</v>
      </c>
      <c r="EU32">
        <v>-8.6999999999999994E-2</v>
      </c>
      <c r="EV32">
        <v>400</v>
      </c>
      <c r="EW32">
        <v>19</v>
      </c>
      <c r="EX32">
        <v>0.38</v>
      </c>
      <c r="EY32">
        <v>0.19</v>
      </c>
      <c r="EZ32">
        <v>-6.6669322500000003</v>
      </c>
      <c r="FA32">
        <v>-0.65653924953093801</v>
      </c>
      <c r="FB32">
        <v>6.5737585614604799E-2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1.041167</v>
      </c>
      <c r="FI32">
        <v>0.21067857410881699</v>
      </c>
      <c r="FJ32">
        <v>2.2270972946865201E-2</v>
      </c>
      <c r="FK32">
        <v>1</v>
      </c>
      <c r="FL32">
        <v>1</v>
      </c>
      <c r="FM32">
        <v>3</v>
      </c>
      <c r="FN32" t="s">
        <v>416</v>
      </c>
      <c r="FO32">
        <v>3.9267500000000002</v>
      </c>
      <c r="FP32">
        <v>2.79175</v>
      </c>
      <c r="FQ32">
        <v>8.2911600000000002E-2</v>
      </c>
      <c r="FR32">
        <v>8.3958000000000005E-2</v>
      </c>
      <c r="FS32">
        <v>8.6184700000000003E-2</v>
      </c>
      <c r="FT32">
        <v>8.1744499999999998E-2</v>
      </c>
      <c r="FU32">
        <v>19705.3</v>
      </c>
      <c r="FV32">
        <v>23999.9</v>
      </c>
      <c r="FW32">
        <v>20927.599999999999</v>
      </c>
      <c r="FX32">
        <v>25271.1</v>
      </c>
      <c r="FY32">
        <v>30327.3</v>
      </c>
      <c r="FZ32">
        <v>34155.300000000003</v>
      </c>
      <c r="GA32">
        <v>37767.5</v>
      </c>
      <c r="GB32">
        <v>41911.1</v>
      </c>
      <c r="GC32">
        <v>2.6627000000000001</v>
      </c>
      <c r="GD32">
        <v>2.19875</v>
      </c>
      <c r="GE32">
        <v>0.208672</v>
      </c>
      <c r="GF32">
        <v>0</v>
      </c>
      <c r="GG32">
        <v>24.205200000000001</v>
      </c>
      <c r="GH32">
        <v>999.9</v>
      </c>
      <c r="GI32">
        <v>54.101999999999997</v>
      </c>
      <c r="GJ32">
        <v>27.785</v>
      </c>
      <c r="GK32">
        <v>22.516100000000002</v>
      </c>
      <c r="GL32">
        <v>61.587000000000003</v>
      </c>
      <c r="GM32">
        <v>19.0304</v>
      </c>
      <c r="GN32">
        <v>3</v>
      </c>
      <c r="GO32">
        <v>-0.164413</v>
      </c>
      <c r="GP32">
        <v>-0.205874</v>
      </c>
      <c r="GQ32">
        <v>20.348299999999998</v>
      </c>
      <c r="GR32">
        <v>5.2229799999999997</v>
      </c>
      <c r="GS32">
        <v>11.962</v>
      </c>
      <c r="GT32">
        <v>4.9857500000000003</v>
      </c>
      <c r="GU32">
        <v>3.3010000000000002</v>
      </c>
      <c r="GV32">
        <v>9999</v>
      </c>
      <c r="GW32">
        <v>9999</v>
      </c>
      <c r="GX32">
        <v>999.9</v>
      </c>
      <c r="GY32">
        <v>9999</v>
      </c>
      <c r="GZ32">
        <v>1.8841300000000001</v>
      </c>
      <c r="HA32">
        <v>1.8811</v>
      </c>
      <c r="HB32">
        <v>1.88263</v>
      </c>
      <c r="HC32">
        <v>1.8813</v>
      </c>
      <c r="HD32">
        <v>1.88279</v>
      </c>
      <c r="HE32">
        <v>1.88205</v>
      </c>
      <c r="HF32">
        <v>1.8839999999999999</v>
      </c>
      <c r="HG32">
        <v>1.8812899999999999</v>
      </c>
      <c r="HH32">
        <v>5</v>
      </c>
      <c r="HI32">
        <v>0</v>
      </c>
      <c r="HJ32">
        <v>0</v>
      </c>
      <c r="HK32">
        <v>0</v>
      </c>
      <c r="HL32" t="s">
        <v>405</v>
      </c>
      <c r="HM32" t="s">
        <v>406</v>
      </c>
      <c r="HN32" t="s">
        <v>407</v>
      </c>
      <c r="HO32" t="s">
        <v>407</v>
      </c>
      <c r="HP32" t="s">
        <v>407</v>
      </c>
      <c r="HQ32" t="s">
        <v>407</v>
      </c>
      <c r="HR32">
        <v>0</v>
      </c>
      <c r="HS32">
        <v>100</v>
      </c>
      <c r="HT32">
        <v>100</v>
      </c>
      <c r="HU32">
        <v>1.7000000000000001E-2</v>
      </c>
      <c r="HV32">
        <v>-8.6499999999999994E-2</v>
      </c>
      <c r="HW32">
        <v>1.7142857142857799E-2</v>
      </c>
      <c r="HX32">
        <v>0</v>
      </c>
      <c r="HY32">
        <v>0</v>
      </c>
      <c r="HZ32">
        <v>0</v>
      </c>
      <c r="IA32">
        <v>-8.6535000000001402E-2</v>
      </c>
      <c r="IB32">
        <v>0</v>
      </c>
      <c r="IC32">
        <v>0</v>
      </c>
      <c r="ID32">
        <v>0</v>
      </c>
      <c r="IE32">
        <v>-1</v>
      </c>
      <c r="IF32">
        <v>-1</v>
      </c>
      <c r="IG32">
        <v>-1</v>
      </c>
      <c r="IH32">
        <v>-1</v>
      </c>
      <c r="II32">
        <v>1</v>
      </c>
      <c r="IJ32">
        <v>1</v>
      </c>
      <c r="IK32">
        <v>1.56372</v>
      </c>
      <c r="IL32">
        <v>2.5512700000000001</v>
      </c>
      <c r="IM32">
        <v>2.8002899999999999</v>
      </c>
      <c r="IN32">
        <v>3.0041500000000001</v>
      </c>
      <c r="IO32">
        <v>3.0493199999999998</v>
      </c>
      <c r="IP32">
        <v>2.2802699999999998</v>
      </c>
      <c r="IQ32">
        <v>32.598199999999999</v>
      </c>
      <c r="IR32">
        <v>15.9445</v>
      </c>
      <c r="IS32">
        <v>18</v>
      </c>
      <c r="IT32">
        <v>1094.55</v>
      </c>
      <c r="IU32">
        <v>610.68600000000004</v>
      </c>
      <c r="IV32">
        <v>25.0001</v>
      </c>
      <c r="IW32">
        <v>25.178999999999998</v>
      </c>
      <c r="IX32">
        <v>30.0001</v>
      </c>
      <c r="IY32">
        <v>25.065100000000001</v>
      </c>
      <c r="IZ32">
        <v>25.0563</v>
      </c>
      <c r="JA32">
        <v>31.234999999999999</v>
      </c>
      <c r="JB32">
        <v>13.214399999999999</v>
      </c>
      <c r="JC32">
        <v>62.147199999999998</v>
      </c>
      <c r="JD32">
        <v>25</v>
      </c>
      <c r="JE32">
        <v>400</v>
      </c>
      <c r="JF32">
        <v>18.417999999999999</v>
      </c>
      <c r="JG32">
        <v>101.81399999999999</v>
      </c>
      <c r="JH32">
        <v>101.05</v>
      </c>
    </row>
    <row r="33" spans="1:268" x14ac:dyDescent="0.2">
      <c r="A33">
        <v>17</v>
      </c>
      <c r="B33">
        <v>1634226087.5999999</v>
      </c>
      <c r="C33">
        <v>2579.5</v>
      </c>
      <c r="D33" t="s">
        <v>471</v>
      </c>
      <c r="E33" t="s">
        <v>472</v>
      </c>
      <c r="F33" t="s">
        <v>398</v>
      </c>
      <c r="I33">
        <v>1634226087.5999999</v>
      </c>
      <c r="J33">
        <f t="shared" si="0"/>
        <v>2.1005761552504347E-3</v>
      </c>
      <c r="K33">
        <f t="shared" si="1"/>
        <v>2.100576155250435</v>
      </c>
      <c r="L33">
        <f t="shared" si="2"/>
        <v>8.7301547919934812</v>
      </c>
      <c r="M33">
        <f t="shared" si="3"/>
        <v>294.37900000000002</v>
      </c>
      <c r="N33">
        <f t="shared" si="4"/>
        <v>138.78213705786334</v>
      </c>
      <c r="O33">
        <f t="shared" si="5"/>
        <v>12.513540918104678</v>
      </c>
      <c r="P33">
        <f t="shared" si="6"/>
        <v>26.543211828442004</v>
      </c>
      <c r="Q33">
        <f t="shared" si="7"/>
        <v>9.6016348899873705E-2</v>
      </c>
      <c r="R33">
        <f t="shared" si="8"/>
        <v>2.7509281127487033</v>
      </c>
      <c r="S33">
        <f t="shared" si="9"/>
        <v>9.4192677178647904E-2</v>
      </c>
      <c r="T33">
        <f t="shared" si="10"/>
        <v>5.9031387884418265E-2</v>
      </c>
      <c r="U33">
        <f t="shared" si="11"/>
        <v>248.04487950045228</v>
      </c>
      <c r="V33">
        <f t="shared" si="12"/>
        <v>27.640090416773639</v>
      </c>
      <c r="W33">
        <f t="shared" si="13"/>
        <v>27.618200000000002</v>
      </c>
      <c r="X33">
        <f t="shared" si="14"/>
        <v>3.711191175296253</v>
      </c>
      <c r="Y33">
        <f t="shared" si="15"/>
        <v>50.182811368601129</v>
      </c>
      <c r="Z33">
        <f t="shared" si="16"/>
        <v>1.7614174156097999</v>
      </c>
      <c r="AA33">
        <f t="shared" si="17"/>
        <v>3.5100014677772728</v>
      </c>
      <c r="AB33">
        <f t="shared" si="18"/>
        <v>1.9497737596864531</v>
      </c>
      <c r="AC33">
        <f t="shared" si="19"/>
        <v>-92.635408446544176</v>
      </c>
      <c r="AD33">
        <f t="shared" si="20"/>
        <v>-140.89263459378313</v>
      </c>
      <c r="AE33">
        <f t="shared" si="21"/>
        <v>-11.068961315516741</v>
      </c>
      <c r="AF33">
        <f t="shared" si="22"/>
        <v>3.447875144608247</v>
      </c>
      <c r="AG33">
        <v>0</v>
      </c>
      <c r="AH33">
        <v>0</v>
      </c>
      <c r="AI33">
        <f t="shared" si="23"/>
        <v>1</v>
      </c>
      <c r="AJ33">
        <f t="shared" si="24"/>
        <v>0</v>
      </c>
      <c r="AK33">
        <f t="shared" si="25"/>
        <v>47718.619840535925</v>
      </c>
      <c r="AL33" t="s">
        <v>399</v>
      </c>
      <c r="AM33">
        <v>8228.31</v>
      </c>
      <c r="AN33">
        <v>0</v>
      </c>
      <c r="AO33">
        <v>0</v>
      </c>
      <c r="AP33" t="e">
        <f t="shared" si="26"/>
        <v>#DIV/0!</v>
      </c>
      <c r="AQ33">
        <v>-1</v>
      </c>
      <c r="AR33" t="s">
        <v>473</v>
      </c>
      <c r="AS33">
        <v>10382.5</v>
      </c>
      <c r="AT33">
        <v>884.54564000000005</v>
      </c>
      <c r="AU33">
        <v>1045.18</v>
      </c>
      <c r="AV33">
        <f t="shared" si="27"/>
        <v>0.15369061788400085</v>
      </c>
      <c r="AW33">
        <v>0.5</v>
      </c>
      <c r="AX33">
        <f t="shared" si="28"/>
        <v>1264.4262007774364</v>
      </c>
      <c r="AY33">
        <f t="shared" si="29"/>
        <v>8.7301547919934812</v>
      </c>
      <c r="AZ33">
        <f t="shared" si="30"/>
        <v>97.165222033101955</v>
      </c>
      <c r="BA33">
        <f t="shared" si="31"/>
        <v>7.6953125346586977E-3</v>
      </c>
      <c r="BB33">
        <f t="shared" si="32"/>
        <v>-1</v>
      </c>
      <c r="BC33" t="e">
        <f t="shared" si="33"/>
        <v>#DIV/0!</v>
      </c>
      <c r="BD33" t="s">
        <v>401</v>
      </c>
      <c r="BE33">
        <v>0</v>
      </c>
      <c r="BF33" t="e">
        <f t="shared" si="34"/>
        <v>#DIV/0!</v>
      </c>
      <c r="BG33" t="e">
        <f t="shared" si="35"/>
        <v>#DIV/0!</v>
      </c>
      <c r="BH33" t="e">
        <f t="shared" si="36"/>
        <v>#DIV/0!</v>
      </c>
      <c r="BI33" t="e">
        <f t="shared" si="37"/>
        <v>#DIV/0!</v>
      </c>
      <c r="BJ33">
        <f t="shared" si="38"/>
        <v>0.15369061788400085</v>
      </c>
      <c r="BK33" t="e">
        <f t="shared" si="39"/>
        <v>#DIV/0!</v>
      </c>
      <c r="BL33" t="e">
        <f t="shared" si="40"/>
        <v>#DIV/0!</v>
      </c>
      <c r="BM33" t="e">
        <f t="shared" si="41"/>
        <v>#DIV/0!</v>
      </c>
      <c r="BN33">
        <v>512</v>
      </c>
      <c r="BO33">
        <v>300</v>
      </c>
      <c r="BP33">
        <v>300</v>
      </c>
      <c r="BQ33">
        <v>300</v>
      </c>
      <c r="BR33">
        <v>10382.5</v>
      </c>
      <c r="BS33">
        <v>1018.71</v>
      </c>
      <c r="BT33">
        <v>-7.3696300000000003E-3</v>
      </c>
      <c r="BU33">
        <v>0.26</v>
      </c>
      <c r="BV33" t="s">
        <v>401</v>
      </c>
      <c r="BW33" t="s">
        <v>401</v>
      </c>
      <c r="BX33" t="s">
        <v>401</v>
      </c>
      <c r="BY33" t="s">
        <v>401</v>
      </c>
      <c r="BZ33" t="s">
        <v>401</v>
      </c>
      <c r="CA33" t="s">
        <v>401</v>
      </c>
      <c r="CB33" t="s">
        <v>401</v>
      </c>
      <c r="CC33" t="s">
        <v>401</v>
      </c>
      <c r="CD33" t="s">
        <v>401</v>
      </c>
      <c r="CE33" t="s">
        <v>401</v>
      </c>
      <c r="CF33">
        <f t="shared" si="42"/>
        <v>1499.93</v>
      </c>
      <c r="CG33">
        <f t="shared" si="43"/>
        <v>1264.4262007774364</v>
      </c>
      <c r="CH33">
        <f t="shared" si="44"/>
        <v>0.84299014005816031</v>
      </c>
      <c r="CI33">
        <f t="shared" si="45"/>
        <v>0.16537097031224943</v>
      </c>
      <c r="CJ33">
        <v>6</v>
      </c>
      <c r="CK33">
        <v>0.5</v>
      </c>
      <c r="CL33" t="s">
        <v>402</v>
      </c>
      <c r="CM33">
        <v>2</v>
      </c>
      <c r="CN33">
        <v>1634226087.5999999</v>
      </c>
      <c r="CO33">
        <v>294.37900000000002</v>
      </c>
      <c r="CP33">
        <v>299.988</v>
      </c>
      <c r="CQ33">
        <v>19.5351</v>
      </c>
      <c r="CR33">
        <v>18.299399999999999</v>
      </c>
      <c r="CS33">
        <v>294.29599999999999</v>
      </c>
      <c r="CT33">
        <v>19.623100000000001</v>
      </c>
      <c r="CU33">
        <v>1000.02</v>
      </c>
      <c r="CV33">
        <v>90.058099999999996</v>
      </c>
      <c r="CW33">
        <v>0.108698</v>
      </c>
      <c r="CX33">
        <v>26.668199999999999</v>
      </c>
      <c r="CY33">
        <v>27.618200000000002</v>
      </c>
      <c r="CZ33">
        <v>999.9</v>
      </c>
      <c r="DA33">
        <v>0</v>
      </c>
      <c r="DB33">
        <v>0</v>
      </c>
      <c r="DC33">
        <v>10010</v>
      </c>
      <c r="DD33">
        <v>0</v>
      </c>
      <c r="DE33">
        <v>0.21912699999999999</v>
      </c>
      <c r="DF33">
        <v>-5.6745900000000002</v>
      </c>
      <c r="DG33">
        <v>300.178</v>
      </c>
      <c r="DH33">
        <v>305.58</v>
      </c>
      <c r="DI33">
        <v>1.2372099999999999</v>
      </c>
      <c r="DJ33">
        <v>299.988</v>
      </c>
      <c r="DK33">
        <v>18.299399999999999</v>
      </c>
      <c r="DL33">
        <v>1.75943</v>
      </c>
      <c r="DM33">
        <v>1.64801</v>
      </c>
      <c r="DN33">
        <v>15.430899999999999</v>
      </c>
      <c r="DO33">
        <v>14.4152</v>
      </c>
      <c r="DP33">
        <v>1499.93</v>
      </c>
      <c r="DQ33">
        <v>0.89999200000000001</v>
      </c>
      <c r="DR33">
        <v>0.100008</v>
      </c>
      <c r="DS33">
        <v>0</v>
      </c>
      <c r="DT33">
        <v>883.00400000000002</v>
      </c>
      <c r="DU33">
        <v>4.9997400000000001</v>
      </c>
      <c r="DV33">
        <v>12789.8</v>
      </c>
      <c r="DW33">
        <v>11509.8</v>
      </c>
      <c r="DX33">
        <v>42.686999999999998</v>
      </c>
      <c r="DY33">
        <v>43.375</v>
      </c>
      <c r="DZ33">
        <v>43.436999999999998</v>
      </c>
      <c r="EA33">
        <v>42.936999999999998</v>
      </c>
      <c r="EB33">
        <v>44.5</v>
      </c>
      <c r="EC33">
        <v>1345.43</v>
      </c>
      <c r="ED33">
        <v>149.5</v>
      </c>
      <c r="EE33">
        <v>0</v>
      </c>
      <c r="EF33">
        <v>121.799999952316</v>
      </c>
      <c r="EG33">
        <v>0</v>
      </c>
      <c r="EH33">
        <v>884.54564000000005</v>
      </c>
      <c r="EI33">
        <v>-10.7894615184168</v>
      </c>
      <c r="EJ33">
        <v>-155.17692283497101</v>
      </c>
      <c r="EK33">
        <v>12808.504000000001</v>
      </c>
      <c r="EL33">
        <v>15</v>
      </c>
      <c r="EM33">
        <v>1634226110.0999999</v>
      </c>
      <c r="EN33" t="s">
        <v>474</v>
      </c>
      <c r="EO33">
        <v>1634226110.0999999</v>
      </c>
      <c r="EP33">
        <v>1634226108.5999999</v>
      </c>
      <c r="EQ33">
        <v>19</v>
      </c>
      <c r="ER33">
        <v>6.5000000000000002E-2</v>
      </c>
      <c r="ES33">
        <v>-2E-3</v>
      </c>
      <c r="ET33">
        <v>8.3000000000000004E-2</v>
      </c>
      <c r="EU33">
        <v>-8.7999999999999995E-2</v>
      </c>
      <c r="EV33">
        <v>300</v>
      </c>
      <c r="EW33">
        <v>18</v>
      </c>
      <c r="EX33">
        <v>0.4</v>
      </c>
      <c r="EY33">
        <v>0.11</v>
      </c>
      <c r="EZ33">
        <v>-5.5983210000000003</v>
      </c>
      <c r="FA33">
        <v>-0.30175632270167102</v>
      </c>
      <c r="FB33">
        <v>4.3819980705153201E-2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1.2227465</v>
      </c>
      <c r="FI33">
        <v>7.9814634146339297E-2</v>
      </c>
      <c r="FJ33">
        <v>7.7600236951957903E-3</v>
      </c>
      <c r="FK33">
        <v>1</v>
      </c>
      <c r="FL33">
        <v>1</v>
      </c>
      <c r="FM33">
        <v>3</v>
      </c>
      <c r="FN33" t="s">
        <v>416</v>
      </c>
      <c r="FO33">
        <v>3.9268200000000002</v>
      </c>
      <c r="FP33">
        <v>2.7914099999999999</v>
      </c>
      <c r="FQ33">
        <v>6.5958199999999995E-2</v>
      </c>
      <c r="FR33">
        <v>6.6965200000000003E-2</v>
      </c>
      <c r="FS33">
        <v>8.6422399999999996E-2</v>
      </c>
      <c r="FT33">
        <v>8.1468899999999997E-2</v>
      </c>
      <c r="FU33">
        <v>20069.8</v>
      </c>
      <c r="FV33">
        <v>24445.3</v>
      </c>
      <c r="FW33">
        <v>20927.7</v>
      </c>
      <c r="FX33">
        <v>25271.3</v>
      </c>
      <c r="FY33">
        <v>30319.4</v>
      </c>
      <c r="FZ33">
        <v>34165.699999999997</v>
      </c>
      <c r="GA33">
        <v>37767.9</v>
      </c>
      <c r="GB33">
        <v>41911.599999999999</v>
      </c>
      <c r="GC33">
        <v>2.6622300000000001</v>
      </c>
      <c r="GD33">
        <v>2.1978</v>
      </c>
      <c r="GE33">
        <v>0.207506</v>
      </c>
      <c r="GF33">
        <v>0</v>
      </c>
      <c r="GG33">
        <v>24.218499999999999</v>
      </c>
      <c r="GH33">
        <v>999.9</v>
      </c>
      <c r="GI33">
        <v>53.956000000000003</v>
      </c>
      <c r="GJ33">
        <v>27.855</v>
      </c>
      <c r="GK33">
        <v>22.5472</v>
      </c>
      <c r="GL33">
        <v>61.506999999999998</v>
      </c>
      <c r="GM33">
        <v>19.058499999999999</v>
      </c>
      <c r="GN33">
        <v>3</v>
      </c>
      <c r="GO33">
        <v>-0.163857</v>
      </c>
      <c r="GP33">
        <v>-0.212813</v>
      </c>
      <c r="GQ33">
        <v>20.348099999999999</v>
      </c>
      <c r="GR33">
        <v>5.2207299999999996</v>
      </c>
      <c r="GS33">
        <v>11.962</v>
      </c>
      <c r="GT33">
        <v>4.9853500000000004</v>
      </c>
      <c r="GU33">
        <v>3.3004699999999998</v>
      </c>
      <c r="GV33">
        <v>9999</v>
      </c>
      <c r="GW33">
        <v>9999</v>
      </c>
      <c r="GX33">
        <v>999.9</v>
      </c>
      <c r="GY33">
        <v>9999</v>
      </c>
      <c r="GZ33">
        <v>1.8841399999999999</v>
      </c>
      <c r="HA33">
        <v>1.8811</v>
      </c>
      <c r="HB33">
        <v>1.88263</v>
      </c>
      <c r="HC33">
        <v>1.8812899999999999</v>
      </c>
      <c r="HD33">
        <v>1.88279</v>
      </c>
      <c r="HE33">
        <v>1.8820300000000001</v>
      </c>
      <c r="HF33">
        <v>1.8839999999999999</v>
      </c>
      <c r="HG33">
        <v>1.8812899999999999</v>
      </c>
      <c r="HH33">
        <v>5</v>
      </c>
      <c r="HI33">
        <v>0</v>
      </c>
      <c r="HJ33">
        <v>0</v>
      </c>
      <c r="HK33">
        <v>0</v>
      </c>
      <c r="HL33" t="s">
        <v>405</v>
      </c>
      <c r="HM33" t="s">
        <v>406</v>
      </c>
      <c r="HN33" t="s">
        <v>407</v>
      </c>
      <c r="HO33" t="s">
        <v>407</v>
      </c>
      <c r="HP33" t="s">
        <v>407</v>
      </c>
      <c r="HQ33" t="s">
        <v>407</v>
      </c>
      <c r="HR33">
        <v>0</v>
      </c>
      <c r="HS33">
        <v>100</v>
      </c>
      <c r="HT33">
        <v>100</v>
      </c>
      <c r="HU33">
        <v>8.3000000000000004E-2</v>
      </c>
      <c r="HV33">
        <v>-8.7999999999999995E-2</v>
      </c>
      <c r="HW33">
        <v>1.7142857142857799E-2</v>
      </c>
      <c r="HX33">
        <v>0</v>
      </c>
      <c r="HY33">
        <v>0</v>
      </c>
      <c r="HZ33">
        <v>0</v>
      </c>
      <c r="IA33">
        <v>-8.6535000000001402E-2</v>
      </c>
      <c r="IB33">
        <v>0</v>
      </c>
      <c r="IC33">
        <v>0</v>
      </c>
      <c r="ID33">
        <v>0</v>
      </c>
      <c r="IE33">
        <v>-1</v>
      </c>
      <c r="IF33">
        <v>-1</v>
      </c>
      <c r="IG33">
        <v>-1</v>
      </c>
      <c r="IH33">
        <v>-1</v>
      </c>
      <c r="II33">
        <v>3</v>
      </c>
      <c r="IJ33">
        <v>3.1</v>
      </c>
      <c r="IK33">
        <v>1.2353499999999999</v>
      </c>
      <c r="IL33">
        <v>2.5598100000000001</v>
      </c>
      <c r="IM33">
        <v>2.8002899999999999</v>
      </c>
      <c r="IN33">
        <v>3.0041500000000001</v>
      </c>
      <c r="IO33">
        <v>3.0493199999999998</v>
      </c>
      <c r="IP33">
        <v>2.32178</v>
      </c>
      <c r="IQ33">
        <v>32.620399999999997</v>
      </c>
      <c r="IR33">
        <v>15.9358</v>
      </c>
      <c r="IS33">
        <v>18</v>
      </c>
      <c r="IT33">
        <v>1093.94</v>
      </c>
      <c r="IU33">
        <v>609.90300000000002</v>
      </c>
      <c r="IV33">
        <v>24.999700000000001</v>
      </c>
      <c r="IW33">
        <v>25.177</v>
      </c>
      <c r="IX33">
        <v>30.0002</v>
      </c>
      <c r="IY33">
        <v>25.062999999999999</v>
      </c>
      <c r="IZ33">
        <v>25.054200000000002</v>
      </c>
      <c r="JA33">
        <v>24.6785</v>
      </c>
      <c r="JB33">
        <v>13.787800000000001</v>
      </c>
      <c r="JC33">
        <v>62.147199999999998</v>
      </c>
      <c r="JD33">
        <v>25</v>
      </c>
      <c r="JE33">
        <v>300</v>
      </c>
      <c r="JF33">
        <v>18.2956</v>
      </c>
      <c r="JG33">
        <v>101.815</v>
      </c>
      <c r="JH33">
        <v>101.051</v>
      </c>
    </row>
    <row r="34" spans="1:268" x14ac:dyDescent="0.2">
      <c r="A34">
        <v>18</v>
      </c>
      <c r="B34">
        <v>1634226231.0999999</v>
      </c>
      <c r="C34">
        <v>2723</v>
      </c>
      <c r="D34" t="s">
        <v>475</v>
      </c>
      <c r="E34" t="s">
        <v>476</v>
      </c>
      <c r="F34" t="s">
        <v>398</v>
      </c>
      <c r="I34">
        <v>1634226231.0999999</v>
      </c>
      <c r="J34">
        <f t="shared" si="0"/>
        <v>2.5172800592629186E-3</v>
      </c>
      <c r="K34">
        <f t="shared" si="1"/>
        <v>2.5172800592629185</v>
      </c>
      <c r="L34">
        <f t="shared" si="2"/>
        <v>5.8445008831472949</v>
      </c>
      <c r="M34">
        <f t="shared" si="3"/>
        <v>196.17699999999999</v>
      </c>
      <c r="N34">
        <f t="shared" si="4"/>
        <v>108.49548021665508</v>
      </c>
      <c r="O34">
        <f t="shared" si="5"/>
        <v>9.7822663737578885</v>
      </c>
      <c r="P34">
        <f t="shared" si="6"/>
        <v>17.687885860061002</v>
      </c>
      <c r="Q34">
        <f t="shared" si="7"/>
        <v>0.11592104027106054</v>
      </c>
      <c r="R34">
        <f t="shared" si="8"/>
        <v>2.7516996814846522</v>
      </c>
      <c r="S34">
        <f t="shared" si="9"/>
        <v>0.11327483670430734</v>
      </c>
      <c r="T34">
        <f t="shared" si="10"/>
        <v>7.1029492623576496E-2</v>
      </c>
      <c r="U34">
        <f t="shared" si="11"/>
        <v>248.09493450024263</v>
      </c>
      <c r="V34">
        <f t="shared" si="12"/>
        <v>27.505170258153992</v>
      </c>
      <c r="W34">
        <f t="shared" si="13"/>
        <v>27.5763</v>
      </c>
      <c r="X34">
        <f t="shared" si="14"/>
        <v>3.7021100427996636</v>
      </c>
      <c r="Y34">
        <f t="shared" si="15"/>
        <v>50.17679810364374</v>
      </c>
      <c r="Z34">
        <f t="shared" si="16"/>
        <v>1.7591231238764999</v>
      </c>
      <c r="AA34">
        <f t="shared" si="17"/>
        <v>3.505849696194058</v>
      </c>
      <c r="AB34">
        <f t="shared" si="18"/>
        <v>1.9429869189231637</v>
      </c>
      <c r="AC34">
        <f t="shared" si="19"/>
        <v>-111.01205061349471</v>
      </c>
      <c r="AD34">
        <f t="shared" si="20"/>
        <v>-137.69812956241583</v>
      </c>
      <c r="AE34">
        <f t="shared" si="21"/>
        <v>-10.811605867771382</v>
      </c>
      <c r="AF34">
        <f t="shared" si="22"/>
        <v>-11.426851543439298</v>
      </c>
      <c r="AG34">
        <v>0</v>
      </c>
      <c r="AH34">
        <v>0</v>
      </c>
      <c r="AI34">
        <f t="shared" si="23"/>
        <v>1</v>
      </c>
      <c r="AJ34">
        <f t="shared" si="24"/>
        <v>0</v>
      </c>
      <c r="AK34">
        <f t="shared" si="25"/>
        <v>47742.661540563538</v>
      </c>
      <c r="AL34" t="s">
        <v>399</v>
      </c>
      <c r="AM34">
        <v>8228.31</v>
      </c>
      <c r="AN34">
        <v>0</v>
      </c>
      <c r="AO34">
        <v>0</v>
      </c>
      <c r="AP34" t="e">
        <f t="shared" si="26"/>
        <v>#DIV/0!</v>
      </c>
      <c r="AQ34">
        <v>-1</v>
      </c>
      <c r="AR34" t="s">
        <v>477</v>
      </c>
      <c r="AS34">
        <v>10382.6</v>
      </c>
      <c r="AT34">
        <v>859.42327999999998</v>
      </c>
      <c r="AU34">
        <v>997.41399999999999</v>
      </c>
      <c r="AV34">
        <f t="shared" si="27"/>
        <v>0.1383484891930532</v>
      </c>
      <c r="AW34">
        <v>0.5</v>
      </c>
      <c r="AX34">
        <f t="shared" si="28"/>
        <v>1264.6869007773278</v>
      </c>
      <c r="AY34">
        <f t="shared" si="29"/>
        <v>5.8445008831472949</v>
      </c>
      <c r="AZ34">
        <f t="shared" si="30"/>
        <v>87.483761012394041</v>
      </c>
      <c r="BA34">
        <f t="shared" si="31"/>
        <v>5.4120121580609297E-3</v>
      </c>
      <c r="BB34">
        <f t="shared" si="32"/>
        <v>-1</v>
      </c>
      <c r="BC34" t="e">
        <f t="shared" si="33"/>
        <v>#DIV/0!</v>
      </c>
      <c r="BD34" t="s">
        <v>401</v>
      </c>
      <c r="BE34">
        <v>0</v>
      </c>
      <c r="BF34" t="e">
        <f t="shared" si="34"/>
        <v>#DIV/0!</v>
      </c>
      <c r="BG34" t="e">
        <f t="shared" si="35"/>
        <v>#DIV/0!</v>
      </c>
      <c r="BH34" t="e">
        <f t="shared" si="36"/>
        <v>#DIV/0!</v>
      </c>
      <c r="BI34" t="e">
        <f t="shared" si="37"/>
        <v>#DIV/0!</v>
      </c>
      <c r="BJ34">
        <f t="shared" si="38"/>
        <v>0.13834848919305326</v>
      </c>
      <c r="BK34" t="e">
        <f t="shared" si="39"/>
        <v>#DIV/0!</v>
      </c>
      <c r="BL34" t="e">
        <f t="shared" si="40"/>
        <v>#DIV/0!</v>
      </c>
      <c r="BM34" t="e">
        <f t="shared" si="41"/>
        <v>#DIV/0!</v>
      </c>
      <c r="BN34">
        <v>513</v>
      </c>
      <c r="BO34">
        <v>300</v>
      </c>
      <c r="BP34">
        <v>300</v>
      </c>
      <c r="BQ34">
        <v>300</v>
      </c>
      <c r="BR34">
        <v>10382.6</v>
      </c>
      <c r="BS34">
        <v>978.35</v>
      </c>
      <c r="BT34">
        <v>-7.3697299999999997E-3</v>
      </c>
      <c r="BU34">
        <v>0.41</v>
      </c>
      <c r="BV34" t="s">
        <v>401</v>
      </c>
      <c r="BW34" t="s">
        <v>401</v>
      </c>
      <c r="BX34" t="s">
        <v>401</v>
      </c>
      <c r="BY34" t="s">
        <v>401</v>
      </c>
      <c r="BZ34" t="s">
        <v>401</v>
      </c>
      <c r="CA34" t="s">
        <v>401</v>
      </c>
      <c r="CB34" t="s">
        <v>401</v>
      </c>
      <c r="CC34" t="s">
        <v>401</v>
      </c>
      <c r="CD34" t="s">
        <v>401</v>
      </c>
      <c r="CE34" t="s">
        <v>401</v>
      </c>
      <c r="CF34">
        <f t="shared" si="42"/>
        <v>1500.24</v>
      </c>
      <c r="CG34">
        <f t="shared" si="43"/>
        <v>1264.6869007773278</v>
      </c>
      <c r="CH34">
        <f t="shared" si="44"/>
        <v>0.84298972216267254</v>
      </c>
      <c r="CI34">
        <f t="shared" si="45"/>
        <v>0.16537016377395791</v>
      </c>
      <c r="CJ34">
        <v>6</v>
      </c>
      <c r="CK34">
        <v>0.5</v>
      </c>
      <c r="CL34" t="s">
        <v>402</v>
      </c>
      <c r="CM34">
        <v>2</v>
      </c>
      <c r="CN34">
        <v>1634226231.0999999</v>
      </c>
      <c r="CO34">
        <v>196.17699999999999</v>
      </c>
      <c r="CP34">
        <v>199.98</v>
      </c>
      <c r="CQ34">
        <v>19.5105</v>
      </c>
      <c r="CR34">
        <v>18.029599999999999</v>
      </c>
      <c r="CS34">
        <v>196.10599999999999</v>
      </c>
      <c r="CT34">
        <v>19.605499999999999</v>
      </c>
      <c r="CU34">
        <v>1000</v>
      </c>
      <c r="CV34">
        <v>90.054299999999998</v>
      </c>
      <c r="CW34">
        <v>0.108593</v>
      </c>
      <c r="CX34">
        <v>26.648099999999999</v>
      </c>
      <c r="CY34">
        <v>27.5763</v>
      </c>
      <c r="CZ34">
        <v>999.9</v>
      </c>
      <c r="DA34">
        <v>0</v>
      </c>
      <c r="DB34">
        <v>0</v>
      </c>
      <c r="DC34">
        <v>10015</v>
      </c>
      <c r="DD34">
        <v>0</v>
      </c>
      <c r="DE34">
        <v>0.21912699999999999</v>
      </c>
      <c r="DF34">
        <v>-3.79135</v>
      </c>
      <c r="DG34">
        <v>200.09399999999999</v>
      </c>
      <c r="DH34">
        <v>203.65199999999999</v>
      </c>
      <c r="DI34">
        <v>1.48742</v>
      </c>
      <c r="DJ34">
        <v>199.98</v>
      </c>
      <c r="DK34">
        <v>18.029599999999999</v>
      </c>
      <c r="DL34">
        <v>1.75759</v>
      </c>
      <c r="DM34">
        <v>1.62364</v>
      </c>
      <c r="DN34">
        <v>15.4146</v>
      </c>
      <c r="DO34">
        <v>14.185</v>
      </c>
      <c r="DP34">
        <v>1500.24</v>
      </c>
      <c r="DQ34">
        <v>0.90000999999999998</v>
      </c>
      <c r="DR34">
        <v>9.9990099999999998E-2</v>
      </c>
      <c r="DS34">
        <v>0</v>
      </c>
      <c r="DT34">
        <v>858.79700000000003</v>
      </c>
      <c r="DU34">
        <v>4.9997400000000001</v>
      </c>
      <c r="DV34">
        <v>12426.9</v>
      </c>
      <c r="DW34">
        <v>11512.2</v>
      </c>
      <c r="DX34">
        <v>42.625</v>
      </c>
      <c r="DY34">
        <v>43.311999999999998</v>
      </c>
      <c r="DZ34">
        <v>43.436999999999998</v>
      </c>
      <c r="EA34">
        <v>43</v>
      </c>
      <c r="EB34">
        <v>44.5</v>
      </c>
      <c r="EC34">
        <v>1345.73</v>
      </c>
      <c r="ED34">
        <v>149.51</v>
      </c>
      <c r="EE34">
        <v>0</v>
      </c>
      <c r="EF34">
        <v>143</v>
      </c>
      <c r="EG34">
        <v>0</v>
      </c>
      <c r="EH34">
        <v>859.42327999999998</v>
      </c>
      <c r="EI34">
        <v>-5.7108461455207502</v>
      </c>
      <c r="EJ34">
        <v>-75.830769187347101</v>
      </c>
      <c r="EK34">
        <v>12434.304</v>
      </c>
      <c r="EL34">
        <v>15</v>
      </c>
      <c r="EM34">
        <v>1634226254.0999999</v>
      </c>
      <c r="EN34" t="s">
        <v>478</v>
      </c>
      <c r="EO34">
        <v>1634226254.0999999</v>
      </c>
      <c r="EP34">
        <v>1634226254.0999999</v>
      </c>
      <c r="EQ34">
        <v>20</v>
      </c>
      <c r="ER34">
        <v>-1.0999999999999999E-2</v>
      </c>
      <c r="ES34">
        <v>-6.0000000000000001E-3</v>
      </c>
      <c r="ET34">
        <v>7.0999999999999994E-2</v>
      </c>
      <c r="EU34">
        <v>-9.5000000000000001E-2</v>
      </c>
      <c r="EV34">
        <v>200</v>
      </c>
      <c r="EW34">
        <v>18</v>
      </c>
      <c r="EX34">
        <v>0.53</v>
      </c>
      <c r="EY34">
        <v>0.06</v>
      </c>
      <c r="EZ34">
        <v>-3.7515263414634101</v>
      </c>
      <c r="FA34">
        <v>-0.318886620209058</v>
      </c>
      <c r="FB34">
        <v>3.4898946853639597E-2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1.47644243902439</v>
      </c>
      <c r="FI34">
        <v>6.9851498257841996E-2</v>
      </c>
      <c r="FJ34">
        <v>1.10914396304335E-2</v>
      </c>
      <c r="FK34">
        <v>1</v>
      </c>
      <c r="FL34">
        <v>1</v>
      </c>
      <c r="FM34">
        <v>3</v>
      </c>
      <c r="FN34" t="s">
        <v>416</v>
      </c>
      <c r="FO34">
        <v>3.92679</v>
      </c>
      <c r="FP34">
        <v>2.79135</v>
      </c>
      <c r="FQ34">
        <v>4.6776400000000003E-2</v>
      </c>
      <c r="FR34">
        <v>4.7562399999999998E-2</v>
      </c>
      <c r="FS34">
        <v>8.6363499999999996E-2</v>
      </c>
      <c r="FT34">
        <v>8.0588900000000005E-2</v>
      </c>
      <c r="FU34">
        <v>20482.3</v>
      </c>
      <c r="FV34">
        <v>24954.3</v>
      </c>
      <c r="FW34">
        <v>20928</v>
      </c>
      <c r="FX34">
        <v>25271.8</v>
      </c>
      <c r="FY34">
        <v>30321.5</v>
      </c>
      <c r="FZ34">
        <v>34198.400000000001</v>
      </c>
      <c r="GA34">
        <v>37768.400000000001</v>
      </c>
      <c r="GB34">
        <v>41911.9</v>
      </c>
      <c r="GC34">
        <v>2.66188</v>
      </c>
      <c r="GD34">
        <v>2.1963300000000001</v>
      </c>
      <c r="GE34">
        <v>0.20269699999999999</v>
      </c>
      <c r="GF34">
        <v>0</v>
      </c>
      <c r="GG34">
        <v>24.255400000000002</v>
      </c>
      <c r="GH34">
        <v>999.9</v>
      </c>
      <c r="GI34">
        <v>53.491999999999997</v>
      </c>
      <c r="GJ34">
        <v>27.896000000000001</v>
      </c>
      <c r="GK34">
        <v>22.404299999999999</v>
      </c>
      <c r="GL34">
        <v>61.207000000000001</v>
      </c>
      <c r="GM34">
        <v>19.086500000000001</v>
      </c>
      <c r="GN34">
        <v>3</v>
      </c>
      <c r="GO34">
        <v>-0.16444400000000001</v>
      </c>
      <c r="GP34">
        <v>-0.25081700000000001</v>
      </c>
      <c r="GQ34">
        <v>20.348500000000001</v>
      </c>
      <c r="GR34">
        <v>5.2222299999999997</v>
      </c>
      <c r="GS34">
        <v>11.962</v>
      </c>
      <c r="GT34">
        <v>4.9857500000000003</v>
      </c>
      <c r="GU34">
        <v>3.3010000000000002</v>
      </c>
      <c r="GV34">
        <v>9999</v>
      </c>
      <c r="GW34">
        <v>9999</v>
      </c>
      <c r="GX34">
        <v>999.9</v>
      </c>
      <c r="GY34">
        <v>9999</v>
      </c>
      <c r="GZ34">
        <v>1.8841300000000001</v>
      </c>
      <c r="HA34">
        <v>1.8811</v>
      </c>
      <c r="HB34">
        <v>1.88263</v>
      </c>
      <c r="HC34">
        <v>1.8813299999999999</v>
      </c>
      <c r="HD34">
        <v>1.8828100000000001</v>
      </c>
      <c r="HE34">
        <v>1.88202</v>
      </c>
      <c r="HF34">
        <v>1.8839999999999999</v>
      </c>
      <c r="HG34">
        <v>1.88131</v>
      </c>
      <c r="HH34">
        <v>5</v>
      </c>
      <c r="HI34">
        <v>0</v>
      </c>
      <c r="HJ34">
        <v>0</v>
      </c>
      <c r="HK34">
        <v>0</v>
      </c>
      <c r="HL34" t="s">
        <v>405</v>
      </c>
      <c r="HM34" t="s">
        <v>406</v>
      </c>
      <c r="HN34" t="s">
        <v>407</v>
      </c>
      <c r="HO34" t="s">
        <v>407</v>
      </c>
      <c r="HP34" t="s">
        <v>407</v>
      </c>
      <c r="HQ34" t="s">
        <v>407</v>
      </c>
      <c r="HR34">
        <v>0</v>
      </c>
      <c r="HS34">
        <v>100</v>
      </c>
      <c r="HT34">
        <v>100</v>
      </c>
      <c r="HU34">
        <v>7.0999999999999994E-2</v>
      </c>
      <c r="HV34">
        <v>-9.5000000000000001E-2</v>
      </c>
      <c r="HW34">
        <v>8.2809523809544303E-2</v>
      </c>
      <c r="HX34">
        <v>0</v>
      </c>
      <c r="HY34">
        <v>0</v>
      </c>
      <c r="HZ34">
        <v>0</v>
      </c>
      <c r="IA34">
        <v>-8.8460000000001301E-2</v>
      </c>
      <c r="IB34">
        <v>0</v>
      </c>
      <c r="IC34">
        <v>0</v>
      </c>
      <c r="ID34">
        <v>0</v>
      </c>
      <c r="IE34">
        <v>-1</v>
      </c>
      <c r="IF34">
        <v>-1</v>
      </c>
      <c r="IG34">
        <v>-1</v>
      </c>
      <c r="IH34">
        <v>-1</v>
      </c>
      <c r="II34">
        <v>2</v>
      </c>
      <c r="IJ34">
        <v>2</v>
      </c>
      <c r="IK34">
        <v>0.88745099999999999</v>
      </c>
      <c r="IL34">
        <v>2.5695800000000002</v>
      </c>
      <c r="IM34">
        <v>2.8002899999999999</v>
      </c>
      <c r="IN34">
        <v>3.0053700000000001</v>
      </c>
      <c r="IO34">
        <v>3.0493199999999998</v>
      </c>
      <c r="IP34">
        <v>2.3303199999999999</v>
      </c>
      <c r="IQ34">
        <v>32.6648</v>
      </c>
      <c r="IR34">
        <v>15.900700000000001</v>
      </c>
      <c r="IS34">
        <v>18</v>
      </c>
      <c r="IT34">
        <v>1093.4000000000001</v>
      </c>
      <c r="IU34">
        <v>608.65300000000002</v>
      </c>
      <c r="IV34">
        <v>24.9998</v>
      </c>
      <c r="IW34">
        <v>25.168500000000002</v>
      </c>
      <c r="IX34">
        <v>30.0001</v>
      </c>
      <c r="IY34">
        <v>25.0566</v>
      </c>
      <c r="IZ34">
        <v>25.047899999999998</v>
      </c>
      <c r="JA34">
        <v>17.730899999999998</v>
      </c>
      <c r="JB34">
        <v>14.379</v>
      </c>
      <c r="JC34">
        <v>61.4054</v>
      </c>
      <c r="JD34">
        <v>25</v>
      </c>
      <c r="JE34">
        <v>200</v>
      </c>
      <c r="JF34">
        <v>18.059000000000001</v>
      </c>
      <c r="JG34">
        <v>101.816</v>
      </c>
      <c r="JH34">
        <v>101.05200000000001</v>
      </c>
    </row>
    <row r="35" spans="1:268" x14ac:dyDescent="0.2">
      <c r="A35">
        <v>19</v>
      </c>
      <c r="B35">
        <v>1634226375.0999999</v>
      </c>
      <c r="C35">
        <v>2867</v>
      </c>
      <c r="D35" t="s">
        <v>479</v>
      </c>
      <c r="E35" t="s">
        <v>480</v>
      </c>
      <c r="F35" t="s">
        <v>398</v>
      </c>
      <c r="I35">
        <v>1634226375.0999999</v>
      </c>
      <c r="J35">
        <f t="shared" si="0"/>
        <v>2.9191808935792899E-3</v>
      </c>
      <c r="K35">
        <f t="shared" si="1"/>
        <v>2.91918089357929</v>
      </c>
      <c r="L35">
        <f t="shared" si="2"/>
        <v>2.0939730952812479</v>
      </c>
      <c r="M35">
        <f t="shared" si="3"/>
        <v>98.561000000000007</v>
      </c>
      <c r="N35">
        <f t="shared" si="4"/>
        <v>70.302985423226346</v>
      </c>
      <c r="O35">
        <f t="shared" si="5"/>
        <v>6.338804072241599</v>
      </c>
      <c r="P35">
        <f t="shared" si="6"/>
        <v>8.8866619874410002</v>
      </c>
      <c r="Q35">
        <f t="shared" si="7"/>
        <v>0.13562170132706344</v>
      </c>
      <c r="R35">
        <f t="shared" si="8"/>
        <v>2.7500307524573149</v>
      </c>
      <c r="S35">
        <f t="shared" si="9"/>
        <v>0.13201257610645861</v>
      </c>
      <c r="T35">
        <f t="shared" si="10"/>
        <v>8.2824125837047208E-2</v>
      </c>
      <c r="U35">
        <f t="shared" si="11"/>
        <v>248.05343850050264</v>
      </c>
      <c r="V35">
        <f t="shared" si="12"/>
        <v>27.37322925935678</v>
      </c>
      <c r="W35">
        <f t="shared" si="13"/>
        <v>27.5136</v>
      </c>
      <c r="X35">
        <f t="shared" si="14"/>
        <v>3.6885570745281089</v>
      </c>
      <c r="Y35">
        <f t="shared" si="15"/>
        <v>50.120701369513156</v>
      </c>
      <c r="Z35">
        <f t="shared" si="16"/>
        <v>1.7549536725839998</v>
      </c>
      <c r="AA35">
        <f t="shared" si="17"/>
        <v>3.501454737525846</v>
      </c>
      <c r="AB35">
        <f t="shared" si="18"/>
        <v>1.9336034019441091</v>
      </c>
      <c r="AC35">
        <f t="shared" si="19"/>
        <v>-128.7358774068467</v>
      </c>
      <c r="AD35">
        <f t="shared" si="20"/>
        <v>-131.47666464920152</v>
      </c>
      <c r="AE35">
        <f t="shared" si="21"/>
        <v>-10.325043430134089</v>
      </c>
      <c r="AF35">
        <f t="shared" si="22"/>
        <v>-22.484146985679672</v>
      </c>
      <c r="AG35">
        <v>0</v>
      </c>
      <c r="AH35">
        <v>0</v>
      </c>
      <c r="AI35">
        <f t="shared" si="23"/>
        <v>1</v>
      </c>
      <c r="AJ35">
        <f t="shared" si="24"/>
        <v>0</v>
      </c>
      <c r="AK35">
        <f t="shared" si="25"/>
        <v>47700.816783773182</v>
      </c>
      <c r="AL35" t="s">
        <v>399</v>
      </c>
      <c r="AM35">
        <v>8228.31</v>
      </c>
      <c r="AN35">
        <v>0</v>
      </c>
      <c r="AO35">
        <v>0</v>
      </c>
      <c r="AP35" t="e">
        <f t="shared" si="26"/>
        <v>#DIV/0!</v>
      </c>
      <c r="AQ35">
        <v>-1</v>
      </c>
      <c r="AR35" t="s">
        <v>481</v>
      </c>
      <c r="AS35">
        <v>10382.799999999999</v>
      </c>
      <c r="AT35">
        <v>855.50023076923105</v>
      </c>
      <c r="AU35">
        <v>971.04700000000003</v>
      </c>
      <c r="AV35">
        <f t="shared" si="27"/>
        <v>0.11899194295514937</v>
      </c>
      <c r="AW35">
        <v>0.5</v>
      </c>
      <c r="AX35">
        <f t="shared" si="28"/>
        <v>1264.4685007774624</v>
      </c>
      <c r="AY35">
        <f t="shared" si="29"/>
        <v>2.0939730952812479</v>
      </c>
      <c r="AZ35">
        <f t="shared" si="30"/>
        <v>75.230781856547523</v>
      </c>
      <c r="BA35">
        <f t="shared" si="31"/>
        <v>2.4468565989416969E-3</v>
      </c>
      <c r="BB35">
        <f t="shared" si="32"/>
        <v>-1</v>
      </c>
      <c r="BC35" t="e">
        <f t="shared" si="33"/>
        <v>#DIV/0!</v>
      </c>
      <c r="BD35" t="s">
        <v>401</v>
      </c>
      <c r="BE35">
        <v>0</v>
      </c>
      <c r="BF35" t="e">
        <f t="shared" si="34"/>
        <v>#DIV/0!</v>
      </c>
      <c r="BG35" t="e">
        <f t="shared" si="35"/>
        <v>#DIV/0!</v>
      </c>
      <c r="BH35" t="e">
        <f t="shared" si="36"/>
        <v>#DIV/0!</v>
      </c>
      <c r="BI35" t="e">
        <f t="shared" si="37"/>
        <v>#DIV/0!</v>
      </c>
      <c r="BJ35">
        <f t="shared" si="38"/>
        <v>0.11899194295514941</v>
      </c>
      <c r="BK35" t="e">
        <f t="shared" si="39"/>
        <v>#DIV/0!</v>
      </c>
      <c r="BL35" t="e">
        <f t="shared" si="40"/>
        <v>#DIV/0!</v>
      </c>
      <c r="BM35" t="e">
        <f t="shared" si="41"/>
        <v>#DIV/0!</v>
      </c>
      <c r="BN35">
        <v>514</v>
      </c>
      <c r="BO35">
        <v>300</v>
      </c>
      <c r="BP35">
        <v>300</v>
      </c>
      <c r="BQ35">
        <v>300</v>
      </c>
      <c r="BR35">
        <v>10382.799999999999</v>
      </c>
      <c r="BS35">
        <v>953.33</v>
      </c>
      <c r="BT35">
        <v>-7.3697900000000002E-3</v>
      </c>
      <c r="BU35">
        <v>0.04</v>
      </c>
      <c r="BV35" t="s">
        <v>401</v>
      </c>
      <c r="BW35" t="s">
        <v>401</v>
      </c>
      <c r="BX35" t="s">
        <v>401</v>
      </c>
      <c r="BY35" t="s">
        <v>401</v>
      </c>
      <c r="BZ35" t="s">
        <v>401</v>
      </c>
      <c r="CA35" t="s">
        <v>401</v>
      </c>
      <c r="CB35" t="s">
        <v>401</v>
      </c>
      <c r="CC35" t="s">
        <v>401</v>
      </c>
      <c r="CD35" t="s">
        <v>401</v>
      </c>
      <c r="CE35" t="s">
        <v>401</v>
      </c>
      <c r="CF35">
        <f t="shared" si="42"/>
        <v>1499.98</v>
      </c>
      <c r="CG35">
        <f t="shared" si="43"/>
        <v>1264.4685007774624</v>
      </c>
      <c r="CH35">
        <f t="shared" si="44"/>
        <v>0.84299024038818016</v>
      </c>
      <c r="CI35">
        <f t="shared" si="45"/>
        <v>0.16537116394918774</v>
      </c>
      <c r="CJ35">
        <v>6</v>
      </c>
      <c r="CK35">
        <v>0.5</v>
      </c>
      <c r="CL35" t="s">
        <v>402</v>
      </c>
      <c r="CM35">
        <v>2</v>
      </c>
      <c r="CN35">
        <v>1634226375.0999999</v>
      </c>
      <c r="CO35">
        <v>98.561000000000007</v>
      </c>
      <c r="CP35">
        <v>99.99</v>
      </c>
      <c r="CQ35">
        <v>19.463999999999999</v>
      </c>
      <c r="CR35">
        <v>17.746600000000001</v>
      </c>
      <c r="CS35">
        <v>98.322000000000003</v>
      </c>
      <c r="CT35">
        <v>19.562000000000001</v>
      </c>
      <c r="CU35">
        <v>1000.01</v>
      </c>
      <c r="CV35">
        <v>90.055199999999999</v>
      </c>
      <c r="CW35">
        <v>0.10888100000000001</v>
      </c>
      <c r="CX35">
        <v>26.626799999999999</v>
      </c>
      <c r="CY35">
        <v>27.5136</v>
      </c>
      <c r="CZ35">
        <v>999.9</v>
      </c>
      <c r="DA35">
        <v>0</v>
      </c>
      <c r="DB35">
        <v>0</v>
      </c>
      <c r="DC35">
        <v>10005</v>
      </c>
      <c r="DD35">
        <v>0</v>
      </c>
      <c r="DE35">
        <v>0.21912699999999999</v>
      </c>
      <c r="DF35">
        <v>-1.5966100000000001</v>
      </c>
      <c r="DG35">
        <v>100.34699999999999</v>
      </c>
      <c r="DH35">
        <v>101.797</v>
      </c>
      <c r="DI35">
        <v>1.7204600000000001</v>
      </c>
      <c r="DJ35">
        <v>99.99</v>
      </c>
      <c r="DK35">
        <v>17.746600000000001</v>
      </c>
      <c r="DL35">
        <v>1.7531099999999999</v>
      </c>
      <c r="DM35">
        <v>1.5981700000000001</v>
      </c>
      <c r="DN35">
        <v>15.3749</v>
      </c>
      <c r="DO35">
        <v>13.9412</v>
      </c>
      <c r="DP35">
        <v>1499.98</v>
      </c>
      <c r="DQ35">
        <v>0.89999200000000001</v>
      </c>
      <c r="DR35">
        <v>0.100008</v>
      </c>
      <c r="DS35">
        <v>0</v>
      </c>
      <c r="DT35">
        <v>855.101</v>
      </c>
      <c r="DU35">
        <v>4.9997400000000001</v>
      </c>
      <c r="DV35">
        <v>12356.3</v>
      </c>
      <c r="DW35">
        <v>11510.2</v>
      </c>
      <c r="DX35">
        <v>42.75</v>
      </c>
      <c r="DY35">
        <v>43.311999999999998</v>
      </c>
      <c r="DZ35">
        <v>43.436999999999998</v>
      </c>
      <c r="EA35">
        <v>42.75</v>
      </c>
      <c r="EB35">
        <v>44.436999999999998</v>
      </c>
      <c r="EC35">
        <v>1345.47</v>
      </c>
      <c r="ED35">
        <v>149.51</v>
      </c>
      <c r="EE35">
        <v>0</v>
      </c>
      <c r="EF35">
        <v>143.39999985694899</v>
      </c>
      <c r="EG35">
        <v>0</v>
      </c>
      <c r="EH35">
        <v>855.50023076923105</v>
      </c>
      <c r="EI35">
        <v>-2.66311111146993</v>
      </c>
      <c r="EJ35">
        <v>-43.480341880803401</v>
      </c>
      <c r="EK35">
        <v>12362.007692307699</v>
      </c>
      <c r="EL35">
        <v>15</v>
      </c>
      <c r="EM35">
        <v>1634226397.0999999</v>
      </c>
      <c r="EN35" t="s">
        <v>482</v>
      </c>
      <c r="EO35">
        <v>1634226391.0999999</v>
      </c>
      <c r="EP35">
        <v>1634226397.0999999</v>
      </c>
      <c r="EQ35">
        <v>21</v>
      </c>
      <c r="ER35">
        <v>0.16800000000000001</v>
      </c>
      <c r="ES35">
        <v>-3.0000000000000001E-3</v>
      </c>
      <c r="ET35">
        <v>0.23899999999999999</v>
      </c>
      <c r="EU35">
        <v>-9.8000000000000004E-2</v>
      </c>
      <c r="EV35">
        <v>100</v>
      </c>
      <c r="EW35">
        <v>18</v>
      </c>
      <c r="EX35">
        <v>0.16</v>
      </c>
      <c r="EY35">
        <v>0.05</v>
      </c>
      <c r="EZ35">
        <v>-1.5594375</v>
      </c>
      <c r="FA35">
        <v>-0.13579384615384099</v>
      </c>
      <c r="FB35">
        <v>2.3354325696752599E-2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1.6858312499999999</v>
      </c>
      <c r="FI35">
        <v>0.15960799249530699</v>
      </c>
      <c r="FJ35">
        <v>1.7222276589855898E-2</v>
      </c>
      <c r="FK35">
        <v>1</v>
      </c>
      <c r="FL35">
        <v>1</v>
      </c>
      <c r="FM35">
        <v>3</v>
      </c>
      <c r="FN35" t="s">
        <v>416</v>
      </c>
      <c r="FO35">
        <v>3.92679</v>
      </c>
      <c r="FP35">
        <v>2.79155</v>
      </c>
      <c r="FQ35">
        <v>2.4814300000000001E-2</v>
      </c>
      <c r="FR35">
        <v>2.5187399999999999E-2</v>
      </c>
      <c r="FS35">
        <v>8.6227600000000001E-2</v>
      </c>
      <c r="FT35">
        <v>7.9666100000000004E-2</v>
      </c>
      <c r="FU35">
        <v>20954.8</v>
      </c>
      <c r="FV35">
        <v>25541.7</v>
      </c>
      <c r="FW35">
        <v>20928.3</v>
      </c>
      <c r="FX35">
        <v>25272.7</v>
      </c>
      <c r="FY35">
        <v>30326.1</v>
      </c>
      <c r="FZ35">
        <v>34233.300000000003</v>
      </c>
      <c r="GA35">
        <v>37768.9</v>
      </c>
      <c r="GB35">
        <v>41913</v>
      </c>
      <c r="GC35">
        <v>2.6632199999999999</v>
      </c>
      <c r="GD35">
        <v>2.1949200000000002</v>
      </c>
      <c r="GE35">
        <v>0.201624</v>
      </c>
      <c r="GF35">
        <v>0</v>
      </c>
      <c r="GG35">
        <v>24.210100000000001</v>
      </c>
      <c r="GH35">
        <v>999.9</v>
      </c>
      <c r="GI35">
        <v>53.033999999999999</v>
      </c>
      <c r="GJ35">
        <v>27.936</v>
      </c>
      <c r="GK35">
        <v>22.263200000000001</v>
      </c>
      <c r="GL35">
        <v>61.417000000000002</v>
      </c>
      <c r="GM35">
        <v>19.114599999999999</v>
      </c>
      <c r="GN35">
        <v>3</v>
      </c>
      <c r="GO35">
        <v>-0.165772</v>
      </c>
      <c r="GP35">
        <v>-0.26754899999999998</v>
      </c>
      <c r="GQ35">
        <v>20.348500000000001</v>
      </c>
      <c r="GR35">
        <v>5.2226800000000004</v>
      </c>
      <c r="GS35">
        <v>11.962</v>
      </c>
      <c r="GT35">
        <v>4.9858000000000002</v>
      </c>
      <c r="GU35">
        <v>3.3010000000000002</v>
      </c>
      <c r="GV35">
        <v>9999</v>
      </c>
      <c r="GW35">
        <v>9999</v>
      </c>
      <c r="GX35">
        <v>999.9</v>
      </c>
      <c r="GY35">
        <v>9999</v>
      </c>
      <c r="GZ35">
        <v>1.8841399999999999</v>
      </c>
      <c r="HA35">
        <v>1.88107</v>
      </c>
      <c r="HB35">
        <v>1.88263</v>
      </c>
      <c r="HC35">
        <v>1.8813200000000001</v>
      </c>
      <c r="HD35">
        <v>1.88279</v>
      </c>
      <c r="HE35">
        <v>1.8820399999999999</v>
      </c>
      <c r="HF35">
        <v>1.8839999999999999</v>
      </c>
      <c r="HG35">
        <v>1.88131</v>
      </c>
      <c r="HH35">
        <v>5</v>
      </c>
      <c r="HI35">
        <v>0</v>
      </c>
      <c r="HJ35">
        <v>0</v>
      </c>
      <c r="HK35">
        <v>0</v>
      </c>
      <c r="HL35" t="s">
        <v>405</v>
      </c>
      <c r="HM35" t="s">
        <v>406</v>
      </c>
      <c r="HN35" t="s">
        <v>407</v>
      </c>
      <c r="HO35" t="s">
        <v>407</v>
      </c>
      <c r="HP35" t="s">
        <v>407</v>
      </c>
      <c r="HQ35" t="s">
        <v>407</v>
      </c>
      <c r="HR35">
        <v>0</v>
      </c>
      <c r="HS35">
        <v>100</v>
      </c>
      <c r="HT35">
        <v>100</v>
      </c>
      <c r="HU35">
        <v>0.23899999999999999</v>
      </c>
      <c r="HV35">
        <v>-9.8000000000000004E-2</v>
      </c>
      <c r="HW35">
        <v>7.1449999999970301E-2</v>
      </c>
      <c r="HX35">
        <v>0</v>
      </c>
      <c r="HY35">
        <v>0</v>
      </c>
      <c r="HZ35">
        <v>0</v>
      </c>
      <c r="IA35">
        <v>-9.4904999999997103E-2</v>
      </c>
      <c r="IB35">
        <v>0</v>
      </c>
      <c r="IC35">
        <v>0</v>
      </c>
      <c r="ID35">
        <v>0</v>
      </c>
      <c r="IE35">
        <v>-1</v>
      </c>
      <c r="IF35">
        <v>-1</v>
      </c>
      <c r="IG35">
        <v>-1</v>
      </c>
      <c r="IH35">
        <v>-1</v>
      </c>
      <c r="II35">
        <v>2</v>
      </c>
      <c r="IJ35">
        <v>2</v>
      </c>
      <c r="IK35">
        <v>0.52002000000000004</v>
      </c>
      <c r="IL35">
        <v>2.5854499999999998</v>
      </c>
      <c r="IM35">
        <v>2.8002899999999999</v>
      </c>
      <c r="IN35">
        <v>3.0053700000000001</v>
      </c>
      <c r="IO35">
        <v>3.0493199999999998</v>
      </c>
      <c r="IP35">
        <v>2.32056</v>
      </c>
      <c r="IQ35">
        <v>32.686900000000001</v>
      </c>
      <c r="IR35">
        <v>15.874499999999999</v>
      </c>
      <c r="IS35">
        <v>18</v>
      </c>
      <c r="IT35">
        <v>1094.7</v>
      </c>
      <c r="IU35">
        <v>607.36599999999999</v>
      </c>
      <c r="IV35">
        <v>25.000299999999999</v>
      </c>
      <c r="IW35">
        <v>25.1494</v>
      </c>
      <c r="IX35">
        <v>30</v>
      </c>
      <c r="IY35">
        <v>25.041899999999998</v>
      </c>
      <c r="IZ35">
        <v>25.033200000000001</v>
      </c>
      <c r="JA35">
        <v>10.380800000000001</v>
      </c>
      <c r="JB35">
        <v>14.802899999999999</v>
      </c>
      <c r="JC35">
        <v>60.683500000000002</v>
      </c>
      <c r="JD35">
        <v>25</v>
      </c>
      <c r="JE35">
        <v>100</v>
      </c>
      <c r="JF35">
        <v>17.843299999999999</v>
      </c>
      <c r="JG35">
        <v>101.818</v>
      </c>
      <c r="JH35">
        <v>101.05500000000001</v>
      </c>
    </row>
    <row r="36" spans="1:268" x14ac:dyDescent="0.2">
      <c r="A36">
        <v>20</v>
      </c>
      <c r="B36">
        <v>1634226518.0999999</v>
      </c>
      <c r="C36">
        <v>3010</v>
      </c>
      <c r="D36" t="s">
        <v>483</v>
      </c>
      <c r="E36" t="s">
        <v>484</v>
      </c>
      <c r="F36" t="s">
        <v>398</v>
      </c>
      <c r="I36">
        <v>1634226518.0999999</v>
      </c>
      <c r="J36">
        <f t="shared" si="0"/>
        <v>3.1799726301131974E-3</v>
      </c>
      <c r="K36">
        <f t="shared" si="1"/>
        <v>3.1799726301131974</v>
      </c>
      <c r="L36">
        <f t="shared" si="2"/>
        <v>-6.5006029393446602E-2</v>
      </c>
      <c r="M36">
        <f t="shared" si="3"/>
        <v>50.004100000000001</v>
      </c>
      <c r="N36">
        <f t="shared" si="4"/>
        <v>48.985649274494286</v>
      </c>
      <c r="O36">
        <f t="shared" si="5"/>
        <v>4.4169181845946452</v>
      </c>
      <c r="P36">
        <f t="shared" si="6"/>
        <v>4.5087494371395005</v>
      </c>
      <c r="Q36">
        <f t="shared" si="7"/>
        <v>0.14887154243271911</v>
      </c>
      <c r="R36">
        <f t="shared" si="8"/>
        <v>2.7490365705953272</v>
      </c>
      <c r="S36">
        <f t="shared" si="9"/>
        <v>0.14453338872448962</v>
      </c>
      <c r="T36">
        <f t="shared" si="10"/>
        <v>9.0712603928882543E-2</v>
      </c>
      <c r="U36">
        <f t="shared" si="11"/>
        <v>248.05822650047261</v>
      </c>
      <c r="V36">
        <f t="shared" si="12"/>
        <v>27.318329554707567</v>
      </c>
      <c r="W36">
        <f t="shared" si="13"/>
        <v>27.477</v>
      </c>
      <c r="X36">
        <f t="shared" si="14"/>
        <v>3.6806658035800783</v>
      </c>
      <c r="Y36">
        <f t="shared" si="15"/>
        <v>50.119394836156459</v>
      </c>
      <c r="Z36">
        <f t="shared" si="16"/>
        <v>1.75664508579</v>
      </c>
      <c r="AA36">
        <f t="shared" si="17"/>
        <v>3.5049207827280959</v>
      </c>
      <c r="AB36">
        <f t="shared" si="18"/>
        <v>1.9240207177900783</v>
      </c>
      <c r="AC36">
        <f t="shared" si="19"/>
        <v>-140.236792987992</v>
      </c>
      <c r="AD36">
        <f t="shared" si="20"/>
        <v>-123.51493006558583</v>
      </c>
      <c r="AE36">
        <f t="shared" si="21"/>
        <v>-9.7023425175153317</v>
      </c>
      <c r="AF36">
        <f t="shared" si="22"/>
        <v>-25.395839070620539</v>
      </c>
      <c r="AG36">
        <v>0</v>
      </c>
      <c r="AH36">
        <v>0</v>
      </c>
      <c r="AI36">
        <f t="shared" si="23"/>
        <v>1</v>
      </c>
      <c r="AJ36">
        <f t="shared" si="24"/>
        <v>0</v>
      </c>
      <c r="AK36">
        <f t="shared" si="25"/>
        <v>47671.258639900392</v>
      </c>
      <c r="AL36" t="s">
        <v>399</v>
      </c>
      <c r="AM36">
        <v>8228.31</v>
      </c>
      <c r="AN36">
        <v>0</v>
      </c>
      <c r="AO36">
        <v>0</v>
      </c>
      <c r="AP36" t="e">
        <f t="shared" si="26"/>
        <v>#DIV/0!</v>
      </c>
      <c r="AQ36">
        <v>-1</v>
      </c>
      <c r="AR36" t="s">
        <v>485</v>
      </c>
      <c r="AS36">
        <v>10382.9</v>
      </c>
      <c r="AT36">
        <v>856.66387999999995</v>
      </c>
      <c r="AU36">
        <v>954.93200000000002</v>
      </c>
      <c r="AV36">
        <f t="shared" si="27"/>
        <v>0.10290588230366149</v>
      </c>
      <c r="AW36">
        <v>0.5</v>
      </c>
      <c r="AX36">
        <f t="shared" si="28"/>
        <v>1264.493700777447</v>
      </c>
      <c r="AY36">
        <f t="shared" si="29"/>
        <v>-6.5006029393446602E-2</v>
      </c>
      <c r="AZ36">
        <f t="shared" si="30"/>
        <v>65.061919972962656</v>
      </c>
      <c r="BA36">
        <f t="shared" si="31"/>
        <v>7.3942161201095134E-4</v>
      </c>
      <c r="BB36">
        <f t="shared" si="32"/>
        <v>-1</v>
      </c>
      <c r="BC36" t="e">
        <f t="shared" si="33"/>
        <v>#DIV/0!</v>
      </c>
      <c r="BD36" t="s">
        <v>401</v>
      </c>
      <c r="BE36">
        <v>0</v>
      </c>
      <c r="BF36" t="e">
        <f t="shared" si="34"/>
        <v>#DIV/0!</v>
      </c>
      <c r="BG36" t="e">
        <f t="shared" si="35"/>
        <v>#DIV/0!</v>
      </c>
      <c r="BH36" t="e">
        <f t="shared" si="36"/>
        <v>#DIV/0!</v>
      </c>
      <c r="BI36" t="e">
        <f t="shared" si="37"/>
        <v>#DIV/0!</v>
      </c>
      <c r="BJ36">
        <f t="shared" si="38"/>
        <v>0.10290588230366148</v>
      </c>
      <c r="BK36" t="e">
        <f t="shared" si="39"/>
        <v>#DIV/0!</v>
      </c>
      <c r="BL36" t="e">
        <f t="shared" si="40"/>
        <v>#DIV/0!</v>
      </c>
      <c r="BM36" t="e">
        <f t="shared" si="41"/>
        <v>#DIV/0!</v>
      </c>
      <c r="BN36">
        <v>515</v>
      </c>
      <c r="BO36">
        <v>300</v>
      </c>
      <c r="BP36">
        <v>300</v>
      </c>
      <c r="BQ36">
        <v>300</v>
      </c>
      <c r="BR36">
        <v>10382.9</v>
      </c>
      <c r="BS36">
        <v>938.66</v>
      </c>
      <c r="BT36">
        <v>-7.36982E-3</v>
      </c>
      <c r="BU36">
        <v>0.17</v>
      </c>
      <c r="BV36" t="s">
        <v>401</v>
      </c>
      <c r="BW36" t="s">
        <v>401</v>
      </c>
      <c r="BX36" t="s">
        <v>401</v>
      </c>
      <c r="BY36" t="s">
        <v>401</v>
      </c>
      <c r="BZ36" t="s">
        <v>401</v>
      </c>
      <c r="CA36" t="s">
        <v>401</v>
      </c>
      <c r="CB36" t="s">
        <v>401</v>
      </c>
      <c r="CC36" t="s">
        <v>401</v>
      </c>
      <c r="CD36" t="s">
        <v>401</v>
      </c>
      <c r="CE36" t="s">
        <v>401</v>
      </c>
      <c r="CF36">
        <f t="shared" si="42"/>
        <v>1500.01</v>
      </c>
      <c r="CG36">
        <f t="shared" si="43"/>
        <v>1264.493700777447</v>
      </c>
      <c r="CH36">
        <f t="shared" si="44"/>
        <v>0.84299018058376074</v>
      </c>
      <c r="CI36">
        <f t="shared" si="45"/>
        <v>0.16537104852665824</v>
      </c>
      <c r="CJ36">
        <v>6</v>
      </c>
      <c r="CK36">
        <v>0.5</v>
      </c>
      <c r="CL36" t="s">
        <v>402</v>
      </c>
      <c r="CM36">
        <v>2</v>
      </c>
      <c r="CN36">
        <v>1634226518.0999999</v>
      </c>
      <c r="CO36">
        <v>50.004100000000001</v>
      </c>
      <c r="CP36">
        <v>50.060499999999998</v>
      </c>
      <c r="CQ36">
        <v>19.481999999999999</v>
      </c>
      <c r="CR36">
        <v>17.6113</v>
      </c>
      <c r="CS36">
        <v>49.821100000000001</v>
      </c>
      <c r="CT36">
        <v>19.581</v>
      </c>
      <c r="CU36">
        <v>1000.06</v>
      </c>
      <c r="CV36">
        <v>90.058400000000006</v>
      </c>
      <c r="CW36">
        <v>0.109195</v>
      </c>
      <c r="CX36">
        <v>26.643599999999999</v>
      </c>
      <c r="CY36">
        <v>27.477</v>
      </c>
      <c r="CZ36">
        <v>999.9</v>
      </c>
      <c r="DA36">
        <v>0</v>
      </c>
      <c r="DB36">
        <v>0</v>
      </c>
      <c r="DC36">
        <v>9998.75</v>
      </c>
      <c r="DD36">
        <v>0</v>
      </c>
      <c r="DE36">
        <v>0.21912699999999999</v>
      </c>
      <c r="DF36">
        <v>-2.32697E-4</v>
      </c>
      <c r="DG36">
        <v>51.054900000000004</v>
      </c>
      <c r="DH36">
        <v>50.957900000000002</v>
      </c>
      <c r="DI36">
        <v>1.8714599999999999</v>
      </c>
      <c r="DJ36">
        <v>50.060499999999998</v>
      </c>
      <c r="DK36">
        <v>17.6113</v>
      </c>
      <c r="DL36">
        <v>1.75458</v>
      </c>
      <c r="DM36">
        <v>1.5860399999999999</v>
      </c>
      <c r="DN36">
        <v>15.3879</v>
      </c>
      <c r="DO36">
        <v>13.8239</v>
      </c>
      <c r="DP36">
        <v>1500.01</v>
      </c>
      <c r="DQ36">
        <v>0.89999200000000001</v>
      </c>
      <c r="DR36">
        <v>0.100008</v>
      </c>
      <c r="DS36">
        <v>0</v>
      </c>
      <c r="DT36">
        <v>856.23400000000004</v>
      </c>
      <c r="DU36">
        <v>4.9997400000000001</v>
      </c>
      <c r="DV36">
        <v>12366.6</v>
      </c>
      <c r="DW36">
        <v>11510.4</v>
      </c>
      <c r="DX36">
        <v>42</v>
      </c>
      <c r="DY36">
        <v>43.375</v>
      </c>
      <c r="DZ36">
        <v>43.186999999999998</v>
      </c>
      <c r="EA36">
        <v>43.311999999999998</v>
      </c>
      <c r="EB36">
        <v>44.186999999999998</v>
      </c>
      <c r="EC36">
        <v>1345.5</v>
      </c>
      <c r="ED36">
        <v>149.51</v>
      </c>
      <c r="EE36">
        <v>0</v>
      </c>
      <c r="EF36">
        <v>142.700000047684</v>
      </c>
      <c r="EG36">
        <v>0</v>
      </c>
      <c r="EH36">
        <v>856.66387999999995</v>
      </c>
      <c r="EI36">
        <v>-0.65723077623571902</v>
      </c>
      <c r="EJ36">
        <v>-16.415384576187598</v>
      </c>
      <c r="EK36">
        <v>12368.776</v>
      </c>
      <c r="EL36">
        <v>15</v>
      </c>
      <c r="EM36">
        <v>1634226539.5999999</v>
      </c>
      <c r="EN36" t="s">
        <v>486</v>
      </c>
      <c r="EO36">
        <v>1634226530.0999999</v>
      </c>
      <c r="EP36">
        <v>1634226539.5999999</v>
      </c>
      <c r="EQ36">
        <v>22</v>
      </c>
      <c r="ER36">
        <v>-5.6000000000000001E-2</v>
      </c>
      <c r="ES36">
        <v>0</v>
      </c>
      <c r="ET36">
        <v>0.183</v>
      </c>
      <c r="EU36">
        <v>-9.9000000000000005E-2</v>
      </c>
      <c r="EV36">
        <v>50</v>
      </c>
      <c r="EW36">
        <v>18</v>
      </c>
      <c r="EX36">
        <v>0.37</v>
      </c>
      <c r="EY36">
        <v>7.0000000000000007E-2</v>
      </c>
      <c r="EZ36">
        <v>2.9986495804877999E-2</v>
      </c>
      <c r="FA36">
        <v>-0.178620152341463</v>
      </c>
      <c r="FB36">
        <v>2.7881639852014299E-2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1.86236268292683</v>
      </c>
      <c r="FI36">
        <v>4.6491010452962701E-2</v>
      </c>
      <c r="FJ36">
        <v>4.6720507976221902E-3</v>
      </c>
      <c r="FK36">
        <v>1</v>
      </c>
      <c r="FL36">
        <v>1</v>
      </c>
      <c r="FM36">
        <v>3</v>
      </c>
      <c r="FN36" t="s">
        <v>416</v>
      </c>
      <c r="FO36">
        <v>3.92685</v>
      </c>
      <c r="FP36">
        <v>2.7918099999999999</v>
      </c>
      <c r="FQ36">
        <v>1.2840499999999999E-2</v>
      </c>
      <c r="FR36">
        <v>1.2878000000000001E-2</v>
      </c>
      <c r="FS36">
        <v>8.6293599999999998E-2</v>
      </c>
      <c r="FT36">
        <v>7.9225400000000001E-2</v>
      </c>
      <c r="FU36">
        <v>21212.6</v>
      </c>
      <c r="FV36">
        <v>25864.799999999999</v>
      </c>
      <c r="FW36">
        <v>20928.599999999999</v>
      </c>
      <c r="FX36">
        <v>25273</v>
      </c>
      <c r="FY36">
        <v>30324.2</v>
      </c>
      <c r="FZ36">
        <v>34250.1</v>
      </c>
      <c r="GA36">
        <v>37769.5</v>
      </c>
      <c r="GB36">
        <v>41913.800000000003</v>
      </c>
      <c r="GC36">
        <v>2.6634199999999999</v>
      </c>
      <c r="GD36">
        <v>2.1943800000000002</v>
      </c>
      <c r="GE36">
        <v>0.19794</v>
      </c>
      <c r="GF36">
        <v>0</v>
      </c>
      <c r="GG36">
        <v>24.233799999999999</v>
      </c>
      <c r="GH36">
        <v>999.9</v>
      </c>
      <c r="GI36">
        <v>52.619</v>
      </c>
      <c r="GJ36">
        <v>27.995999999999999</v>
      </c>
      <c r="GK36">
        <v>22.168600000000001</v>
      </c>
      <c r="GL36">
        <v>61.697099999999999</v>
      </c>
      <c r="GM36">
        <v>19.086500000000001</v>
      </c>
      <c r="GN36">
        <v>3</v>
      </c>
      <c r="GO36">
        <v>-0.16625000000000001</v>
      </c>
      <c r="GP36">
        <v>-0.24334700000000001</v>
      </c>
      <c r="GQ36">
        <v>20.348700000000001</v>
      </c>
      <c r="GR36">
        <v>5.2231300000000003</v>
      </c>
      <c r="GS36">
        <v>11.962</v>
      </c>
      <c r="GT36">
        <v>4.9856999999999996</v>
      </c>
      <c r="GU36">
        <v>3.3010000000000002</v>
      </c>
      <c r="GV36">
        <v>9999</v>
      </c>
      <c r="GW36">
        <v>9999</v>
      </c>
      <c r="GX36">
        <v>999.9</v>
      </c>
      <c r="GY36">
        <v>9999</v>
      </c>
      <c r="GZ36">
        <v>1.8841600000000001</v>
      </c>
      <c r="HA36">
        <v>1.8811</v>
      </c>
      <c r="HB36">
        <v>1.88263</v>
      </c>
      <c r="HC36">
        <v>1.8812899999999999</v>
      </c>
      <c r="HD36">
        <v>1.8828199999999999</v>
      </c>
      <c r="HE36">
        <v>1.88202</v>
      </c>
      <c r="HF36">
        <v>1.8839999999999999</v>
      </c>
      <c r="HG36">
        <v>1.8813</v>
      </c>
      <c r="HH36">
        <v>5</v>
      </c>
      <c r="HI36">
        <v>0</v>
      </c>
      <c r="HJ36">
        <v>0</v>
      </c>
      <c r="HK36">
        <v>0</v>
      </c>
      <c r="HL36" t="s">
        <v>405</v>
      </c>
      <c r="HM36" t="s">
        <v>406</v>
      </c>
      <c r="HN36" t="s">
        <v>407</v>
      </c>
      <c r="HO36" t="s">
        <v>407</v>
      </c>
      <c r="HP36" t="s">
        <v>407</v>
      </c>
      <c r="HQ36" t="s">
        <v>407</v>
      </c>
      <c r="HR36">
        <v>0</v>
      </c>
      <c r="HS36">
        <v>100</v>
      </c>
      <c r="HT36">
        <v>100</v>
      </c>
      <c r="HU36">
        <v>0.183</v>
      </c>
      <c r="HV36">
        <v>-9.9000000000000005E-2</v>
      </c>
      <c r="HW36">
        <v>0.23914500000000799</v>
      </c>
      <c r="HX36">
        <v>0</v>
      </c>
      <c r="HY36">
        <v>0</v>
      </c>
      <c r="HZ36">
        <v>0</v>
      </c>
      <c r="IA36">
        <v>-9.8290000000005803E-2</v>
      </c>
      <c r="IB36">
        <v>0</v>
      </c>
      <c r="IC36">
        <v>0</v>
      </c>
      <c r="ID36">
        <v>0</v>
      </c>
      <c r="IE36">
        <v>-1</v>
      </c>
      <c r="IF36">
        <v>-1</v>
      </c>
      <c r="IG36">
        <v>-1</v>
      </c>
      <c r="IH36">
        <v>-1</v>
      </c>
      <c r="II36">
        <v>2.1</v>
      </c>
      <c r="IJ36">
        <v>2</v>
      </c>
      <c r="IK36">
        <v>0.33203100000000002</v>
      </c>
      <c r="IL36">
        <v>2.5964399999999999</v>
      </c>
      <c r="IM36">
        <v>2.8002899999999999</v>
      </c>
      <c r="IN36">
        <v>3.0041500000000001</v>
      </c>
      <c r="IO36">
        <v>3.0493199999999998</v>
      </c>
      <c r="IP36">
        <v>2.31812</v>
      </c>
      <c r="IQ36">
        <v>32.731299999999997</v>
      </c>
      <c r="IR36">
        <v>15.8569</v>
      </c>
      <c r="IS36">
        <v>18</v>
      </c>
      <c r="IT36">
        <v>1094.77</v>
      </c>
      <c r="IU36">
        <v>606.82899999999995</v>
      </c>
      <c r="IV36">
        <v>25</v>
      </c>
      <c r="IW36">
        <v>25.140899999999998</v>
      </c>
      <c r="IX36">
        <v>30.0001</v>
      </c>
      <c r="IY36">
        <v>25.0334</v>
      </c>
      <c r="IZ36">
        <v>25.024799999999999</v>
      </c>
      <c r="JA36">
        <v>6.6217899999999998</v>
      </c>
      <c r="JB36">
        <v>15.1774</v>
      </c>
      <c r="JC36">
        <v>60.0441</v>
      </c>
      <c r="JD36">
        <v>25</v>
      </c>
      <c r="JE36">
        <v>50</v>
      </c>
      <c r="JF36">
        <v>17.658999999999999</v>
      </c>
      <c r="JG36">
        <v>101.82</v>
      </c>
      <c r="JH36">
        <v>101.057</v>
      </c>
    </row>
    <row r="37" spans="1:268" x14ac:dyDescent="0.2">
      <c r="A37">
        <v>21</v>
      </c>
      <c r="B37">
        <v>1634226660.5999999</v>
      </c>
      <c r="C37">
        <v>3152.5</v>
      </c>
      <c r="D37" t="s">
        <v>487</v>
      </c>
      <c r="E37" t="s">
        <v>488</v>
      </c>
      <c r="F37" t="s">
        <v>398</v>
      </c>
      <c r="I37">
        <v>1634226660.5999999</v>
      </c>
      <c r="J37">
        <f t="shared" si="0"/>
        <v>3.4262100592413009E-3</v>
      </c>
      <c r="K37">
        <f t="shared" si="1"/>
        <v>3.426210059241301</v>
      </c>
      <c r="L37">
        <f t="shared" si="2"/>
        <v>-2.250766542103162</v>
      </c>
      <c r="M37">
        <f t="shared" si="3"/>
        <v>5.4448600000000003</v>
      </c>
      <c r="N37">
        <f t="shared" si="4"/>
        <v>27.906204992867409</v>
      </c>
      <c r="O37">
        <f t="shared" si="5"/>
        <v>2.5162284690450081</v>
      </c>
      <c r="P37">
        <f t="shared" si="6"/>
        <v>0.49094858098642002</v>
      </c>
      <c r="Q37">
        <f t="shared" si="7"/>
        <v>0.16058688350329048</v>
      </c>
      <c r="R37">
        <f t="shared" si="8"/>
        <v>2.7528212477195901</v>
      </c>
      <c r="S37">
        <f t="shared" si="9"/>
        <v>0.15555820855099492</v>
      </c>
      <c r="T37">
        <f t="shared" si="10"/>
        <v>9.7662569432830637E-2</v>
      </c>
      <c r="U37">
        <f t="shared" si="11"/>
        <v>248.05968150015156</v>
      </c>
      <c r="V37">
        <f t="shared" si="12"/>
        <v>27.262304939450573</v>
      </c>
      <c r="W37">
        <f t="shared" si="13"/>
        <v>27.473700000000001</v>
      </c>
      <c r="X37">
        <f t="shared" si="14"/>
        <v>3.6799550201826126</v>
      </c>
      <c r="Y37">
        <f t="shared" si="15"/>
        <v>50.001841229828358</v>
      </c>
      <c r="Z37">
        <f t="shared" si="16"/>
        <v>1.7538360497623002</v>
      </c>
      <c r="AA37">
        <f t="shared" si="17"/>
        <v>3.5075429356710526</v>
      </c>
      <c r="AB37">
        <f t="shared" si="18"/>
        <v>1.9261189704203123</v>
      </c>
      <c r="AC37">
        <f t="shared" si="19"/>
        <v>-151.09586361254136</v>
      </c>
      <c r="AD37">
        <f t="shared" si="20"/>
        <v>-121.31041501010952</v>
      </c>
      <c r="AE37">
        <f t="shared" si="21"/>
        <v>-9.5165189168268309</v>
      </c>
      <c r="AF37">
        <f t="shared" si="22"/>
        <v>-33.863116039326172</v>
      </c>
      <c r="AG37">
        <v>0</v>
      </c>
      <c r="AH37">
        <v>0</v>
      </c>
      <c r="AI37">
        <f t="shared" si="23"/>
        <v>1</v>
      </c>
      <c r="AJ37">
        <f t="shared" si="24"/>
        <v>0</v>
      </c>
      <c r="AK37">
        <f t="shared" si="25"/>
        <v>47771.864013529012</v>
      </c>
      <c r="AL37" t="s">
        <v>399</v>
      </c>
      <c r="AM37">
        <v>8228.31</v>
      </c>
      <c r="AN37">
        <v>0</v>
      </c>
      <c r="AO37">
        <v>0</v>
      </c>
      <c r="AP37" t="e">
        <f t="shared" si="26"/>
        <v>#DIV/0!</v>
      </c>
      <c r="AQ37">
        <v>-1</v>
      </c>
      <c r="AR37" t="s">
        <v>489</v>
      </c>
      <c r="AS37">
        <v>10383.1</v>
      </c>
      <c r="AT37">
        <v>866.07011999999997</v>
      </c>
      <c r="AU37">
        <v>945.36599999999999</v>
      </c>
      <c r="AV37">
        <f t="shared" si="27"/>
        <v>8.3878497851625711E-2</v>
      </c>
      <c r="AW37">
        <v>0.5</v>
      </c>
      <c r="AX37">
        <f t="shared" si="28"/>
        <v>1264.5096007772804</v>
      </c>
      <c r="AY37">
        <f t="shared" si="29"/>
        <v>-2.250766542103162</v>
      </c>
      <c r="AZ37">
        <f t="shared" si="30"/>
        <v>53.032582916078603</v>
      </c>
      <c r="BA37">
        <f t="shared" si="31"/>
        <v>-9.8913170871484817E-4</v>
      </c>
      <c r="BB37">
        <f t="shared" si="32"/>
        <v>-1</v>
      </c>
      <c r="BC37" t="e">
        <f t="shared" si="33"/>
        <v>#DIV/0!</v>
      </c>
      <c r="BD37" t="s">
        <v>401</v>
      </c>
      <c r="BE37">
        <v>0</v>
      </c>
      <c r="BF37" t="e">
        <f t="shared" si="34"/>
        <v>#DIV/0!</v>
      </c>
      <c r="BG37" t="e">
        <f t="shared" si="35"/>
        <v>#DIV/0!</v>
      </c>
      <c r="BH37" t="e">
        <f t="shared" si="36"/>
        <v>#DIV/0!</v>
      </c>
      <c r="BI37" t="e">
        <f t="shared" si="37"/>
        <v>#DIV/0!</v>
      </c>
      <c r="BJ37">
        <f t="shared" si="38"/>
        <v>8.3878497851625738E-2</v>
      </c>
      <c r="BK37" t="e">
        <f t="shared" si="39"/>
        <v>#DIV/0!</v>
      </c>
      <c r="BL37" t="e">
        <f t="shared" si="40"/>
        <v>#DIV/0!</v>
      </c>
      <c r="BM37" t="e">
        <f t="shared" si="41"/>
        <v>#DIV/0!</v>
      </c>
      <c r="BN37">
        <v>516</v>
      </c>
      <c r="BO37">
        <v>300</v>
      </c>
      <c r="BP37">
        <v>300</v>
      </c>
      <c r="BQ37">
        <v>300</v>
      </c>
      <c r="BR37">
        <v>10383.1</v>
      </c>
      <c r="BS37">
        <v>928.68</v>
      </c>
      <c r="BT37">
        <v>-7.3699600000000001E-3</v>
      </c>
      <c r="BU37">
        <v>-1.1200000000000001</v>
      </c>
      <c r="BV37" t="s">
        <v>401</v>
      </c>
      <c r="BW37" t="s">
        <v>401</v>
      </c>
      <c r="BX37" t="s">
        <v>401</v>
      </c>
      <c r="BY37" t="s">
        <v>401</v>
      </c>
      <c r="BZ37" t="s">
        <v>401</v>
      </c>
      <c r="CA37" t="s">
        <v>401</v>
      </c>
      <c r="CB37" t="s">
        <v>401</v>
      </c>
      <c r="CC37" t="s">
        <v>401</v>
      </c>
      <c r="CD37" t="s">
        <v>401</v>
      </c>
      <c r="CE37" t="s">
        <v>401</v>
      </c>
      <c r="CF37">
        <f t="shared" si="42"/>
        <v>1500.03</v>
      </c>
      <c r="CG37">
        <f t="shared" si="43"/>
        <v>1264.5096007772804</v>
      </c>
      <c r="CH37">
        <f t="shared" si="44"/>
        <v>0.84298954072737242</v>
      </c>
      <c r="CI37">
        <f t="shared" si="45"/>
        <v>0.16536981360382896</v>
      </c>
      <c r="CJ37">
        <v>6</v>
      </c>
      <c r="CK37">
        <v>0.5</v>
      </c>
      <c r="CL37" t="s">
        <v>402</v>
      </c>
      <c r="CM37">
        <v>2</v>
      </c>
      <c r="CN37">
        <v>1634226660.5999999</v>
      </c>
      <c r="CO37">
        <v>5.4448600000000003</v>
      </c>
      <c r="CP37">
        <v>4.10562</v>
      </c>
      <c r="CQ37">
        <v>19.450900000000001</v>
      </c>
      <c r="CR37">
        <v>17.435199999999998</v>
      </c>
      <c r="CS37">
        <v>5.3730500000000001</v>
      </c>
      <c r="CT37">
        <v>19.553599999999999</v>
      </c>
      <c r="CU37">
        <v>1000.02</v>
      </c>
      <c r="CV37">
        <v>90.058400000000006</v>
      </c>
      <c r="CW37">
        <v>0.108947</v>
      </c>
      <c r="CX37">
        <v>26.656300000000002</v>
      </c>
      <c r="CY37">
        <v>27.473700000000001</v>
      </c>
      <c r="CZ37">
        <v>999.9</v>
      </c>
      <c r="DA37">
        <v>0</v>
      </c>
      <c r="DB37">
        <v>0</v>
      </c>
      <c r="DC37">
        <v>10021.200000000001</v>
      </c>
      <c r="DD37">
        <v>0</v>
      </c>
      <c r="DE37">
        <v>0.21912699999999999</v>
      </c>
      <c r="DF37">
        <v>1.33924</v>
      </c>
      <c r="DG37">
        <v>5.5528700000000004</v>
      </c>
      <c r="DH37">
        <v>4.1784699999999999</v>
      </c>
      <c r="DI37">
        <v>2.0156700000000001</v>
      </c>
      <c r="DJ37">
        <v>4.10562</v>
      </c>
      <c r="DK37">
        <v>17.435199999999998</v>
      </c>
      <c r="DL37">
        <v>1.7517100000000001</v>
      </c>
      <c r="DM37">
        <v>1.57019</v>
      </c>
      <c r="DN37">
        <v>15.362399999999999</v>
      </c>
      <c r="DO37">
        <v>13.6693</v>
      </c>
      <c r="DP37">
        <v>1500.03</v>
      </c>
      <c r="DQ37">
        <v>0.90001600000000004</v>
      </c>
      <c r="DR37">
        <v>9.9984400000000001E-2</v>
      </c>
      <c r="DS37">
        <v>0</v>
      </c>
      <c r="DT37">
        <v>865.93299999999999</v>
      </c>
      <c r="DU37">
        <v>4.9997400000000001</v>
      </c>
      <c r="DV37">
        <v>12495.1</v>
      </c>
      <c r="DW37">
        <v>11510.7</v>
      </c>
      <c r="DX37">
        <v>42</v>
      </c>
      <c r="DY37">
        <v>43.375</v>
      </c>
      <c r="DZ37">
        <v>43.25</v>
      </c>
      <c r="EA37">
        <v>43.375</v>
      </c>
      <c r="EB37">
        <v>44.186999999999998</v>
      </c>
      <c r="EC37">
        <v>1345.55</v>
      </c>
      <c r="ED37">
        <v>149.47999999999999</v>
      </c>
      <c r="EE37">
        <v>0</v>
      </c>
      <c r="EF37">
        <v>141.799999952316</v>
      </c>
      <c r="EG37">
        <v>0</v>
      </c>
      <c r="EH37">
        <v>866.07011999999997</v>
      </c>
      <c r="EI37">
        <v>1.7772307762025099</v>
      </c>
      <c r="EJ37">
        <v>37.338461394321001</v>
      </c>
      <c r="EK37">
        <v>12490.523999999999</v>
      </c>
      <c r="EL37">
        <v>15</v>
      </c>
      <c r="EM37">
        <v>1634226607.5999999</v>
      </c>
      <c r="EN37" t="s">
        <v>490</v>
      </c>
      <c r="EO37">
        <v>1634226605.5999999</v>
      </c>
      <c r="EP37">
        <v>1634226607.5999999</v>
      </c>
      <c r="EQ37">
        <v>23</v>
      </c>
      <c r="ER37">
        <v>-0.112</v>
      </c>
      <c r="ES37">
        <v>-4.0000000000000001E-3</v>
      </c>
      <c r="ET37">
        <v>7.1999999999999995E-2</v>
      </c>
      <c r="EU37">
        <v>-0.10299999999999999</v>
      </c>
      <c r="EV37">
        <v>4</v>
      </c>
      <c r="EW37">
        <v>17</v>
      </c>
      <c r="EX37">
        <v>0.39</v>
      </c>
      <c r="EY37">
        <v>0.04</v>
      </c>
      <c r="EZ37">
        <v>1.34614341463415</v>
      </c>
      <c r="FA37">
        <v>-0.106600557491287</v>
      </c>
      <c r="FB37">
        <v>2.3129886232335001E-2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2.0232863414634101</v>
      </c>
      <c r="FI37">
        <v>-6.2954843205575706E-2</v>
      </c>
      <c r="FJ37">
        <v>7.5367861288281098E-3</v>
      </c>
      <c r="FK37">
        <v>1</v>
      </c>
      <c r="FL37">
        <v>1</v>
      </c>
      <c r="FM37">
        <v>3</v>
      </c>
      <c r="FN37" t="s">
        <v>416</v>
      </c>
      <c r="FO37">
        <v>3.9268100000000001</v>
      </c>
      <c r="FP37">
        <v>2.79175</v>
      </c>
      <c r="FQ37">
        <v>1.40105E-3</v>
      </c>
      <c r="FR37">
        <v>1.06774E-3</v>
      </c>
      <c r="FS37">
        <v>8.6206900000000003E-2</v>
      </c>
      <c r="FT37">
        <v>7.8645599999999996E-2</v>
      </c>
      <c r="FU37">
        <v>21458.6</v>
      </c>
      <c r="FV37">
        <v>26175.3</v>
      </c>
      <c r="FW37">
        <v>20928.7</v>
      </c>
      <c r="FX37">
        <v>25273.9</v>
      </c>
      <c r="FY37">
        <v>30327.3</v>
      </c>
      <c r="FZ37">
        <v>34273</v>
      </c>
      <c r="GA37">
        <v>37770</v>
      </c>
      <c r="GB37">
        <v>41915.599999999999</v>
      </c>
      <c r="GC37">
        <v>2.6630500000000001</v>
      </c>
      <c r="GD37">
        <v>2.1930999999999998</v>
      </c>
      <c r="GE37">
        <v>0.19475799999999999</v>
      </c>
      <c r="GF37">
        <v>0</v>
      </c>
      <c r="GG37">
        <v>24.282699999999998</v>
      </c>
      <c r="GH37">
        <v>999.9</v>
      </c>
      <c r="GI37">
        <v>52.204000000000001</v>
      </c>
      <c r="GJ37">
        <v>28.036999999999999</v>
      </c>
      <c r="GK37">
        <v>22.0457</v>
      </c>
      <c r="GL37">
        <v>61.4771</v>
      </c>
      <c r="GM37">
        <v>19.130600000000001</v>
      </c>
      <c r="GN37">
        <v>3</v>
      </c>
      <c r="GO37">
        <v>-0.16702700000000001</v>
      </c>
      <c r="GP37">
        <v>-0.24381800000000001</v>
      </c>
      <c r="GQ37">
        <v>20.348400000000002</v>
      </c>
      <c r="GR37">
        <v>5.2222299999999997</v>
      </c>
      <c r="GS37">
        <v>11.962</v>
      </c>
      <c r="GT37">
        <v>4.9857500000000003</v>
      </c>
      <c r="GU37">
        <v>3.3010000000000002</v>
      </c>
      <c r="GV37">
        <v>9999</v>
      </c>
      <c r="GW37">
        <v>9999</v>
      </c>
      <c r="GX37">
        <v>999.9</v>
      </c>
      <c r="GY37">
        <v>9999</v>
      </c>
      <c r="GZ37">
        <v>1.8841600000000001</v>
      </c>
      <c r="HA37">
        <v>1.8811</v>
      </c>
      <c r="HB37">
        <v>1.88263</v>
      </c>
      <c r="HC37">
        <v>1.8813800000000001</v>
      </c>
      <c r="HD37">
        <v>1.8829100000000001</v>
      </c>
      <c r="HE37">
        <v>1.8820699999999999</v>
      </c>
      <c r="HF37">
        <v>1.88401</v>
      </c>
      <c r="HG37">
        <v>1.8813800000000001</v>
      </c>
      <c r="HH37">
        <v>5</v>
      </c>
      <c r="HI37">
        <v>0</v>
      </c>
      <c r="HJ37">
        <v>0</v>
      </c>
      <c r="HK37">
        <v>0</v>
      </c>
      <c r="HL37" t="s">
        <v>405</v>
      </c>
      <c r="HM37" t="s">
        <v>406</v>
      </c>
      <c r="HN37" t="s">
        <v>407</v>
      </c>
      <c r="HO37" t="s">
        <v>407</v>
      </c>
      <c r="HP37" t="s">
        <v>407</v>
      </c>
      <c r="HQ37" t="s">
        <v>407</v>
      </c>
      <c r="HR37">
        <v>0</v>
      </c>
      <c r="HS37">
        <v>100</v>
      </c>
      <c r="HT37">
        <v>100</v>
      </c>
      <c r="HU37">
        <v>7.1999999999999995E-2</v>
      </c>
      <c r="HV37">
        <v>-0.1027</v>
      </c>
      <c r="HW37">
        <v>7.1807000000000606E-2</v>
      </c>
      <c r="HX37">
        <v>0</v>
      </c>
      <c r="HY37">
        <v>0</v>
      </c>
      <c r="HZ37">
        <v>0</v>
      </c>
      <c r="IA37">
        <v>-0.102750000000004</v>
      </c>
      <c r="IB37">
        <v>0</v>
      </c>
      <c r="IC37">
        <v>0</v>
      </c>
      <c r="ID37">
        <v>0</v>
      </c>
      <c r="IE37">
        <v>-1</v>
      </c>
      <c r="IF37">
        <v>-1</v>
      </c>
      <c r="IG37">
        <v>-1</v>
      </c>
      <c r="IH37">
        <v>-1</v>
      </c>
      <c r="II37">
        <v>0.9</v>
      </c>
      <c r="IJ37">
        <v>0.9</v>
      </c>
      <c r="IK37">
        <v>3.41797E-2</v>
      </c>
      <c r="IL37">
        <v>4.99878</v>
      </c>
      <c r="IM37">
        <v>2.8002899999999999</v>
      </c>
      <c r="IN37">
        <v>3.0041500000000001</v>
      </c>
      <c r="IO37">
        <v>3.0493199999999998</v>
      </c>
      <c r="IP37">
        <v>2.2912599999999999</v>
      </c>
      <c r="IQ37">
        <v>32.775799999999997</v>
      </c>
      <c r="IR37">
        <v>15.8132</v>
      </c>
      <c r="IS37">
        <v>18</v>
      </c>
      <c r="IT37">
        <v>1094.19</v>
      </c>
      <c r="IU37">
        <v>605.74300000000005</v>
      </c>
      <c r="IV37">
        <v>24.9999</v>
      </c>
      <c r="IW37">
        <v>25.136700000000001</v>
      </c>
      <c r="IX37">
        <v>30</v>
      </c>
      <c r="IY37">
        <v>25.027100000000001</v>
      </c>
      <c r="IZ37">
        <v>25.0185</v>
      </c>
      <c r="JA37">
        <v>0</v>
      </c>
      <c r="JB37">
        <v>15.6996</v>
      </c>
      <c r="JC37">
        <v>59.358899999999998</v>
      </c>
      <c r="JD37">
        <v>25</v>
      </c>
      <c r="JE37">
        <v>0</v>
      </c>
      <c r="JF37">
        <v>17.4162</v>
      </c>
      <c r="JG37">
        <v>101.821</v>
      </c>
      <c r="JH37">
        <v>101.06100000000001</v>
      </c>
    </row>
    <row r="38" spans="1:268" x14ac:dyDescent="0.2">
      <c r="A38">
        <v>22</v>
      </c>
      <c r="B38">
        <v>1634226782.5999999</v>
      </c>
      <c r="C38">
        <v>3274.5</v>
      </c>
      <c r="D38" t="s">
        <v>491</v>
      </c>
      <c r="E38" t="s">
        <v>492</v>
      </c>
      <c r="F38" t="s">
        <v>398</v>
      </c>
      <c r="I38">
        <v>1634226782.5999999</v>
      </c>
      <c r="J38">
        <f t="shared" si="0"/>
        <v>3.6647380441156316E-3</v>
      </c>
      <c r="K38">
        <f t="shared" si="1"/>
        <v>3.6647380441156314</v>
      </c>
      <c r="L38">
        <f t="shared" si="2"/>
        <v>13.469495777810073</v>
      </c>
      <c r="M38">
        <f t="shared" si="3"/>
        <v>391.22800000000001</v>
      </c>
      <c r="N38">
        <f t="shared" si="4"/>
        <v>252.88996507760066</v>
      </c>
      <c r="O38">
        <f t="shared" si="5"/>
        <v>22.801972400521329</v>
      </c>
      <c r="P38">
        <f t="shared" si="6"/>
        <v>35.275302662064</v>
      </c>
      <c r="Q38">
        <f t="shared" si="7"/>
        <v>0.17453848741907591</v>
      </c>
      <c r="R38">
        <f t="shared" si="8"/>
        <v>2.7512184177744761</v>
      </c>
      <c r="S38">
        <f t="shared" si="9"/>
        <v>0.16861210330493004</v>
      </c>
      <c r="T38">
        <f t="shared" si="10"/>
        <v>0.1058982628442493</v>
      </c>
      <c r="U38">
        <f t="shared" si="11"/>
        <v>248.05968150015156</v>
      </c>
      <c r="V38">
        <f t="shared" si="12"/>
        <v>27.196354842744018</v>
      </c>
      <c r="W38">
        <f t="shared" si="13"/>
        <v>27.4099</v>
      </c>
      <c r="X38">
        <f t="shared" si="14"/>
        <v>3.6662367329197219</v>
      </c>
      <c r="Y38">
        <f t="shared" si="15"/>
        <v>50.337042453771161</v>
      </c>
      <c r="Z38">
        <f t="shared" si="16"/>
        <v>1.7655413951868</v>
      </c>
      <c r="AA38">
        <f t="shared" si="17"/>
        <v>3.5074396689242295</v>
      </c>
      <c r="AB38">
        <f t="shared" si="18"/>
        <v>1.9006953377329219</v>
      </c>
      <c r="AC38">
        <f t="shared" si="19"/>
        <v>-161.61494774549936</v>
      </c>
      <c r="AD38">
        <f t="shared" si="20"/>
        <v>-111.85089262238347</v>
      </c>
      <c r="AE38">
        <f t="shared" si="21"/>
        <v>-8.776729224629463</v>
      </c>
      <c r="AF38">
        <f t="shared" si="22"/>
        <v>-34.182888092360741</v>
      </c>
      <c r="AG38">
        <v>0</v>
      </c>
      <c r="AH38">
        <v>0</v>
      </c>
      <c r="AI38">
        <f t="shared" si="23"/>
        <v>1</v>
      </c>
      <c r="AJ38">
        <f t="shared" si="24"/>
        <v>0</v>
      </c>
      <c r="AK38">
        <f t="shared" si="25"/>
        <v>47728.431718105647</v>
      </c>
      <c r="AL38" t="s">
        <v>399</v>
      </c>
      <c r="AM38">
        <v>8228.31</v>
      </c>
      <c r="AN38">
        <v>0</v>
      </c>
      <c r="AO38">
        <v>0</v>
      </c>
      <c r="AP38" t="e">
        <f t="shared" si="26"/>
        <v>#DIV/0!</v>
      </c>
      <c r="AQ38">
        <v>-1</v>
      </c>
      <c r="AR38" t="s">
        <v>493</v>
      </c>
      <c r="AS38">
        <v>10383.6</v>
      </c>
      <c r="AT38">
        <v>861.00224000000003</v>
      </c>
      <c r="AU38">
        <v>1024.28</v>
      </c>
      <c r="AV38">
        <f t="shared" si="27"/>
        <v>0.15940734955285663</v>
      </c>
      <c r="AW38">
        <v>0.5</v>
      </c>
      <c r="AX38">
        <f t="shared" si="28"/>
        <v>1264.5096007772804</v>
      </c>
      <c r="AY38">
        <f t="shared" si="29"/>
        <v>13.469495777810073</v>
      </c>
      <c r="AZ38">
        <f t="shared" si="30"/>
        <v>100.78606197202356</v>
      </c>
      <c r="BA38">
        <f t="shared" si="31"/>
        <v>1.1442772572794885E-2</v>
      </c>
      <c r="BB38">
        <f t="shared" si="32"/>
        <v>-1</v>
      </c>
      <c r="BC38" t="e">
        <f t="shared" si="33"/>
        <v>#DIV/0!</v>
      </c>
      <c r="BD38" t="s">
        <v>401</v>
      </c>
      <c r="BE38">
        <v>0</v>
      </c>
      <c r="BF38" t="e">
        <f t="shared" si="34"/>
        <v>#DIV/0!</v>
      </c>
      <c r="BG38" t="e">
        <f t="shared" si="35"/>
        <v>#DIV/0!</v>
      </c>
      <c r="BH38" t="e">
        <f t="shared" si="36"/>
        <v>#DIV/0!</v>
      </c>
      <c r="BI38" t="e">
        <f t="shared" si="37"/>
        <v>#DIV/0!</v>
      </c>
      <c r="BJ38">
        <f t="shared" si="38"/>
        <v>0.1594073495528566</v>
      </c>
      <c r="BK38" t="e">
        <f t="shared" si="39"/>
        <v>#DIV/0!</v>
      </c>
      <c r="BL38" t="e">
        <f t="shared" si="40"/>
        <v>#DIV/0!</v>
      </c>
      <c r="BM38" t="e">
        <f t="shared" si="41"/>
        <v>#DIV/0!</v>
      </c>
      <c r="BN38">
        <v>517</v>
      </c>
      <c r="BO38">
        <v>300</v>
      </c>
      <c r="BP38">
        <v>300</v>
      </c>
      <c r="BQ38">
        <v>300</v>
      </c>
      <c r="BR38">
        <v>10383.6</v>
      </c>
      <c r="BS38">
        <v>997.61</v>
      </c>
      <c r="BT38">
        <v>-7.3705899999999998E-3</v>
      </c>
      <c r="BU38">
        <v>-0.31</v>
      </c>
      <c r="BV38" t="s">
        <v>401</v>
      </c>
      <c r="BW38" t="s">
        <v>401</v>
      </c>
      <c r="BX38" t="s">
        <v>401</v>
      </c>
      <c r="BY38" t="s">
        <v>401</v>
      </c>
      <c r="BZ38" t="s">
        <v>401</v>
      </c>
      <c r="CA38" t="s">
        <v>401</v>
      </c>
      <c r="CB38" t="s">
        <v>401</v>
      </c>
      <c r="CC38" t="s">
        <v>401</v>
      </c>
      <c r="CD38" t="s">
        <v>401</v>
      </c>
      <c r="CE38" t="s">
        <v>401</v>
      </c>
      <c r="CF38">
        <f t="shared" si="42"/>
        <v>1500.03</v>
      </c>
      <c r="CG38">
        <f t="shared" si="43"/>
        <v>1264.5096007772804</v>
      </c>
      <c r="CH38">
        <f t="shared" si="44"/>
        <v>0.84298954072737242</v>
      </c>
      <c r="CI38">
        <f t="shared" si="45"/>
        <v>0.16536981360382896</v>
      </c>
      <c r="CJ38">
        <v>6</v>
      </c>
      <c r="CK38">
        <v>0.5</v>
      </c>
      <c r="CL38" t="s">
        <v>402</v>
      </c>
      <c r="CM38">
        <v>2</v>
      </c>
      <c r="CN38">
        <v>1634226782.5999999</v>
      </c>
      <c r="CO38">
        <v>391.22800000000001</v>
      </c>
      <c r="CP38">
        <v>400.17</v>
      </c>
      <c r="CQ38">
        <v>19.581099999999999</v>
      </c>
      <c r="CR38">
        <v>17.4253</v>
      </c>
      <c r="CS38">
        <v>391.14</v>
      </c>
      <c r="CT38">
        <v>19.6831</v>
      </c>
      <c r="CU38">
        <v>999.99400000000003</v>
      </c>
      <c r="CV38">
        <v>90.0565</v>
      </c>
      <c r="CW38">
        <v>0.109088</v>
      </c>
      <c r="CX38">
        <v>26.655799999999999</v>
      </c>
      <c r="CY38">
        <v>27.4099</v>
      </c>
      <c r="CZ38">
        <v>999.9</v>
      </c>
      <c r="DA38">
        <v>0</v>
      </c>
      <c r="DB38">
        <v>0</v>
      </c>
      <c r="DC38">
        <v>10011.9</v>
      </c>
      <c r="DD38">
        <v>0</v>
      </c>
      <c r="DE38">
        <v>0.21912699999999999</v>
      </c>
      <c r="DF38">
        <v>-8.9576100000000007</v>
      </c>
      <c r="DG38">
        <v>399.02499999999998</v>
      </c>
      <c r="DH38">
        <v>407.26600000000002</v>
      </c>
      <c r="DI38">
        <v>2.1550099999999999</v>
      </c>
      <c r="DJ38">
        <v>400.17</v>
      </c>
      <c r="DK38">
        <v>17.4253</v>
      </c>
      <c r="DL38">
        <v>1.7633399999999999</v>
      </c>
      <c r="DM38">
        <v>1.5692699999999999</v>
      </c>
      <c r="DN38">
        <v>15.4655</v>
      </c>
      <c r="DO38">
        <v>13.660299999999999</v>
      </c>
      <c r="DP38">
        <v>1500.03</v>
      </c>
      <c r="DQ38">
        <v>0.90001600000000004</v>
      </c>
      <c r="DR38">
        <v>9.9984400000000001E-2</v>
      </c>
      <c r="DS38">
        <v>0</v>
      </c>
      <c r="DT38">
        <v>861.16</v>
      </c>
      <c r="DU38">
        <v>4.9997400000000001</v>
      </c>
      <c r="DV38">
        <v>12478</v>
      </c>
      <c r="DW38">
        <v>11510.7</v>
      </c>
      <c r="DX38">
        <v>42</v>
      </c>
      <c r="DY38">
        <v>43.375</v>
      </c>
      <c r="DZ38">
        <v>43.186999999999998</v>
      </c>
      <c r="EA38">
        <v>43.375</v>
      </c>
      <c r="EB38">
        <v>44.186999999999998</v>
      </c>
      <c r="EC38">
        <v>1345.55</v>
      </c>
      <c r="ED38">
        <v>149.47999999999999</v>
      </c>
      <c r="EE38">
        <v>0</v>
      </c>
      <c r="EF38">
        <v>121.60000014305101</v>
      </c>
      <c r="EG38">
        <v>0</v>
      </c>
      <c r="EH38">
        <v>861.00224000000003</v>
      </c>
      <c r="EI38">
        <v>4.33353845718527</v>
      </c>
      <c r="EJ38">
        <v>62.769230802871199</v>
      </c>
      <c r="EK38">
        <v>12471.964</v>
      </c>
      <c r="EL38">
        <v>15</v>
      </c>
      <c r="EM38">
        <v>1634226802.5999999</v>
      </c>
      <c r="EN38" t="s">
        <v>494</v>
      </c>
      <c r="EO38">
        <v>1634226799.5999999</v>
      </c>
      <c r="EP38">
        <v>1634226802.5999999</v>
      </c>
      <c r="EQ38">
        <v>24</v>
      </c>
      <c r="ER38">
        <v>1.6E-2</v>
      </c>
      <c r="ES38">
        <v>1E-3</v>
      </c>
      <c r="ET38">
        <v>8.7999999999999995E-2</v>
      </c>
      <c r="EU38">
        <v>-0.10199999999999999</v>
      </c>
      <c r="EV38">
        <v>400</v>
      </c>
      <c r="EW38">
        <v>17</v>
      </c>
      <c r="EX38">
        <v>0.27</v>
      </c>
      <c r="EY38">
        <v>0.04</v>
      </c>
      <c r="EZ38">
        <v>-9.0762789999999995</v>
      </c>
      <c r="FA38">
        <v>0.65323632270171905</v>
      </c>
      <c r="FB38">
        <v>7.1193241069640797E-2</v>
      </c>
      <c r="FC38">
        <v>0</v>
      </c>
      <c r="FD38">
        <v>1</v>
      </c>
      <c r="FE38">
        <v>0</v>
      </c>
      <c r="FF38">
        <v>0</v>
      </c>
      <c r="FG38">
        <v>0</v>
      </c>
      <c r="FH38">
        <v>2.1438012500000001</v>
      </c>
      <c r="FI38">
        <v>6.9294596622884994E-2</v>
      </c>
      <c r="FJ38">
        <v>6.6936821658561E-3</v>
      </c>
      <c r="FK38">
        <v>1</v>
      </c>
      <c r="FL38">
        <v>1</v>
      </c>
      <c r="FM38">
        <v>3</v>
      </c>
      <c r="FN38" t="s">
        <v>416</v>
      </c>
      <c r="FO38">
        <v>3.9267599999999998</v>
      </c>
      <c r="FP38">
        <v>2.7918099999999999</v>
      </c>
      <c r="FQ38">
        <v>8.2588700000000001E-2</v>
      </c>
      <c r="FR38">
        <v>8.3990800000000004E-2</v>
      </c>
      <c r="FS38">
        <v>8.6624599999999996E-2</v>
      </c>
      <c r="FT38">
        <v>7.8614299999999998E-2</v>
      </c>
      <c r="FU38">
        <v>19714.599999999999</v>
      </c>
      <c r="FV38">
        <v>24002.3</v>
      </c>
      <c r="FW38">
        <v>20929.900000000001</v>
      </c>
      <c r="FX38">
        <v>25274.3</v>
      </c>
      <c r="FY38">
        <v>30316.5</v>
      </c>
      <c r="FZ38">
        <v>34276.800000000003</v>
      </c>
      <c r="GA38">
        <v>37772.300000000003</v>
      </c>
      <c r="GB38">
        <v>41917</v>
      </c>
      <c r="GC38">
        <v>2.6644000000000001</v>
      </c>
      <c r="GD38">
        <v>2.1953</v>
      </c>
      <c r="GE38">
        <v>0.18898400000000001</v>
      </c>
      <c r="GF38">
        <v>0</v>
      </c>
      <c r="GG38">
        <v>24.313400000000001</v>
      </c>
      <c r="GH38">
        <v>999.9</v>
      </c>
      <c r="GI38">
        <v>51.886000000000003</v>
      </c>
      <c r="GJ38">
        <v>28.077000000000002</v>
      </c>
      <c r="GK38">
        <v>21.962299999999999</v>
      </c>
      <c r="GL38">
        <v>61.277099999999997</v>
      </c>
      <c r="GM38">
        <v>19.114599999999999</v>
      </c>
      <c r="GN38">
        <v>3</v>
      </c>
      <c r="GO38">
        <v>-0.168514</v>
      </c>
      <c r="GP38">
        <v>-0.23228799999999999</v>
      </c>
      <c r="GQ38">
        <v>20.348400000000002</v>
      </c>
      <c r="GR38">
        <v>5.2222299999999997</v>
      </c>
      <c r="GS38">
        <v>11.962</v>
      </c>
      <c r="GT38">
        <v>4.9856499999999997</v>
      </c>
      <c r="GU38">
        <v>3.3010000000000002</v>
      </c>
      <c r="GV38">
        <v>9999</v>
      </c>
      <c r="GW38">
        <v>9999</v>
      </c>
      <c r="GX38">
        <v>999.9</v>
      </c>
      <c r="GY38">
        <v>9999</v>
      </c>
      <c r="GZ38">
        <v>1.8841000000000001</v>
      </c>
      <c r="HA38">
        <v>1.8811</v>
      </c>
      <c r="HB38">
        <v>1.88263</v>
      </c>
      <c r="HC38">
        <v>1.8813</v>
      </c>
      <c r="HD38">
        <v>1.8828400000000001</v>
      </c>
      <c r="HE38">
        <v>1.88202</v>
      </c>
      <c r="HF38">
        <v>1.8839999999999999</v>
      </c>
      <c r="HG38">
        <v>1.88131</v>
      </c>
      <c r="HH38">
        <v>5</v>
      </c>
      <c r="HI38">
        <v>0</v>
      </c>
      <c r="HJ38">
        <v>0</v>
      </c>
      <c r="HK38">
        <v>0</v>
      </c>
      <c r="HL38" t="s">
        <v>405</v>
      </c>
      <c r="HM38" t="s">
        <v>406</v>
      </c>
      <c r="HN38" t="s">
        <v>407</v>
      </c>
      <c r="HO38" t="s">
        <v>407</v>
      </c>
      <c r="HP38" t="s">
        <v>407</v>
      </c>
      <c r="HQ38" t="s">
        <v>407</v>
      </c>
      <c r="HR38">
        <v>0</v>
      </c>
      <c r="HS38">
        <v>100</v>
      </c>
      <c r="HT38">
        <v>100</v>
      </c>
      <c r="HU38">
        <v>8.7999999999999995E-2</v>
      </c>
      <c r="HV38">
        <v>-0.10199999999999999</v>
      </c>
      <c r="HW38">
        <v>7.1807000000000606E-2</v>
      </c>
      <c r="HX38">
        <v>0</v>
      </c>
      <c r="HY38">
        <v>0</v>
      </c>
      <c r="HZ38">
        <v>0</v>
      </c>
      <c r="IA38">
        <v>-0.102750000000004</v>
      </c>
      <c r="IB38">
        <v>0</v>
      </c>
      <c r="IC38">
        <v>0</v>
      </c>
      <c r="ID38">
        <v>0</v>
      </c>
      <c r="IE38">
        <v>-1</v>
      </c>
      <c r="IF38">
        <v>-1</v>
      </c>
      <c r="IG38">
        <v>-1</v>
      </c>
      <c r="IH38">
        <v>-1</v>
      </c>
      <c r="II38">
        <v>3</v>
      </c>
      <c r="IJ38">
        <v>2.9</v>
      </c>
      <c r="IK38">
        <v>1.5722700000000001</v>
      </c>
      <c r="IL38">
        <v>2.5927699999999998</v>
      </c>
      <c r="IM38">
        <v>2.8002899999999999</v>
      </c>
      <c r="IN38">
        <v>3.0053700000000001</v>
      </c>
      <c r="IO38">
        <v>3.0493199999999998</v>
      </c>
      <c r="IP38">
        <v>2.2936999999999999</v>
      </c>
      <c r="IQ38">
        <v>32.8202</v>
      </c>
      <c r="IR38">
        <v>15.7957</v>
      </c>
      <c r="IS38">
        <v>18</v>
      </c>
      <c r="IT38">
        <v>1095.45</v>
      </c>
      <c r="IU38">
        <v>607.31600000000003</v>
      </c>
      <c r="IV38">
        <v>25.0002</v>
      </c>
      <c r="IW38">
        <v>25.117699999999999</v>
      </c>
      <c r="IX38">
        <v>30.0001</v>
      </c>
      <c r="IY38">
        <v>25.010200000000001</v>
      </c>
      <c r="IZ38">
        <v>25.003799999999998</v>
      </c>
      <c r="JA38">
        <v>31.414999999999999</v>
      </c>
      <c r="JB38">
        <v>15.1494</v>
      </c>
      <c r="JC38">
        <v>58.615099999999998</v>
      </c>
      <c r="JD38">
        <v>25</v>
      </c>
      <c r="JE38">
        <v>400</v>
      </c>
      <c r="JF38">
        <v>17.418900000000001</v>
      </c>
      <c r="JG38">
        <v>101.827</v>
      </c>
      <c r="JH38">
        <v>101.063</v>
      </c>
    </row>
    <row r="39" spans="1:268" x14ac:dyDescent="0.2">
      <c r="A39">
        <v>23</v>
      </c>
      <c r="B39">
        <v>1634226923.5999999</v>
      </c>
      <c r="C39">
        <v>3415.5</v>
      </c>
      <c r="D39" t="s">
        <v>495</v>
      </c>
      <c r="E39" t="s">
        <v>496</v>
      </c>
      <c r="F39" t="s">
        <v>398</v>
      </c>
      <c r="I39">
        <v>1634226923.5999999</v>
      </c>
      <c r="J39">
        <f t="shared" si="0"/>
        <v>4.1585759082257241E-3</v>
      </c>
      <c r="K39">
        <f t="shared" si="1"/>
        <v>4.1585759082257239</v>
      </c>
      <c r="L39">
        <f t="shared" si="2"/>
        <v>13.99696602541859</v>
      </c>
      <c r="M39">
        <f t="shared" si="3"/>
        <v>390.66800000000001</v>
      </c>
      <c r="N39">
        <f t="shared" si="4"/>
        <v>263.99774358997439</v>
      </c>
      <c r="O39">
        <f t="shared" si="5"/>
        <v>23.804159103930555</v>
      </c>
      <c r="P39">
        <f t="shared" si="6"/>
        <v>35.225767850720004</v>
      </c>
      <c r="Q39">
        <f t="shared" si="7"/>
        <v>0.20071334411014796</v>
      </c>
      <c r="R39">
        <f t="shared" si="8"/>
        <v>2.7486204302556203</v>
      </c>
      <c r="S39">
        <f t="shared" si="9"/>
        <v>0.19291180243456288</v>
      </c>
      <c r="T39">
        <f t="shared" si="10"/>
        <v>0.12124554773396667</v>
      </c>
      <c r="U39">
        <f t="shared" si="11"/>
        <v>248.07490650078398</v>
      </c>
      <c r="V39">
        <f t="shared" si="12"/>
        <v>27.02463178468431</v>
      </c>
      <c r="W39">
        <f t="shared" si="13"/>
        <v>27.288900000000002</v>
      </c>
      <c r="X39">
        <f t="shared" si="14"/>
        <v>3.6403418384064121</v>
      </c>
      <c r="Y39">
        <f t="shared" si="15"/>
        <v>50.135585039385369</v>
      </c>
      <c r="Z39">
        <f t="shared" si="16"/>
        <v>1.7547512096359998</v>
      </c>
      <c r="AA39">
        <f t="shared" si="17"/>
        <v>3.5000114355053555</v>
      </c>
      <c r="AB39">
        <f t="shared" si="18"/>
        <v>1.8855906287704123</v>
      </c>
      <c r="AC39">
        <f t="shared" si="19"/>
        <v>-183.39319755275443</v>
      </c>
      <c r="AD39">
        <f t="shared" si="20"/>
        <v>-99.149663243908165</v>
      </c>
      <c r="AE39">
        <f t="shared" si="21"/>
        <v>-7.781327870694696</v>
      </c>
      <c r="AF39">
        <f t="shared" si="22"/>
        <v>-42.249282166573309</v>
      </c>
      <c r="AG39">
        <v>0</v>
      </c>
      <c r="AH39">
        <v>0</v>
      </c>
      <c r="AI39">
        <f t="shared" si="23"/>
        <v>1</v>
      </c>
      <c r="AJ39">
        <f t="shared" si="24"/>
        <v>0</v>
      </c>
      <c r="AK39">
        <f t="shared" si="25"/>
        <v>47663.770320161842</v>
      </c>
      <c r="AL39" t="s">
        <v>399</v>
      </c>
      <c r="AM39">
        <v>8228.31</v>
      </c>
      <c r="AN39">
        <v>0</v>
      </c>
      <c r="AO39">
        <v>0</v>
      </c>
      <c r="AP39" t="e">
        <f t="shared" si="26"/>
        <v>#DIV/0!</v>
      </c>
      <c r="AQ39">
        <v>-1</v>
      </c>
      <c r="AR39" t="s">
        <v>497</v>
      </c>
      <c r="AS39">
        <v>10383.799999999999</v>
      </c>
      <c r="AT39">
        <v>844.94259999999997</v>
      </c>
      <c r="AU39">
        <v>1009.91</v>
      </c>
      <c r="AV39">
        <f t="shared" si="27"/>
        <v>0.1633486152231387</v>
      </c>
      <c r="AW39">
        <v>0.5</v>
      </c>
      <c r="AX39">
        <f t="shared" si="28"/>
        <v>1264.5705007776082</v>
      </c>
      <c r="AY39">
        <f t="shared" si="29"/>
        <v>13.99696602541859</v>
      </c>
      <c r="AZ39">
        <f t="shared" si="30"/>
        <v>103.28292007702667</v>
      </c>
      <c r="BA39">
        <f t="shared" si="31"/>
        <v>1.1859335652853418E-2</v>
      </c>
      <c r="BB39">
        <f t="shared" si="32"/>
        <v>-1</v>
      </c>
      <c r="BC39" t="e">
        <f t="shared" si="33"/>
        <v>#DIV/0!</v>
      </c>
      <c r="BD39" t="s">
        <v>401</v>
      </c>
      <c r="BE39">
        <v>0</v>
      </c>
      <c r="BF39" t="e">
        <f t="shared" si="34"/>
        <v>#DIV/0!</v>
      </c>
      <c r="BG39" t="e">
        <f t="shared" si="35"/>
        <v>#DIV/0!</v>
      </c>
      <c r="BH39" t="e">
        <f t="shared" si="36"/>
        <v>#DIV/0!</v>
      </c>
      <c r="BI39" t="e">
        <f t="shared" si="37"/>
        <v>#DIV/0!</v>
      </c>
      <c r="BJ39">
        <f t="shared" si="38"/>
        <v>0.1633486152231387</v>
      </c>
      <c r="BK39" t="e">
        <f t="shared" si="39"/>
        <v>#DIV/0!</v>
      </c>
      <c r="BL39" t="e">
        <f t="shared" si="40"/>
        <v>#DIV/0!</v>
      </c>
      <c r="BM39" t="e">
        <f t="shared" si="41"/>
        <v>#DIV/0!</v>
      </c>
      <c r="BN39">
        <v>518</v>
      </c>
      <c r="BO39">
        <v>300</v>
      </c>
      <c r="BP39">
        <v>300</v>
      </c>
      <c r="BQ39">
        <v>300</v>
      </c>
      <c r="BR39">
        <v>10383.799999999999</v>
      </c>
      <c r="BS39">
        <v>982.75</v>
      </c>
      <c r="BT39">
        <v>-7.37055E-3</v>
      </c>
      <c r="BU39">
        <v>0.19</v>
      </c>
      <c r="BV39" t="s">
        <v>401</v>
      </c>
      <c r="BW39" t="s">
        <v>401</v>
      </c>
      <c r="BX39" t="s">
        <v>401</v>
      </c>
      <c r="BY39" t="s">
        <v>401</v>
      </c>
      <c r="BZ39" t="s">
        <v>401</v>
      </c>
      <c r="CA39" t="s">
        <v>401</v>
      </c>
      <c r="CB39" t="s">
        <v>401</v>
      </c>
      <c r="CC39" t="s">
        <v>401</v>
      </c>
      <c r="CD39" t="s">
        <v>401</v>
      </c>
      <c r="CE39" t="s">
        <v>401</v>
      </c>
      <c r="CF39">
        <f t="shared" si="42"/>
        <v>1500.1</v>
      </c>
      <c r="CG39">
        <f t="shared" si="43"/>
        <v>1264.5705007776082</v>
      </c>
      <c r="CH39">
        <f t="shared" si="44"/>
        <v>0.84299080113166347</v>
      </c>
      <c r="CI39">
        <f t="shared" si="45"/>
        <v>0.16537224618411039</v>
      </c>
      <c r="CJ39">
        <v>6</v>
      </c>
      <c r="CK39">
        <v>0.5</v>
      </c>
      <c r="CL39" t="s">
        <v>402</v>
      </c>
      <c r="CM39">
        <v>2</v>
      </c>
      <c r="CN39">
        <v>1634226923.5999999</v>
      </c>
      <c r="CO39">
        <v>390.66800000000001</v>
      </c>
      <c r="CP39">
        <v>400.041</v>
      </c>
      <c r="CQ39">
        <v>19.460899999999999</v>
      </c>
      <c r="CR39">
        <v>17.014299999999999</v>
      </c>
      <c r="CS39">
        <v>390.62799999999999</v>
      </c>
      <c r="CT39">
        <v>19.5626</v>
      </c>
      <c r="CU39">
        <v>999.995</v>
      </c>
      <c r="CV39">
        <v>90.058700000000002</v>
      </c>
      <c r="CW39">
        <v>0.10934000000000001</v>
      </c>
      <c r="CX39">
        <v>26.619800000000001</v>
      </c>
      <c r="CY39">
        <v>27.288900000000002</v>
      </c>
      <c r="CZ39">
        <v>999.9</v>
      </c>
      <c r="DA39">
        <v>0</v>
      </c>
      <c r="DB39">
        <v>0</v>
      </c>
      <c r="DC39">
        <v>9996.25</v>
      </c>
      <c r="DD39">
        <v>0</v>
      </c>
      <c r="DE39">
        <v>0.21912699999999999</v>
      </c>
      <c r="DF39">
        <v>-9.3734400000000004</v>
      </c>
      <c r="DG39">
        <v>398.42099999999999</v>
      </c>
      <c r="DH39">
        <v>406.96499999999997</v>
      </c>
      <c r="DI39">
        <v>2.4465499999999998</v>
      </c>
      <c r="DJ39">
        <v>400.041</v>
      </c>
      <c r="DK39">
        <v>17.014299999999999</v>
      </c>
      <c r="DL39">
        <v>1.7526200000000001</v>
      </c>
      <c r="DM39">
        <v>1.5322899999999999</v>
      </c>
      <c r="DN39">
        <v>15.3705</v>
      </c>
      <c r="DO39">
        <v>13.2942</v>
      </c>
      <c r="DP39">
        <v>1500.1</v>
      </c>
      <c r="DQ39">
        <v>0.89997400000000005</v>
      </c>
      <c r="DR39">
        <v>0.100026</v>
      </c>
      <c r="DS39">
        <v>0</v>
      </c>
      <c r="DT39">
        <v>844.548</v>
      </c>
      <c r="DU39">
        <v>4.9997400000000001</v>
      </c>
      <c r="DV39">
        <v>12232.7</v>
      </c>
      <c r="DW39">
        <v>11511</v>
      </c>
      <c r="DX39">
        <v>42.686999999999998</v>
      </c>
      <c r="DY39">
        <v>43.375</v>
      </c>
      <c r="DZ39">
        <v>43.5</v>
      </c>
      <c r="EA39">
        <v>42.686999999999998</v>
      </c>
      <c r="EB39">
        <v>44.561999999999998</v>
      </c>
      <c r="EC39">
        <v>1345.55</v>
      </c>
      <c r="ED39">
        <v>149.55000000000001</v>
      </c>
      <c r="EE39">
        <v>0</v>
      </c>
      <c r="EF39">
        <v>140.40000009536701</v>
      </c>
      <c r="EG39">
        <v>0</v>
      </c>
      <c r="EH39">
        <v>844.94259999999997</v>
      </c>
      <c r="EI39">
        <v>-1.9613076714067099</v>
      </c>
      <c r="EJ39">
        <v>-37.453846169005601</v>
      </c>
      <c r="EK39">
        <v>12235.92</v>
      </c>
      <c r="EL39">
        <v>15</v>
      </c>
      <c r="EM39">
        <v>1634226863.0999999</v>
      </c>
      <c r="EN39" t="s">
        <v>498</v>
      </c>
      <c r="EO39">
        <v>1634226863.0999999</v>
      </c>
      <c r="EP39">
        <v>1634226863.0999999</v>
      </c>
      <c r="EQ39">
        <v>25</v>
      </c>
      <c r="ER39">
        <v>-4.8000000000000001E-2</v>
      </c>
      <c r="ES39">
        <v>0</v>
      </c>
      <c r="ET39">
        <v>0.04</v>
      </c>
      <c r="EU39">
        <v>-0.10199999999999999</v>
      </c>
      <c r="EV39">
        <v>400</v>
      </c>
      <c r="EW39">
        <v>17</v>
      </c>
      <c r="EX39">
        <v>0.43</v>
      </c>
      <c r="EY39">
        <v>0.06</v>
      </c>
      <c r="EZ39">
        <v>-9.2375307499999995</v>
      </c>
      <c r="FA39">
        <v>-0.79562442776735298</v>
      </c>
      <c r="FB39">
        <v>8.3186640856194496E-2</v>
      </c>
      <c r="FC39">
        <v>0</v>
      </c>
      <c r="FD39">
        <v>1</v>
      </c>
      <c r="FE39">
        <v>0</v>
      </c>
      <c r="FF39">
        <v>0</v>
      </c>
      <c r="FG39">
        <v>0</v>
      </c>
      <c r="FH39">
        <v>2.4340079999999999</v>
      </c>
      <c r="FI39">
        <v>6.0479549718569503E-2</v>
      </c>
      <c r="FJ39">
        <v>6.03050710968821E-3</v>
      </c>
      <c r="FK39">
        <v>1</v>
      </c>
      <c r="FL39">
        <v>1</v>
      </c>
      <c r="FM39">
        <v>3</v>
      </c>
      <c r="FN39" t="s">
        <v>416</v>
      </c>
      <c r="FO39">
        <v>3.9267599999999998</v>
      </c>
      <c r="FP39">
        <v>2.7919299999999998</v>
      </c>
      <c r="FQ39">
        <v>8.2509799999999994E-2</v>
      </c>
      <c r="FR39">
        <v>8.3972099999999994E-2</v>
      </c>
      <c r="FS39">
        <v>8.6242799999999994E-2</v>
      </c>
      <c r="FT39">
        <v>7.7253500000000003E-2</v>
      </c>
      <c r="FU39">
        <v>19716.400000000001</v>
      </c>
      <c r="FV39">
        <v>24003.599999999999</v>
      </c>
      <c r="FW39">
        <v>20929.900000000001</v>
      </c>
      <c r="FX39">
        <v>25275.1</v>
      </c>
      <c r="FY39">
        <v>30329.599999999999</v>
      </c>
      <c r="FZ39">
        <v>34328.699999999997</v>
      </c>
      <c r="GA39">
        <v>37772.699999999997</v>
      </c>
      <c r="GB39">
        <v>41918.5</v>
      </c>
      <c r="GC39">
        <v>2.66445</v>
      </c>
      <c r="GD39">
        <v>2.1939000000000002</v>
      </c>
      <c r="GE39">
        <v>0.18313499999999999</v>
      </c>
      <c r="GF39">
        <v>0</v>
      </c>
      <c r="GG39">
        <v>24.288</v>
      </c>
      <c r="GH39">
        <v>999.9</v>
      </c>
      <c r="GI39">
        <v>51.447000000000003</v>
      </c>
      <c r="GJ39">
        <v>28.117000000000001</v>
      </c>
      <c r="GK39">
        <v>21.8262</v>
      </c>
      <c r="GL39">
        <v>61.457099999999997</v>
      </c>
      <c r="GM39">
        <v>19.114599999999999</v>
      </c>
      <c r="GN39">
        <v>3</v>
      </c>
      <c r="GO39">
        <v>-0.16935500000000001</v>
      </c>
      <c r="GP39">
        <v>-0.24505399999999999</v>
      </c>
      <c r="GQ39">
        <v>20.348600000000001</v>
      </c>
      <c r="GR39">
        <v>5.2210299999999998</v>
      </c>
      <c r="GS39">
        <v>11.962</v>
      </c>
      <c r="GT39">
        <v>4.9856999999999996</v>
      </c>
      <c r="GU39">
        <v>3.3010000000000002</v>
      </c>
      <c r="GV39">
        <v>9999</v>
      </c>
      <c r="GW39">
        <v>9999</v>
      </c>
      <c r="GX39">
        <v>999.9</v>
      </c>
      <c r="GY39">
        <v>9999</v>
      </c>
      <c r="GZ39">
        <v>1.88412</v>
      </c>
      <c r="HA39">
        <v>1.8811</v>
      </c>
      <c r="HB39">
        <v>1.88263</v>
      </c>
      <c r="HC39">
        <v>1.88134</v>
      </c>
      <c r="HD39">
        <v>1.8828100000000001</v>
      </c>
      <c r="HE39">
        <v>1.8820399999999999</v>
      </c>
      <c r="HF39">
        <v>1.8839999999999999</v>
      </c>
      <c r="HG39">
        <v>1.88127</v>
      </c>
      <c r="HH39">
        <v>5</v>
      </c>
      <c r="HI39">
        <v>0</v>
      </c>
      <c r="HJ39">
        <v>0</v>
      </c>
      <c r="HK39">
        <v>0</v>
      </c>
      <c r="HL39" t="s">
        <v>405</v>
      </c>
      <c r="HM39" t="s">
        <v>406</v>
      </c>
      <c r="HN39" t="s">
        <v>407</v>
      </c>
      <c r="HO39" t="s">
        <v>407</v>
      </c>
      <c r="HP39" t="s">
        <v>407</v>
      </c>
      <c r="HQ39" t="s">
        <v>407</v>
      </c>
      <c r="HR39">
        <v>0</v>
      </c>
      <c r="HS39">
        <v>100</v>
      </c>
      <c r="HT39">
        <v>100</v>
      </c>
      <c r="HU39">
        <v>0.04</v>
      </c>
      <c r="HV39">
        <v>-0.1017</v>
      </c>
      <c r="HW39">
        <v>3.9666666666676099E-2</v>
      </c>
      <c r="HX39">
        <v>0</v>
      </c>
      <c r="HY39">
        <v>0</v>
      </c>
      <c r="HZ39">
        <v>0</v>
      </c>
      <c r="IA39">
        <v>-0.10175714285714201</v>
      </c>
      <c r="IB39">
        <v>0</v>
      </c>
      <c r="IC39">
        <v>0</v>
      </c>
      <c r="ID39">
        <v>0</v>
      </c>
      <c r="IE39">
        <v>-1</v>
      </c>
      <c r="IF39">
        <v>-1</v>
      </c>
      <c r="IG39">
        <v>-1</v>
      </c>
      <c r="IH39">
        <v>-1</v>
      </c>
      <c r="II39">
        <v>1</v>
      </c>
      <c r="IJ39">
        <v>1</v>
      </c>
      <c r="IK39">
        <v>1.56738</v>
      </c>
      <c r="IL39">
        <v>2.5830099999999998</v>
      </c>
      <c r="IM39">
        <v>2.8002899999999999</v>
      </c>
      <c r="IN39">
        <v>3.0065900000000001</v>
      </c>
      <c r="IO39">
        <v>3.0493199999999998</v>
      </c>
      <c r="IP39">
        <v>2.2949199999999998</v>
      </c>
      <c r="IQ39">
        <v>32.864699999999999</v>
      </c>
      <c r="IR39">
        <v>15.769399999999999</v>
      </c>
      <c r="IS39">
        <v>18</v>
      </c>
      <c r="IT39">
        <v>1095.21</v>
      </c>
      <c r="IU39">
        <v>606.02099999999996</v>
      </c>
      <c r="IV39">
        <v>24.9998</v>
      </c>
      <c r="IW39">
        <v>25.1035</v>
      </c>
      <c r="IX39">
        <v>30.0001</v>
      </c>
      <c r="IY39">
        <v>24.9955</v>
      </c>
      <c r="IZ39">
        <v>24.988099999999999</v>
      </c>
      <c r="JA39">
        <v>31.3003</v>
      </c>
      <c r="JB39">
        <v>16.912099999999999</v>
      </c>
      <c r="JC39">
        <v>57.829500000000003</v>
      </c>
      <c r="JD39">
        <v>25</v>
      </c>
      <c r="JE39">
        <v>400</v>
      </c>
      <c r="JF39">
        <v>17.0199</v>
      </c>
      <c r="JG39">
        <v>101.827</v>
      </c>
      <c r="JH39">
        <v>101.06699999999999</v>
      </c>
    </row>
    <row r="40" spans="1:268" x14ac:dyDescent="0.2">
      <c r="A40">
        <v>24</v>
      </c>
      <c r="B40">
        <v>1634227045.5999999</v>
      </c>
      <c r="C40">
        <v>3537.5</v>
      </c>
      <c r="D40" t="s">
        <v>499</v>
      </c>
      <c r="E40" t="s">
        <v>500</v>
      </c>
      <c r="F40" t="s">
        <v>398</v>
      </c>
      <c r="I40">
        <v>1634227045.5999999</v>
      </c>
      <c r="J40">
        <f t="shared" si="0"/>
        <v>4.5397618028721661E-3</v>
      </c>
      <c r="K40">
        <f t="shared" si="1"/>
        <v>4.5397618028721665</v>
      </c>
      <c r="L40">
        <f t="shared" si="2"/>
        <v>17.119979600400413</v>
      </c>
      <c r="M40">
        <f t="shared" si="3"/>
        <v>588.12800000000004</v>
      </c>
      <c r="N40">
        <f t="shared" si="4"/>
        <v>443.21293315632789</v>
      </c>
      <c r="O40">
        <f t="shared" si="5"/>
        <v>39.962034838474416</v>
      </c>
      <c r="P40">
        <f t="shared" si="6"/>
        <v>53.028217065120003</v>
      </c>
      <c r="Q40">
        <f t="shared" si="7"/>
        <v>0.22314111592941716</v>
      </c>
      <c r="R40">
        <f t="shared" si="8"/>
        <v>2.7485473942527801</v>
      </c>
      <c r="S40">
        <f t="shared" si="9"/>
        <v>0.2135432513807862</v>
      </c>
      <c r="T40">
        <f t="shared" si="10"/>
        <v>0.13429245910250928</v>
      </c>
      <c r="U40">
        <f t="shared" si="11"/>
        <v>248.08172850053333</v>
      </c>
      <c r="V40">
        <f t="shared" si="12"/>
        <v>26.899173498208324</v>
      </c>
      <c r="W40">
        <f t="shared" si="13"/>
        <v>27.175699999999999</v>
      </c>
      <c r="X40">
        <f t="shared" si="14"/>
        <v>3.6162608746218834</v>
      </c>
      <c r="Y40">
        <f t="shared" si="15"/>
        <v>50.246941982707263</v>
      </c>
      <c r="Z40">
        <f t="shared" si="16"/>
        <v>1.7565470672640002</v>
      </c>
      <c r="AA40">
        <f t="shared" si="17"/>
        <v>3.4958287966430373</v>
      </c>
      <c r="AB40">
        <f t="shared" si="18"/>
        <v>1.8597138073578832</v>
      </c>
      <c r="AC40">
        <f t="shared" si="19"/>
        <v>-200.20349550666253</v>
      </c>
      <c r="AD40">
        <f t="shared" si="20"/>
        <v>-85.381135717942385</v>
      </c>
      <c r="AE40">
        <f t="shared" si="21"/>
        <v>-6.6964685210820187</v>
      </c>
      <c r="AF40">
        <f t="shared" si="22"/>
        <v>-44.1993712451536</v>
      </c>
      <c r="AG40">
        <v>0</v>
      </c>
      <c r="AH40">
        <v>0</v>
      </c>
      <c r="AI40">
        <f t="shared" si="23"/>
        <v>1</v>
      </c>
      <c r="AJ40">
        <f t="shared" si="24"/>
        <v>0</v>
      </c>
      <c r="AK40">
        <f t="shared" si="25"/>
        <v>47664.935656420406</v>
      </c>
      <c r="AL40" t="s">
        <v>399</v>
      </c>
      <c r="AM40">
        <v>8228.31</v>
      </c>
      <c r="AN40">
        <v>0</v>
      </c>
      <c r="AO40">
        <v>0</v>
      </c>
      <c r="AP40" t="e">
        <f t="shared" si="26"/>
        <v>#DIV/0!</v>
      </c>
      <c r="AQ40">
        <v>-1</v>
      </c>
      <c r="AR40" t="s">
        <v>501</v>
      </c>
      <c r="AS40">
        <v>10384.200000000001</v>
      </c>
      <c r="AT40">
        <v>870.65632000000005</v>
      </c>
      <c r="AU40">
        <v>1040.56</v>
      </c>
      <c r="AV40">
        <f t="shared" si="27"/>
        <v>0.16328100253709532</v>
      </c>
      <c r="AW40">
        <v>0.5</v>
      </c>
      <c r="AX40">
        <f t="shared" si="28"/>
        <v>1264.6119007774787</v>
      </c>
      <c r="AY40">
        <f t="shared" si="29"/>
        <v>17.119979600400413</v>
      </c>
      <c r="AZ40">
        <f t="shared" si="30"/>
        <v>103.24354948964422</v>
      </c>
      <c r="BA40">
        <f t="shared" si="31"/>
        <v>1.4328490495194864E-2</v>
      </c>
      <c r="BB40">
        <f t="shared" si="32"/>
        <v>-1</v>
      </c>
      <c r="BC40" t="e">
        <f t="shared" si="33"/>
        <v>#DIV/0!</v>
      </c>
      <c r="BD40" t="s">
        <v>401</v>
      </c>
      <c r="BE40">
        <v>0</v>
      </c>
      <c r="BF40" t="e">
        <f t="shared" si="34"/>
        <v>#DIV/0!</v>
      </c>
      <c r="BG40" t="e">
        <f t="shared" si="35"/>
        <v>#DIV/0!</v>
      </c>
      <c r="BH40" t="e">
        <f t="shared" si="36"/>
        <v>#DIV/0!</v>
      </c>
      <c r="BI40" t="e">
        <f t="shared" si="37"/>
        <v>#DIV/0!</v>
      </c>
      <c r="BJ40">
        <f t="shared" si="38"/>
        <v>0.16328100253709532</v>
      </c>
      <c r="BK40" t="e">
        <f t="shared" si="39"/>
        <v>#DIV/0!</v>
      </c>
      <c r="BL40" t="e">
        <f t="shared" si="40"/>
        <v>#DIV/0!</v>
      </c>
      <c r="BM40" t="e">
        <f t="shared" si="41"/>
        <v>#DIV/0!</v>
      </c>
      <c r="BN40">
        <v>519</v>
      </c>
      <c r="BO40">
        <v>300</v>
      </c>
      <c r="BP40">
        <v>300</v>
      </c>
      <c r="BQ40">
        <v>300</v>
      </c>
      <c r="BR40">
        <v>10384.200000000001</v>
      </c>
      <c r="BS40">
        <v>1013.49</v>
      </c>
      <c r="BT40">
        <v>-7.3709999999999999E-3</v>
      </c>
      <c r="BU40">
        <v>-1.27</v>
      </c>
      <c r="BV40" t="s">
        <v>401</v>
      </c>
      <c r="BW40" t="s">
        <v>401</v>
      </c>
      <c r="BX40" t="s">
        <v>401</v>
      </c>
      <c r="BY40" t="s">
        <v>401</v>
      </c>
      <c r="BZ40" t="s">
        <v>401</v>
      </c>
      <c r="CA40" t="s">
        <v>401</v>
      </c>
      <c r="CB40" t="s">
        <v>401</v>
      </c>
      <c r="CC40" t="s">
        <v>401</v>
      </c>
      <c r="CD40" t="s">
        <v>401</v>
      </c>
      <c r="CE40" t="s">
        <v>401</v>
      </c>
      <c r="CF40">
        <f t="shared" si="42"/>
        <v>1500.15</v>
      </c>
      <c r="CG40">
        <f t="shared" si="43"/>
        <v>1264.6119007774787</v>
      </c>
      <c r="CH40">
        <f t="shared" si="44"/>
        <v>0.84299030148817022</v>
      </c>
      <c r="CI40">
        <f t="shared" si="45"/>
        <v>0.16537128187216832</v>
      </c>
      <c r="CJ40">
        <v>6</v>
      </c>
      <c r="CK40">
        <v>0.5</v>
      </c>
      <c r="CL40" t="s">
        <v>402</v>
      </c>
      <c r="CM40">
        <v>2</v>
      </c>
      <c r="CN40">
        <v>1634227045.5999999</v>
      </c>
      <c r="CO40">
        <v>588.12800000000004</v>
      </c>
      <c r="CP40">
        <v>600.00199999999995</v>
      </c>
      <c r="CQ40">
        <v>19.4816</v>
      </c>
      <c r="CR40">
        <v>16.8108</v>
      </c>
      <c r="CS40">
        <v>587.68299999999999</v>
      </c>
      <c r="CT40">
        <v>19.5916</v>
      </c>
      <c r="CU40">
        <v>999.99699999999996</v>
      </c>
      <c r="CV40">
        <v>90.0548</v>
      </c>
      <c r="CW40">
        <v>0.109615</v>
      </c>
      <c r="CX40">
        <v>26.599499999999999</v>
      </c>
      <c r="CY40">
        <v>27.175699999999999</v>
      </c>
      <c r="CZ40">
        <v>999.9</v>
      </c>
      <c r="DA40">
        <v>0</v>
      </c>
      <c r="DB40">
        <v>0</v>
      </c>
      <c r="DC40">
        <v>9996.25</v>
      </c>
      <c r="DD40">
        <v>0</v>
      </c>
      <c r="DE40">
        <v>0.21912699999999999</v>
      </c>
      <c r="DF40">
        <v>-12.2798</v>
      </c>
      <c r="DG40">
        <v>599.40499999999997</v>
      </c>
      <c r="DH40">
        <v>610.26099999999997</v>
      </c>
      <c r="DI40">
        <v>2.6790099999999999</v>
      </c>
      <c r="DJ40">
        <v>600.00199999999995</v>
      </c>
      <c r="DK40">
        <v>16.8108</v>
      </c>
      <c r="DL40">
        <v>1.75515</v>
      </c>
      <c r="DM40">
        <v>1.51389</v>
      </c>
      <c r="DN40">
        <v>15.393000000000001</v>
      </c>
      <c r="DO40">
        <v>13.1092</v>
      </c>
      <c r="DP40">
        <v>1500.15</v>
      </c>
      <c r="DQ40">
        <v>0.89999200000000001</v>
      </c>
      <c r="DR40">
        <v>0.100008</v>
      </c>
      <c r="DS40">
        <v>0</v>
      </c>
      <c r="DT40">
        <v>869.26400000000001</v>
      </c>
      <c r="DU40">
        <v>4.9997400000000001</v>
      </c>
      <c r="DV40">
        <v>12595</v>
      </c>
      <c r="DW40">
        <v>11511.5</v>
      </c>
      <c r="DX40">
        <v>42.561999999999998</v>
      </c>
      <c r="DY40">
        <v>43.436999999999998</v>
      </c>
      <c r="DZ40">
        <v>43.5</v>
      </c>
      <c r="EA40">
        <v>42.811999999999998</v>
      </c>
      <c r="EB40">
        <v>44.561999999999998</v>
      </c>
      <c r="EC40">
        <v>1345.62</v>
      </c>
      <c r="ED40">
        <v>149.53</v>
      </c>
      <c r="EE40">
        <v>0</v>
      </c>
      <c r="EF40">
        <v>121.5</v>
      </c>
      <c r="EG40">
        <v>0</v>
      </c>
      <c r="EH40">
        <v>870.65632000000005</v>
      </c>
      <c r="EI40">
        <v>-12.164538468579799</v>
      </c>
      <c r="EJ40">
        <v>-173.669230604776</v>
      </c>
      <c r="EK40">
        <v>12614.888000000001</v>
      </c>
      <c r="EL40">
        <v>15</v>
      </c>
      <c r="EM40">
        <v>1634227071.5999999</v>
      </c>
      <c r="EN40" t="s">
        <v>502</v>
      </c>
      <c r="EO40">
        <v>1634227066.0999999</v>
      </c>
      <c r="EP40">
        <v>1634227071.5999999</v>
      </c>
      <c r="EQ40">
        <v>26</v>
      </c>
      <c r="ER40">
        <v>0.40500000000000003</v>
      </c>
      <c r="ES40">
        <v>-8.0000000000000002E-3</v>
      </c>
      <c r="ET40">
        <v>0.44500000000000001</v>
      </c>
      <c r="EU40">
        <v>-0.11</v>
      </c>
      <c r="EV40">
        <v>600</v>
      </c>
      <c r="EW40">
        <v>17</v>
      </c>
      <c r="EX40">
        <v>0.22</v>
      </c>
      <c r="EY40">
        <v>0.04</v>
      </c>
      <c r="EZ40">
        <v>-12.41982</v>
      </c>
      <c r="FA40">
        <v>0.33629268292685499</v>
      </c>
      <c r="FB40">
        <v>4.31131430076723E-2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2.6556567499999999</v>
      </c>
      <c r="FI40">
        <v>0.206312082551589</v>
      </c>
      <c r="FJ40">
        <v>2.11797426079143E-2</v>
      </c>
      <c r="FK40">
        <v>1</v>
      </c>
      <c r="FL40">
        <v>1</v>
      </c>
      <c r="FM40">
        <v>3</v>
      </c>
      <c r="FN40" t="s">
        <v>416</v>
      </c>
      <c r="FO40">
        <v>3.9267599999999998</v>
      </c>
      <c r="FP40">
        <v>2.7921999999999998</v>
      </c>
      <c r="FQ40">
        <v>0.11131099999999999</v>
      </c>
      <c r="FR40">
        <v>0.11283700000000001</v>
      </c>
      <c r="FS40">
        <v>8.6335300000000004E-2</v>
      </c>
      <c r="FT40">
        <v>7.6572000000000001E-2</v>
      </c>
      <c r="FU40">
        <v>19097.900000000001</v>
      </c>
      <c r="FV40">
        <v>23247.4</v>
      </c>
      <c r="FW40">
        <v>20930.400000000001</v>
      </c>
      <c r="FX40">
        <v>25275.3</v>
      </c>
      <c r="FY40">
        <v>30327.3</v>
      </c>
      <c r="FZ40">
        <v>34355.5</v>
      </c>
      <c r="GA40">
        <v>37773.1</v>
      </c>
      <c r="GB40">
        <v>41919.699999999997</v>
      </c>
      <c r="GC40">
        <v>2.6648800000000001</v>
      </c>
      <c r="GD40">
        <v>2.1941000000000002</v>
      </c>
      <c r="GE40">
        <v>0.179261</v>
      </c>
      <c r="GF40">
        <v>0</v>
      </c>
      <c r="GG40">
        <v>24.2379</v>
      </c>
      <c r="GH40">
        <v>999.9</v>
      </c>
      <c r="GI40">
        <v>50.933999999999997</v>
      </c>
      <c r="GJ40">
        <v>28.178000000000001</v>
      </c>
      <c r="GK40">
        <v>21.684899999999999</v>
      </c>
      <c r="GL40">
        <v>61.497100000000003</v>
      </c>
      <c r="GM40">
        <v>19.1266</v>
      </c>
      <c r="GN40">
        <v>3</v>
      </c>
      <c r="GO40">
        <v>-0.17064499999999999</v>
      </c>
      <c r="GP40">
        <v>-0.25855099999999998</v>
      </c>
      <c r="GQ40">
        <v>20.348500000000001</v>
      </c>
      <c r="GR40">
        <v>5.2220800000000001</v>
      </c>
      <c r="GS40">
        <v>11.962</v>
      </c>
      <c r="GT40">
        <v>4.9858000000000002</v>
      </c>
      <c r="GU40">
        <v>3.3010000000000002</v>
      </c>
      <c r="GV40">
        <v>9999</v>
      </c>
      <c r="GW40">
        <v>9999</v>
      </c>
      <c r="GX40">
        <v>999.9</v>
      </c>
      <c r="GY40">
        <v>9999</v>
      </c>
      <c r="GZ40">
        <v>1.8841399999999999</v>
      </c>
      <c r="HA40">
        <v>1.8810899999999999</v>
      </c>
      <c r="HB40">
        <v>1.88263</v>
      </c>
      <c r="HC40">
        <v>1.8812899999999999</v>
      </c>
      <c r="HD40">
        <v>1.8828199999999999</v>
      </c>
      <c r="HE40">
        <v>1.88202</v>
      </c>
      <c r="HF40">
        <v>1.8839999999999999</v>
      </c>
      <c r="HG40">
        <v>1.8812599999999999</v>
      </c>
      <c r="HH40">
        <v>5</v>
      </c>
      <c r="HI40">
        <v>0</v>
      </c>
      <c r="HJ40">
        <v>0</v>
      </c>
      <c r="HK40">
        <v>0</v>
      </c>
      <c r="HL40" t="s">
        <v>405</v>
      </c>
      <c r="HM40" t="s">
        <v>406</v>
      </c>
      <c r="HN40" t="s">
        <v>407</v>
      </c>
      <c r="HO40" t="s">
        <v>407</v>
      </c>
      <c r="HP40" t="s">
        <v>407</v>
      </c>
      <c r="HQ40" t="s">
        <v>407</v>
      </c>
      <c r="HR40">
        <v>0</v>
      </c>
      <c r="HS40">
        <v>100</v>
      </c>
      <c r="HT40">
        <v>100</v>
      </c>
      <c r="HU40">
        <v>0.44500000000000001</v>
      </c>
      <c r="HV40">
        <v>-0.11</v>
      </c>
      <c r="HW40">
        <v>3.9666666666676099E-2</v>
      </c>
      <c r="HX40">
        <v>0</v>
      </c>
      <c r="HY40">
        <v>0</v>
      </c>
      <c r="HZ40">
        <v>0</v>
      </c>
      <c r="IA40">
        <v>-0.10175714285714201</v>
      </c>
      <c r="IB40">
        <v>0</v>
      </c>
      <c r="IC40">
        <v>0</v>
      </c>
      <c r="ID40">
        <v>0</v>
      </c>
      <c r="IE40">
        <v>-1</v>
      </c>
      <c r="IF40">
        <v>-1</v>
      </c>
      <c r="IG40">
        <v>-1</v>
      </c>
      <c r="IH40">
        <v>-1</v>
      </c>
      <c r="II40">
        <v>3</v>
      </c>
      <c r="IJ40">
        <v>3</v>
      </c>
      <c r="IK40">
        <v>2.1716299999999999</v>
      </c>
      <c r="IL40">
        <v>2.5903299999999998</v>
      </c>
      <c r="IM40">
        <v>2.8002899999999999</v>
      </c>
      <c r="IN40">
        <v>3.0065900000000001</v>
      </c>
      <c r="IO40">
        <v>3.0493199999999998</v>
      </c>
      <c r="IP40">
        <v>2.3144499999999999</v>
      </c>
      <c r="IQ40">
        <v>32.909199999999998</v>
      </c>
      <c r="IR40">
        <v>15.7431</v>
      </c>
      <c r="IS40">
        <v>18</v>
      </c>
      <c r="IT40">
        <v>1095.4100000000001</v>
      </c>
      <c r="IU40">
        <v>606.01300000000003</v>
      </c>
      <c r="IV40">
        <v>24.9998</v>
      </c>
      <c r="IW40">
        <v>25.091899999999999</v>
      </c>
      <c r="IX40">
        <v>30</v>
      </c>
      <c r="IY40">
        <v>24.980799999999999</v>
      </c>
      <c r="IZ40">
        <v>24.974</v>
      </c>
      <c r="JA40">
        <v>43.376300000000001</v>
      </c>
      <c r="JB40">
        <v>16.9617</v>
      </c>
      <c r="JC40">
        <v>56.3414</v>
      </c>
      <c r="JD40">
        <v>25</v>
      </c>
      <c r="JE40">
        <v>600</v>
      </c>
      <c r="JF40">
        <v>16.813099999999999</v>
      </c>
      <c r="JG40">
        <v>101.82899999999999</v>
      </c>
      <c r="JH40">
        <v>101.069</v>
      </c>
    </row>
    <row r="41" spans="1:268" x14ac:dyDescent="0.2">
      <c r="A41">
        <v>25</v>
      </c>
      <c r="B41">
        <v>1634227192.5999999</v>
      </c>
      <c r="C41">
        <v>3684.5</v>
      </c>
      <c r="D41" t="s">
        <v>503</v>
      </c>
      <c r="E41" t="s">
        <v>504</v>
      </c>
      <c r="F41" t="s">
        <v>398</v>
      </c>
      <c r="I41">
        <v>1634227192.5999999</v>
      </c>
      <c r="J41">
        <f t="shared" si="0"/>
        <v>5.026027355723937E-3</v>
      </c>
      <c r="K41">
        <f t="shared" si="1"/>
        <v>5.0260273557239374</v>
      </c>
      <c r="L41">
        <f t="shared" si="2"/>
        <v>16.382830227700808</v>
      </c>
      <c r="M41">
        <f t="shared" si="3"/>
        <v>787.82899999999995</v>
      </c>
      <c r="N41">
        <f t="shared" si="4"/>
        <v>654.50927936162282</v>
      </c>
      <c r="O41">
        <f t="shared" si="5"/>
        <v>59.01137738188023</v>
      </c>
      <c r="P41">
        <f t="shared" si="6"/>
        <v>71.031650577565983</v>
      </c>
      <c r="Q41">
        <f t="shared" si="7"/>
        <v>0.25048083555663947</v>
      </c>
      <c r="R41">
        <f t="shared" si="8"/>
        <v>2.7504953685122535</v>
      </c>
      <c r="S41">
        <f t="shared" si="9"/>
        <v>0.2384631810826906</v>
      </c>
      <c r="T41">
        <f t="shared" si="10"/>
        <v>0.1500711669364326</v>
      </c>
      <c r="U41">
        <f t="shared" si="11"/>
        <v>248.07781650014189</v>
      </c>
      <c r="V41">
        <f t="shared" si="12"/>
        <v>26.741321593269085</v>
      </c>
      <c r="W41">
        <f t="shared" si="13"/>
        <v>27.0657</v>
      </c>
      <c r="X41">
        <f t="shared" si="14"/>
        <v>3.59299396315763</v>
      </c>
      <c r="Y41">
        <f t="shared" si="15"/>
        <v>50.099912320004925</v>
      </c>
      <c r="Z41">
        <f t="shared" si="16"/>
        <v>1.7489840695935999</v>
      </c>
      <c r="AA41">
        <f t="shared" si="17"/>
        <v>3.4909922764380359</v>
      </c>
      <c r="AB41">
        <f t="shared" si="18"/>
        <v>1.8440098935640301</v>
      </c>
      <c r="AC41">
        <f t="shared" si="19"/>
        <v>-221.64780638742562</v>
      </c>
      <c r="AD41">
        <f t="shared" si="20"/>
        <v>-72.615020678651689</v>
      </c>
      <c r="AE41">
        <f t="shared" si="21"/>
        <v>-5.687383818621413</v>
      </c>
      <c r="AF41">
        <f t="shared" si="22"/>
        <v>-51.872394384556827</v>
      </c>
      <c r="AG41">
        <v>0</v>
      </c>
      <c r="AH41">
        <v>0</v>
      </c>
      <c r="AI41">
        <f t="shared" si="23"/>
        <v>1</v>
      </c>
      <c r="AJ41">
        <f t="shared" si="24"/>
        <v>0</v>
      </c>
      <c r="AK41">
        <f t="shared" si="25"/>
        <v>47721.438520216863</v>
      </c>
      <c r="AL41" t="s">
        <v>399</v>
      </c>
      <c r="AM41">
        <v>8228.31</v>
      </c>
      <c r="AN41">
        <v>0</v>
      </c>
      <c r="AO41">
        <v>0</v>
      </c>
      <c r="AP41" t="e">
        <f t="shared" si="26"/>
        <v>#DIV/0!</v>
      </c>
      <c r="AQ41">
        <v>-1</v>
      </c>
      <c r="AR41" t="s">
        <v>505</v>
      </c>
      <c r="AS41">
        <v>10384.1</v>
      </c>
      <c r="AT41">
        <v>860.358230769231</v>
      </c>
      <c r="AU41">
        <v>1007.31</v>
      </c>
      <c r="AV41">
        <f t="shared" si="27"/>
        <v>0.14588534734170111</v>
      </c>
      <c r="AW41">
        <v>0.5</v>
      </c>
      <c r="AX41">
        <f t="shared" si="28"/>
        <v>1264.6023007772756</v>
      </c>
      <c r="AY41">
        <f t="shared" si="29"/>
        <v>16.382830227700808</v>
      </c>
      <c r="AZ41">
        <f t="shared" si="30"/>
        <v>92.243472949003618</v>
      </c>
      <c r="BA41">
        <f t="shared" si="31"/>
        <v>1.3745689231323254E-2</v>
      </c>
      <c r="BB41">
        <f t="shared" si="32"/>
        <v>-1</v>
      </c>
      <c r="BC41" t="e">
        <f t="shared" si="33"/>
        <v>#DIV/0!</v>
      </c>
      <c r="BD41" t="s">
        <v>401</v>
      </c>
      <c r="BE41">
        <v>0</v>
      </c>
      <c r="BF41" t="e">
        <f t="shared" si="34"/>
        <v>#DIV/0!</v>
      </c>
      <c r="BG41" t="e">
        <f t="shared" si="35"/>
        <v>#DIV/0!</v>
      </c>
      <c r="BH41" t="e">
        <f t="shared" si="36"/>
        <v>#DIV/0!</v>
      </c>
      <c r="BI41" t="e">
        <f t="shared" si="37"/>
        <v>#DIV/0!</v>
      </c>
      <c r="BJ41">
        <f t="shared" si="38"/>
        <v>0.14588534734170111</v>
      </c>
      <c r="BK41" t="e">
        <f t="shared" si="39"/>
        <v>#DIV/0!</v>
      </c>
      <c r="BL41" t="e">
        <f t="shared" si="40"/>
        <v>#DIV/0!</v>
      </c>
      <c r="BM41" t="e">
        <f t="shared" si="41"/>
        <v>#DIV/0!</v>
      </c>
      <c r="BN41">
        <v>520</v>
      </c>
      <c r="BO41">
        <v>300</v>
      </c>
      <c r="BP41">
        <v>300</v>
      </c>
      <c r="BQ41">
        <v>300</v>
      </c>
      <c r="BR41">
        <v>10384.1</v>
      </c>
      <c r="BS41">
        <v>981.57</v>
      </c>
      <c r="BT41">
        <v>-7.37085E-3</v>
      </c>
      <c r="BU41">
        <v>-1.31</v>
      </c>
      <c r="BV41" t="s">
        <v>401</v>
      </c>
      <c r="BW41" t="s">
        <v>401</v>
      </c>
      <c r="BX41" t="s">
        <v>401</v>
      </c>
      <c r="BY41" t="s">
        <v>401</v>
      </c>
      <c r="BZ41" t="s">
        <v>401</v>
      </c>
      <c r="CA41" t="s">
        <v>401</v>
      </c>
      <c r="CB41" t="s">
        <v>401</v>
      </c>
      <c r="CC41" t="s">
        <v>401</v>
      </c>
      <c r="CD41" t="s">
        <v>401</v>
      </c>
      <c r="CE41" t="s">
        <v>401</v>
      </c>
      <c r="CF41">
        <f t="shared" si="42"/>
        <v>1500.14</v>
      </c>
      <c r="CG41">
        <f t="shared" si="43"/>
        <v>1264.6023007772756</v>
      </c>
      <c r="CH41">
        <f t="shared" si="44"/>
        <v>0.84298952149617734</v>
      </c>
      <c r="CI41">
        <f t="shared" si="45"/>
        <v>0.16536977648762241</v>
      </c>
      <c r="CJ41">
        <v>6</v>
      </c>
      <c r="CK41">
        <v>0.5</v>
      </c>
      <c r="CL41" t="s">
        <v>402</v>
      </c>
      <c r="CM41">
        <v>2</v>
      </c>
      <c r="CN41">
        <v>1634227192.5999999</v>
      </c>
      <c r="CO41">
        <v>787.82899999999995</v>
      </c>
      <c r="CP41">
        <v>800.03399999999999</v>
      </c>
      <c r="CQ41">
        <v>19.398399999999999</v>
      </c>
      <c r="CR41">
        <v>16.441400000000002</v>
      </c>
      <c r="CS41">
        <v>787.25400000000002</v>
      </c>
      <c r="CT41">
        <v>19.509699999999999</v>
      </c>
      <c r="CU41">
        <v>1000.04</v>
      </c>
      <c r="CV41">
        <v>90.052099999999996</v>
      </c>
      <c r="CW41">
        <v>0.109154</v>
      </c>
      <c r="CX41">
        <v>26.576000000000001</v>
      </c>
      <c r="CY41">
        <v>27.0657</v>
      </c>
      <c r="CZ41">
        <v>999.9</v>
      </c>
      <c r="DA41">
        <v>0</v>
      </c>
      <c r="DB41">
        <v>0</v>
      </c>
      <c r="DC41">
        <v>10008.1</v>
      </c>
      <c r="DD41">
        <v>0</v>
      </c>
      <c r="DE41">
        <v>0.21912699999999999</v>
      </c>
      <c r="DF41">
        <v>-12.204499999999999</v>
      </c>
      <c r="DG41">
        <v>803.41399999999999</v>
      </c>
      <c r="DH41">
        <v>813.40700000000004</v>
      </c>
      <c r="DI41">
        <v>2.9569800000000002</v>
      </c>
      <c r="DJ41">
        <v>800.03399999999999</v>
      </c>
      <c r="DK41">
        <v>16.441400000000002</v>
      </c>
      <c r="DL41">
        <v>1.7468699999999999</v>
      </c>
      <c r="DM41">
        <v>1.4805900000000001</v>
      </c>
      <c r="DN41">
        <v>15.3193</v>
      </c>
      <c r="DO41">
        <v>12.7691</v>
      </c>
      <c r="DP41">
        <v>1500.14</v>
      </c>
      <c r="DQ41">
        <v>0.90001600000000004</v>
      </c>
      <c r="DR41">
        <v>9.9984400000000001E-2</v>
      </c>
      <c r="DS41">
        <v>0</v>
      </c>
      <c r="DT41">
        <v>859.88699999999994</v>
      </c>
      <c r="DU41">
        <v>4.9997400000000001</v>
      </c>
      <c r="DV41">
        <v>12450.4</v>
      </c>
      <c r="DW41">
        <v>11511.5</v>
      </c>
      <c r="DX41">
        <v>42.375</v>
      </c>
      <c r="DY41">
        <v>43.436999999999998</v>
      </c>
      <c r="DZ41">
        <v>43.5</v>
      </c>
      <c r="EA41">
        <v>43.061999999999998</v>
      </c>
      <c r="EB41">
        <v>44.561999999999998</v>
      </c>
      <c r="EC41">
        <v>1345.65</v>
      </c>
      <c r="ED41">
        <v>149.49</v>
      </c>
      <c r="EE41">
        <v>0</v>
      </c>
      <c r="EF41">
        <v>146.299999952316</v>
      </c>
      <c r="EG41">
        <v>0</v>
      </c>
      <c r="EH41">
        <v>860.358230769231</v>
      </c>
      <c r="EI41">
        <v>-5.8781538316695396</v>
      </c>
      <c r="EJ41">
        <v>-90.136751927156894</v>
      </c>
      <c r="EK41">
        <v>12460.003846153801</v>
      </c>
      <c r="EL41">
        <v>15</v>
      </c>
      <c r="EM41">
        <v>1634227156.0999999</v>
      </c>
      <c r="EN41" t="s">
        <v>506</v>
      </c>
      <c r="EO41">
        <v>1634227150.0999999</v>
      </c>
      <c r="EP41">
        <v>1634227156.0999999</v>
      </c>
      <c r="EQ41">
        <v>27</v>
      </c>
      <c r="ER41">
        <v>0.13</v>
      </c>
      <c r="ES41">
        <v>-1E-3</v>
      </c>
      <c r="ET41">
        <v>0.57499999999999996</v>
      </c>
      <c r="EU41">
        <v>-0.111</v>
      </c>
      <c r="EV41">
        <v>800</v>
      </c>
      <c r="EW41">
        <v>17</v>
      </c>
      <c r="EX41">
        <v>0.15</v>
      </c>
      <c r="EY41">
        <v>0.03</v>
      </c>
      <c r="EZ41">
        <v>-12.2458317073171</v>
      </c>
      <c r="FA41">
        <v>0.22292822299650999</v>
      </c>
      <c r="FB41">
        <v>3.7656278840446498E-2</v>
      </c>
      <c r="FC41">
        <v>0</v>
      </c>
      <c r="FD41">
        <v>1</v>
      </c>
      <c r="FE41">
        <v>0</v>
      </c>
      <c r="FF41">
        <v>0</v>
      </c>
      <c r="FG41">
        <v>0</v>
      </c>
      <c r="FH41">
        <v>2.9631195121951199</v>
      </c>
      <c r="FI41">
        <v>6.6171428571425897E-2</v>
      </c>
      <c r="FJ41">
        <v>1.0222557302887901E-2</v>
      </c>
      <c r="FK41">
        <v>1</v>
      </c>
      <c r="FL41">
        <v>1</v>
      </c>
      <c r="FM41">
        <v>3</v>
      </c>
      <c r="FN41" t="s">
        <v>416</v>
      </c>
      <c r="FO41">
        <v>3.9268200000000002</v>
      </c>
      <c r="FP41">
        <v>2.7918500000000002</v>
      </c>
      <c r="FQ41">
        <v>0.135821</v>
      </c>
      <c r="FR41">
        <v>0.137127</v>
      </c>
      <c r="FS41">
        <v>8.6073499999999997E-2</v>
      </c>
      <c r="FT41">
        <v>7.5329800000000002E-2</v>
      </c>
      <c r="FU41">
        <v>18572.099999999999</v>
      </c>
      <c r="FV41">
        <v>22612.3</v>
      </c>
      <c r="FW41">
        <v>20931.400000000001</v>
      </c>
      <c r="FX41">
        <v>25276.7</v>
      </c>
      <c r="FY41">
        <v>30337.599999999999</v>
      </c>
      <c r="FZ41">
        <v>34403.9</v>
      </c>
      <c r="GA41">
        <v>37774.5</v>
      </c>
      <c r="GB41">
        <v>41921.699999999997</v>
      </c>
      <c r="GC41">
        <v>2.6655000000000002</v>
      </c>
      <c r="GD41">
        <v>2.1939700000000002</v>
      </c>
      <c r="GE41">
        <v>0.17385900000000001</v>
      </c>
      <c r="GF41">
        <v>0</v>
      </c>
      <c r="GG41">
        <v>24.216000000000001</v>
      </c>
      <c r="GH41">
        <v>999.9</v>
      </c>
      <c r="GI41">
        <v>50.372</v>
      </c>
      <c r="GJ41">
        <v>28.218</v>
      </c>
      <c r="GK41">
        <v>21.497499999999999</v>
      </c>
      <c r="GL41">
        <v>61.407200000000003</v>
      </c>
      <c r="GM41">
        <v>19.090499999999999</v>
      </c>
      <c r="GN41">
        <v>3</v>
      </c>
      <c r="GO41">
        <v>-0.172264</v>
      </c>
      <c r="GP41">
        <v>-0.27018500000000001</v>
      </c>
      <c r="GQ41">
        <v>20.348400000000002</v>
      </c>
      <c r="GR41">
        <v>5.2229799999999997</v>
      </c>
      <c r="GS41">
        <v>11.962</v>
      </c>
      <c r="GT41">
        <v>4.9859</v>
      </c>
      <c r="GU41">
        <v>3.3010000000000002</v>
      </c>
      <c r="GV41">
        <v>9999</v>
      </c>
      <c r="GW41">
        <v>9999</v>
      </c>
      <c r="GX41">
        <v>999.9</v>
      </c>
      <c r="GY41">
        <v>9999</v>
      </c>
      <c r="GZ41">
        <v>1.88412</v>
      </c>
      <c r="HA41">
        <v>1.8810899999999999</v>
      </c>
      <c r="HB41">
        <v>1.88263</v>
      </c>
      <c r="HC41">
        <v>1.88131</v>
      </c>
      <c r="HD41">
        <v>1.88279</v>
      </c>
      <c r="HE41">
        <v>1.88202</v>
      </c>
      <c r="HF41">
        <v>1.8839999999999999</v>
      </c>
      <c r="HG41">
        <v>1.88127</v>
      </c>
      <c r="HH41">
        <v>5</v>
      </c>
      <c r="HI41">
        <v>0</v>
      </c>
      <c r="HJ41">
        <v>0</v>
      </c>
      <c r="HK41">
        <v>0</v>
      </c>
      <c r="HL41" t="s">
        <v>405</v>
      </c>
      <c r="HM41" t="s">
        <v>406</v>
      </c>
      <c r="HN41" t="s">
        <v>407</v>
      </c>
      <c r="HO41" t="s">
        <v>407</v>
      </c>
      <c r="HP41" t="s">
        <v>407</v>
      </c>
      <c r="HQ41" t="s">
        <v>407</v>
      </c>
      <c r="HR41">
        <v>0</v>
      </c>
      <c r="HS41">
        <v>100</v>
      </c>
      <c r="HT41">
        <v>100</v>
      </c>
      <c r="HU41">
        <v>0.57499999999999996</v>
      </c>
      <c r="HV41">
        <v>-0.1113</v>
      </c>
      <c r="HW41">
        <v>0.574700000000121</v>
      </c>
      <c r="HX41">
        <v>0</v>
      </c>
      <c r="HY41">
        <v>0</v>
      </c>
      <c r="HZ41">
        <v>0</v>
      </c>
      <c r="IA41">
        <v>-0.111270000000005</v>
      </c>
      <c r="IB41">
        <v>0</v>
      </c>
      <c r="IC41">
        <v>0</v>
      </c>
      <c r="ID41">
        <v>0</v>
      </c>
      <c r="IE41">
        <v>-1</v>
      </c>
      <c r="IF41">
        <v>-1</v>
      </c>
      <c r="IG41">
        <v>-1</v>
      </c>
      <c r="IH41">
        <v>-1</v>
      </c>
      <c r="II41">
        <v>0.7</v>
      </c>
      <c r="IJ41">
        <v>0.6</v>
      </c>
      <c r="IK41">
        <v>2.7270500000000002</v>
      </c>
      <c r="IL41">
        <v>2.5805699999999998</v>
      </c>
      <c r="IM41">
        <v>2.8002899999999999</v>
      </c>
      <c r="IN41">
        <v>3.0065900000000001</v>
      </c>
      <c r="IO41">
        <v>3.0493199999999998</v>
      </c>
      <c r="IP41">
        <v>2.3144499999999999</v>
      </c>
      <c r="IQ41">
        <v>32.9315</v>
      </c>
      <c r="IR41">
        <v>15.7081</v>
      </c>
      <c r="IS41">
        <v>18</v>
      </c>
      <c r="IT41">
        <v>1095.77</v>
      </c>
      <c r="IU41">
        <v>605.67100000000005</v>
      </c>
      <c r="IV41">
        <v>25</v>
      </c>
      <c r="IW41">
        <v>25.0671</v>
      </c>
      <c r="IX41">
        <v>30.0001</v>
      </c>
      <c r="IY41">
        <v>24.9619</v>
      </c>
      <c r="IZ41">
        <v>24.953499999999998</v>
      </c>
      <c r="JA41">
        <v>54.473999999999997</v>
      </c>
      <c r="JB41">
        <v>18.245899999999999</v>
      </c>
      <c r="JC41">
        <v>55.458300000000001</v>
      </c>
      <c r="JD41">
        <v>25</v>
      </c>
      <c r="JE41">
        <v>800</v>
      </c>
      <c r="JF41">
        <v>16.4102</v>
      </c>
      <c r="JG41">
        <v>101.833</v>
      </c>
      <c r="JH41">
        <v>101.074</v>
      </c>
    </row>
    <row r="42" spans="1:268" x14ac:dyDescent="0.2">
      <c r="A42">
        <v>26</v>
      </c>
      <c r="B42">
        <v>1634227314.5999999</v>
      </c>
      <c r="C42">
        <v>3806.5</v>
      </c>
      <c r="D42" t="s">
        <v>507</v>
      </c>
      <c r="E42" t="s">
        <v>508</v>
      </c>
      <c r="F42" t="s">
        <v>398</v>
      </c>
      <c r="I42">
        <v>1634227314.5999999</v>
      </c>
      <c r="J42">
        <f t="shared" si="0"/>
        <v>5.1100592117440382E-3</v>
      </c>
      <c r="K42">
        <f t="shared" si="1"/>
        <v>5.110059211744038</v>
      </c>
      <c r="L42">
        <f t="shared" si="2"/>
        <v>16.508824999387841</v>
      </c>
      <c r="M42">
        <f t="shared" si="3"/>
        <v>987.03300000000002</v>
      </c>
      <c r="N42">
        <f t="shared" si="4"/>
        <v>849.14041298828954</v>
      </c>
      <c r="O42">
        <f t="shared" si="5"/>
        <v>76.560625882618311</v>
      </c>
      <c r="P42">
        <f t="shared" si="6"/>
        <v>88.993366810631997</v>
      </c>
      <c r="Q42">
        <f t="shared" si="7"/>
        <v>0.25689547695456305</v>
      </c>
      <c r="R42">
        <f t="shared" si="8"/>
        <v>2.7475711765106743</v>
      </c>
      <c r="S42">
        <f t="shared" si="9"/>
        <v>0.24425835300737789</v>
      </c>
      <c r="T42">
        <f t="shared" si="10"/>
        <v>0.1537450481604756</v>
      </c>
      <c r="U42">
        <f t="shared" si="11"/>
        <v>248.03153250043192</v>
      </c>
      <c r="V42">
        <f t="shared" si="12"/>
        <v>26.707293133446441</v>
      </c>
      <c r="W42">
        <f t="shared" si="13"/>
        <v>27.009799999999998</v>
      </c>
      <c r="X42">
        <f t="shared" si="14"/>
        <v>3.5812202968810607</v>
      </c>
      <c r="Y42">
        <f t="shared" si="15"/>
        <v>50.181564135729097</v>
      </c>
      <c r="Z42">
        <f t="shared" si="16"/>
        <v>1.7507304214200001</v>
      </c>
      <c r="AA42">
        <f t="shared" si="17"/>
        <v>3.4887920525647509</v>
      </c>
      <c r="AB42">
        <f t="shared" si="18"/>
        <v>1.8304898754610606</v>
      </c>
      <c r="AC42">
        <f t="shared" si="19"/>
        <v>-225.35361123791208</v>
      </c>
      <c r="AD42">
        <f t="shared" si="20"/>
        <v>-65.842476955645012</v>
      </c>
      <c r="AE42">
        <f t="shared" si="21"/>
        <v>-5.1607097476392978</v>
      </c>
      <c r="AF42">
        <f t="shared" si="22"/>
        <v>-48.325265440764454</v>
      </c>
      <c r="AG42">
        <v>0</v>
      </c>
      <c r="AH42">
        <v>0</v>
      </c>
      <c r="AI42">
        <f t="shared" si="23"/>
        <v>1</v>
      </c>
      <c r="AJ42">
        <f t="shared" si="24"/>
        <v>0</v>
      </c>
      <c r="AK42">
        <f t="shared" si="25"/>
        <v>47643.880995398627</v>
      </c>
      <c r="AL42" t="s">
        <v>399</v>
      </c>
      <c r="AM42">
        <v>8228.31</v>
      </c>
      <c r="AN42">
        <v>0</v>
      </c>
      <c r="AO42">
        <v>0</v>
      </c>
      <c r="AP42" t="e">
        <f t="shared" si="26"/>
        <v>#DIV/0!</v>
      </c>
      <c r="AQ42">
        <v>-1</v>
      </c>
      <c r="AR42" t="s">
        <v>509</v>
      </c>
      <c r="AS42">
        <v>10384.1</v>
      </c>
      <c r="AT42">
        <v>856.72365384615398</v>
      </c>
      <c r="AU42">
        <v>989.45100000000002</v>
      </c>
      <c r="AV42">
        <f t="shared" si="27"/>
        <v>0.13414241448424025</v>
      </c>
      <c r="AW42">
        <v>0.5</v>
      </c>
      <c r="AX42">
        <f t="shared" si="28"/>
        <v>1264.3587007774256</v>
      </c>
      <c r="AY42">
        <f t="shared" si="29"/>
        <v>16.508824999387841</v>
      </c>
      <c r="AZ42">
        <f t="shared" si="30"/>
        <v>84.802064448220463</v>
      </c>
      <c r="BA42">
        <f t="shared" si="31"/>
        <v>1.3847988698635964E-2</v>
      </c>
      <c r="BB42">
        <f t="shared" si="32"/>
        <v>-1</v>
      </c>
      <c r="BC42" t="e">
        <f t="shared" si="33"/>
        <v>#DIV/0!</v>
      </c>
      <c r="BD42" t="s">
        <v>401</v>
      </c>
      <c r="BE42">
        <v>0</v>
      </c>
      <c r="BF42" t="e">
        <f t="shared" si="34"/>
        <v>#DIV/0!</v>
      </c>
      <c r="BG42" t="e">
        <f t="shared" si="35"/>
        <v>#DIV/0!</v>
      </c>
      <c r="BH42" t="e">
        <f t="shared" si="36"/>
        <v>#DIV/0!</v>
      </c>
      <c r="BI42" t="e">
        <f t="shared" si="37"/>
        <v>#DIV/0!</v>
      </c>
      <c r="BJ42">
        <f t="shared" si="38"/>
        <v>0.1341424144842403</v>
      </c>
      <c r="BK42" t="e">
        <f t="shared" si="39"/>
        <v>#DIV/0!</v>
      </c>
      <c r="BL42" t="e">
        <f t="shared" si="40"/>
        <v>#DIV/0!</v>
      </c>
      <c r="BM42" t="e">
        <f t="shared" si="41"/>
        <v>#DIV/0!</v>
      </c>
      <c r="BN42">
        <v>521</v>
      </c>
      <c r="BO42">
        <v>300</v>
      </c>
      <c r="BP42">
        <v>300</v>
      </c>
      <c r="BQ42">
        <v>300</v>
      </c>
      <c r="BR42">
        <v>10384.1</v>
      </c>
      <c r="BS42">
        <v>970</v>
      </c>
      <c r="BT42">
        <v>-7.3707800000000004E-3</v>
      </c>
      <c r="BU42">
        <v>-0.14000000000000001</v>
      </c>
      <c r="BV42" t="s">
        <v>401</v>
      </c>
      <c r="BW42" t="s">
        <v>401</v>
      </c>
      <c r="BX42" t="s">
        <v>401</v>
      </c>
      <c r="BY42" t="s">
        <v>401</v>
      </c>
      <c r="BZ42" t="s">
        <v>401</v>
      </c>
      <c r="CA42" t="s">
        <v>401</v>
      </c>
      <c r="CB42" t="s">
        <v>401</v>
      </c>
      <c r="CC42" t="s">
        <v>401</v>
      </c>
      <c r="CD42" t="s">
        <v>401</v>
      </c>
      <c r="CE42" t="s">
        <v>401</v>
      </c>
      <c r="CF42">
        <f t="shared" si="42"/>
        <v>1499.85</v>
      </c>
      <c r="CG42">
        <f t="shared" si="43"/>
        <v>1264.3587007774256</v>
      </c>
      <c r="CH42">
        <f t="shared" si="44"/>
        <v>0.84299009952823667</v>
      </c>
      <c r="CI42">
        <f t="shared" si="45"/>
        <v>0.1653708920894969</v>
      </c>
      <c r="CJ42">
        <v>6</v>
      </c>
      <c r="CK42">
        <v>0.5</v>
      </c>
      <c r="CL42" t="s">
        <v>402</v>
      </c>
      <c r="CM42">
        <v>2</v>
      </c>
      <c r="CN42">
        <v>1634227314.5999999</v>
      </c>
      <c r="CO42">
        <v>987.03300000000002</v>
      </c>
      <c r="CP42">
        <v>999.96500000000003</v>
      </c>
      <c r="CQ42">
        <v>19.4175</v>
      </c>
      <c r="CR42">
        <v>16.410900000000002</v>
      </c>
      <c r="CS42">
        <v>986.43600000000004</v>
      </c>
      <c r="CT42">
        <v>19.532499999999999</v>
      </c>
      <c r="CU42">
        <v>999.96699999999998</v>
      </c>
      <c r="CV42">
        <v>90.053399999999996</v>
      </c>
      <c r="CW42">
        <v>0.10910400000000001</v>
      </c>
      <c r="CX42">
        <v>26.565300000000001</v>
      </c>
      <c r="CY42">
        <v>27.009799999999998</v>
      </c>
      <c r="CZ42">
        <v>999.9</v>
      </c>
      <c r="DA42">
        <v>0</v>
      </c>
      <c r="DB42">
        <v>0</v>
      </c>
      <c r="DC42">
        <v>9990.6200000000008</v>
      </c>
      <c r="DD42">
        <v>0</v>
      </c>
      <c r="DE42">
        <v>0.21912699999999999</v>
      </c>
      <c r="DF42">
        <v>-12.953900000000001</v>
      </c>
      <c r="DG42">
        <v>1006.56</v>
      </c>
      <c r="DH42">
        <v>1016.65</v>
      </c>
      <c r="DI42">
        <v>3.0103</v>
      </c>
      <c r="DJ42">
        <v>999.96500000000003</v>
      </c>
      <c r="DK42">
        <v>16.410900000000002</v>
      </c>
      <c r="DL42">
        <v>1.74895</v>
      </c>
      <c r="DM42">
        <v>1.47786</v>
      </c>
      <c r="DN42">
        <v>15.3378</v>
      </c>
      <c r="DO42">
        <v>12.741</v>
      </c>
      <c r="DP42">
        <v>1499.85</v>
      </c>
      <c r="DQ42">
        <v>0.89999700000000005</v>
      </c>
      <c r="DR42">
        <v>0.10000299999999999</v>
      </c>
      <c r="DS42">
        <v>0</v>
      </c>
      <c r="DT42">
        <v>856.024</v>
      </c>
      <c r="DU42">
        <v>4.9997400000000001</v>
      </c>
      <c r="DV42">
        <v>12396</v>
      </c>
      <c r="DW42">
        <v>11509.2</v>
      </c>
      <c r="DX42">
        <v>42.061999999999998</v>
      </c>
      <c r="DY42">
        <v>43.5</v>
      </c>
      <c r="DZ42">
        <v>43.311999999999998</v>
      </c>
      <c r="EA42">
        <v>43.5</v>
      </c>
      <c r="EB42">
        <v>44.25</v>
      </c>
      <c r="EC42">
        <v>1345.36</v>
      </c>
      <c r="ED42">
        <v>149.49</v>
      </c>
      <c r="EE42">
        <v>0</v>
      </c>
      <c r="EF42">
        <v>121.80000019073501</v>
      </c>
      <c r="EG42">
        <v>0</v>
      </c>
      <c r="EH42">
        <v>856.72365384615398</v>
      </c>
      <c r="EI42">
        <v>-3.17829062688436</v>
      </c>
      <c r="EJ42">
        <v>-51.504273634063402</v>
      </c>
      <c r="EK42">
        <v>12404.0423076923</v>
      </c>
      <c r="EL42">
        <v>15</v>
      </c>
      <c r="EM42">
        <v>1634227339.5999999</v>
      </c>
      <c r="EN42" t="s">
        <v>510</v>
      </c>
      <c r="EO42">
        <v>1634227333.5999999</v>
      </c>
      <c r="EP42">
        <v>1634227339.5999999</v>
      </c>
      <c r="EQ42">
        <v>28</v>
      </c>
      <c r="ER42">
        <v>2.1999999999999999E-2</v>
      </c>
      <c r="ES42">
        <v>-3.0000000000000001E-3</v>
      </c>
      <c r="ET42">
        <v>0.59699999999999998</v>
      </c>
      <c r="EU42">
        <v>-0.115</v>
      </c>
      <c r="EV42">
        <v>1000</v>
      </c>
      <c r="EW42">
        <v>16</v>
      </c>
      <c r="EX42">
        <v>0.48</v>
      </c>
      <c r="EY42">
        <v>0.03</v>
      </c>
      <c r="EZ42">
        <v>-12.92427</v>
      </c>
      <c r="FA42">
        <v>0.42085778611635399</v>
      </c>
      <c r="FB42">
        <v>5.84395807650945E-2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3.0215477499999999</v>
      </c>
      <c r="FI42">
        <v>-9.6863977485931493E-2</v>
      </c>
      <c r="FJ42">
        <v>1.1890429657396799E-2</v>
      </c>
      <c r="FK42">
        <v>1</v>
      </c>
      <c r="FL42">
        <v>1</v>
      </c>
      <c r="FM42">
        <v>3</v>
      </c>
      <c r="FN42" t="s">
        <v>416</v>
      </c>
      <c r="FO42">
        <v>3.92672</v>
      </c>
      <c r="FP42">
        <v>2.7916400000000001</v>
      </c>
      <c r="FQ42">
        <v>0.157168</v>
      </c>
      <c r="FR42">
        <v>0.158356</v>
      </c>
      <c r="FS42">
        <v>8.6149799999999999E-2</v>
      </c>
      <c r="FT42">
        <v>7.5229199999999996E-2</v>
      </c>
      <c r="FU42">
        <v>18113.599999999999</v>
      </c>
      <c r="FV42">
        <v>22056.6</v>
      </c>
      <c r="FW42">
        <v>20931.5</v>
      </c>
      <c r="FX42">
        <v>25277.200000000001</v>
      </c>
      <c r="FY42">
        <v>30335.9</v>
      </c>
      <c r="FZ42">
        <v>34408.400000000001</v>
      </c>
      <c r="GA42">
        <v>37775.199999999997</v>
      </c>
      <c r="GB42">
        <v>41922.199999999997</v>
      </c>
      <c r="GC42">
        <v>2.6661800000000002</v>
      </c>
      <c r="GD42">
        <v>2.1948500000000002</v>
      </c>
      <c r="GE42">
        <v>0.17296500000000001</v>
      </c>
      <c r="GF42">
        <v>0</v>
      </c>
      <c r="GG42">
        <v>24.174600000000002</v>
      </c>
      <c r="GH42">
        <v>999.9</v>
      </c>
      <c r="GI42">
        <v>49.811</v>
      </c>
      <c r="GJ42">
        <v>28.277999999999999</v>
      </c>
      <c r="GK42">
        <v>21.332599999999999</v>
      </c>
      <c r="GL42">
        <v>61.477200000000003</v>
      </c>
      <c r="GM42">
        <v>19.114599999999999</v>
      </c>
      <c r="GN42">
        <v>3</v>
      </c>
      <c r="GO42">
        <v>-0.17236299999999999</v>
      </c>
      <c r="GP42">
        <v>-0.267239</v>
      </c>
      <c r="GQ42">
        <v>20.348500000000001</v>
      </c>
      <c r="GR42">
        <v>5.2229799999999997</v>
      </c>
      <c r="GS42">
        <v>11.962</v>
      </c>
      <c r="GT42">
        <v>4.9858500000000001</v>
      </c>
      <c r="GU42">
        <v>3.3010000000000002</v>
      </c>
      <c r="GV42">
        <v>9999</v>
      </c>
      <c r="GW42">
        <v>9999</v>
      </c>
      <c r="GX42">
        <v>999.9</v>
      </c>
      <c r="GY42">
        <v>9999</v>
      </c>
      <c r="GZ42">
        <v>1.88412</v>
      </c>
      <c r="HA42">
        <v>1.8810800000000001</v>
      </c>
      <c r="HB42">
        <v>1.88263</v>
      </c>
      <c r="HC42">
        <v>1.8813200000000001</v>
      </c>
      <c r="HD42">
        <v>1.8828400000000001</v>
      </c>
      <c r="HE42">
        <v>1.88202</v>
      </c>
      <c r="HF42">
        <v>1.8839999999999999</v>
      </c>
      <c r="HG42">
        <v>1.8813200000000001</v>
      </c>
      <c r="HH42">
        <v>5</v>
      </c>
      <c r="HI42">
        <v>0</v>
      </c>
      <c r="HJ42">
        <v>0</v>
      </c>
      <c r="HK42">
        <v>0</v>
      </c>
      <c r="HL42" t="s">
        <v>405</v>
      </c>
      <c r="HM42" t="s">
        <v>406</v>
      </c>
      <c r="HN42" t="s">
        <v>407</v>
      </c>
      <c r="HO42" t="s">
        <v>407</v>
      </c>
      <c r="HP42" t="s">
        <v>407</v>
      </c>
      <c r="HQ42" t="s">
        <v>407</v>
      </c>
      <c r="HR42">
        <v>0</v>
      </c>
      <c r="HS42">
        <v>100</v>
      </c>
      <c r="HT42">
        <v>100</v>
      </c>
      <c r="HU42">
        <v>0.59699999999999998</v>
      </c>
      <c r="HV42">
        <v>-0.115</v>
      </c>
      <c r="HW42">
        <v>0.574700000000121</v>
      </c>
      <c r="HX42">
        <v>0</v>
      </c>
      <c r="HY42">
        <v>0</v>
      </c>
      <c r="HZ42">
        <v>0</v>
      </c>
      <c r="IA42">
        <v>-0.111270000000005</v>
      </c>
      <c r="IB42">
        <v>0</v>
      </c>
      <c r="IC42">
        <v>0</v>
      </c>
      <c r="ID42">
        <v>0</v>
      </c>
      <c r="IE42">
        <v>-1</v>
      </c>
      <c r="IF42">
        <v>-1</v>
      </c>
      <c r="IG42">
        <v>-1</v>
      </c>
      <c r="IH42">
        <v>-1</v>
      </c>
      <c r="II42">
        <v>2.7</v>
      </c>
      <c r="IJ42">
        <v>2.6</v>
      </c>
      <c r="IK42">
        <v>3.2446299999999999</v>
      </c>
      <c r="IL42">
        <v>2.5756800000000002</v>
      </c>
      <c r="IM42">
        <v>2.8002899999999999</v>
      </c>
      <c r="IN42">
        <v>3.0053700000000001</v>
      </c>
      <c r="IO42">
        <v>3.0493199999999998</v>
      </c>
      <c r="IP42">
        <v>2.3156699999999999</v>
      </c>
      <c r="IQ42">
        <v>32.9315</v>
      </c>
      <c r="IR42">
        <v>15.6906</v>
      </c>
      <c r="IS42">
        <v>18</v>
      </c>
      <c r="IT42">
        <v>1096.4000000000001</v>
      </c>
      <c r="IU42">
        <v>606.26599999999996</v>
      </c>
      <c r="IV42">
        <v>24.9998</v>
      </c>
      <c r="IW42">
        <v>25.061299999999999</v>
      </c>
      <c r="IX42">
        <v>30.0002</v>
      </c>
      <c r="IY42">
        <v>24.953499999999998</v>
      </c>
      <c r="IZ42">
        <v>24.9451</v>
      </c>
      <c r="JA42">
        <v>64.825599999999994</v>
      </c>
      <c r="JB42">
        <v>17.2666</v>
      </c>
      <c r="JC42">
        <v>53.970999999999997</v>
      </c>
      <c r="JD42">
        <v>25</v>
      </c>
      <c r="JE42">
        <v>1000</v>
      </c>
      <c r="JF42">
        <v>16.4709</v>
      </c>
      <c r="JG42">
        <v>101.834</v>
      </c>
      <c r="JH42">
        <v>101.075</v>
      </c>
    </row>
    <row r="43" spans="1:268" x14ac:dyDescent="0.2">
      <c r="A43">
        <v>27</v>
      </c>
      <c r="B43">
        <v>1634227460.5999999</v>
      </c>
      <c r="C43">
        <v>3952.5</v>
      </c>
      <c r="D43" t="s">
        <v>511</v>
      </c>
      <c r="E43" t="s">
        <v>512</v>
      </c>
      <c r="F43" t="s">
        <v>398</v>
      </c>
      <c r="I43">
        <v>1634227460.5999999</v>
      </c>
      <c r="J43">
        <f t="shared" si="0"/>
        <v>4.817327610889017E-3</v>
      </c>
      <c r="K43">
        <f t="shared" si="1"/>
        <v>4.8173276108890173</v>
      </c>
      <c r="L43">
        <f t="shared" si="2"/>
        <v>16.783039056918973</v>
      </c>
      <c r="M43">
        <f t="shared" si="3"/>
        <v>1186.5999999999999</v>
      </c>
      <c r="N43">
        <f t="shared" si="4"/>
        <v>1032.9521907929645</v>
      </c>
      <c r="O43">
        <f t="shared" si="5"/>
        <v>93.131049059212373</v>
      </c>
      <c r="P43">
        <f t="shared" si="6"/>
        <v>106.98394736819999</v>
      </c>
      <c r="Q43">
        <f t="shared" si="7"/>
        <v>0.23997783617806517</v>
      </c>
      <c r="R43">
        <f t="shared" si="8"/>
        <v>2.7494292837108247</v>
      </c>
      <c r="S43">
        <f t="shared" si="9"/>
        <v>0.22891891164253211</v>
      </c>
      <c r="T43">
        <f t="shared" si="10"/>
        <v>0.14402544492748814</v>
      </c>
      <c r="U43">
        <f t="shared" si="11"/>
        <v>248.07143250018186</v>
      </c>
      <c r="V43">
        <f t="shared" si="12"/>
        <v>26.810629453188145</v>
      </c>
      <c r="W43">
        <f t="shared" si="13"/>
        <v>27.040099999999999</v>
      </c>
      <c r="X43">
        <f t="shared" si="14"/>
        <v>3.5875979004890342</v>
      </c>
      <c r="Y43">
        <f t="shared" si="15"/>
        <v>49.991697195158615</v>
      </c>
      <c r="Z43">
        <f t="shared" si="16"/>
        <v>1.7464097074977001</v>
      </c>
      <c r="AA43">
        <f t="shared" si="17"/>
        <v>3.493399515283568</v>
      </c>
      <c r="AB43">
        <f t="shared" si="18"/>
        <v>1.8411881929913341</v>
      </c>
      <c r="AC43">
        <f t="shared" si="19"/>
        <v>-212.44414764020564</v>
      </c>
      <c r="AD43">
        <f t="shared" si="20"/>
        <v>-67.057999550241902</v>
      </c>
      <c r="AE43">
        <f t="shared" si="21"/>
        <v>-5.2538151192358837</v>
      </c>
      <c r="AF43">
        <f t="shared" si="22"/>
        <v>-36.684529809501583</v>
      </c>
      <c r="AG43">
        <v>0</v>
      </c>
      <c r="AH43">
        <v>0</v>
      </c>
      <c r="AI43">
        <f t="shared" si="23"/>
        <v>1</v>
      </c>
      <c r="AJ43">
        <f t="shared" si="24"/>
        <v>0</v>
      </c>
      <c r="AK43">
        <f t="shared" si="25"/>
        <v>47690.641560835684</v>
      </c>
      <c r="AL43" t="s">
        <v>399</v>
      </c>
      <c r="AM43">
        <v>8228.31</v>
      </c>
      <c r="AN43">
        <v>0</v>
      </c>
      <c r="AO43">
        <v>0</v>
      </c>
      <c r="AP43" t="e">
        <f t="shared" si="26"/>
        <v>#DIV/0!</v>
      </c>
      <c r="AQ43">
        <v>-1</v>
      </c>
      <c r="AR43" t="s">
        <v>513</v>
      </c>
      <c r="AS43">
        <v>10384.1</v>
      </c>
      <c r="AT43">
        <v>851.41452000000004</v>
      </c>
      <c r="AU43">
        <v>985.18100000000004</v>
      </c>
      <c r="AV43">
        <f t="shared" si="27"/>
        <v>0.13577858281879163</v>
      </c>
      <c r="AW43">
        <v>0.5</v>
      </c>
      <c r="AX43">
        <f t="shared" si="28"/>
        <v>1264.568700777296</v>
      </c>
      <c r="AY43">
        <f t="shared" si="29"/>
        <v>16.783039056918973</v>
      </c>
      <c r="AZ43">
        <f t="shared" si="30"/>
        <v>85.850673034270912</v>
      </c>
      <c r="BA43">
        <f t="shared" si="31"/>
        <v>1.4062532977439835E-2</v>
      </c>
      <c r="BB43">
        <f t="shared" si="32"/>
        <v>-1</v>
      </c>
      <c r="BC43" t="e">
        <f t="shared" si="33"/>
        <v>#DIV/0!</v>
      </c>
      <c r="BD43" t="s">
        <v>401</v>
      </c>
      <c r="BE43">
        <v>0</v>
      </c>
      <c r="BF43" t="e">
        <f t="shared" si="34"/>
        <v>#DIV/0!</v>
      </c>
      <c r="BG43" t="e">
        <f t="shared" si="35"/>
        <v>#DIV/0!</v>
      </c>
      <c r="BH43" t="e">
        <f t="shared" si="36"/>
        <v>#DIV/0!</v>
      </c>
      <c r="BI43" t="e">
        <f t="shared" si="37"/>
        <v>#DIV/0!</v>
      </c>
      <c r="BJ43">
        <f t="shared" si="38"/>
        <v>0.13577858281879168</v>
      </c>
      <c r="BK43" t="e">
        <f t="shared" si="39"/>
        <v>#DIV/0!</v>
      </c>
      <c r="BL43" t="e">
        <f t="shared" si="40"/>
        <v>#DIV/0!</v>
      </c>
      <c r="BM43" t="e">
        <f t="shared" si="41"/>
        <v>#DIV/0!</v>
      </c>
      <c r="BN43">
        <v>522</v>
      </c>
      <c r="BO43">
        <v>300</v>
      </c>
      <c r="BP43">
        <v>300</v>
      </c>
      <c r="BQ43">
        <v>300</v>
      </c>
      <c r="BR43">
        <v>10384.1</v>
      </c>
      <c r="BS43">
        <v>961.83</v>
      </c>
      <c r="BT43">
        <v>-7.3707499999999997E-3</v>
      </c>
      <c r="BU43">
        <v>-0.77</v>
      </c>
      <c r="BV43" t="s">
        <v>401</v>
      </c>
      <c r="BW43" t="s">
        <v>401</v>
      </c>
      <c r="BX43" t="s">
        <v>401</v>
      </c>
      <c r="BY43" t="s">
        <v>401</v>
      </c>
      <c r="BZ43" t="s">
        <v>401</v>
      </c>
      <c r="CA43" t="s">
        <v>401</v>
      </c>
      <c r="CB43" t="s">
        <v>401</v>
      </c>
      <c r="CC43" t="s">
        <v>401</v>
      </c>
      <c r="CD43" t="s">
        <v>401</v>
      </c>
      <c r="CE43" t="s">
        <v>401</v>
      </c>
      <c r="CF43">
        <f t="shared" si="42"/>
        <v>1500.1</v>
      </c>
      <c r="CG43">
        <f t="shared" si="43"/>
        <v>1264.568700777296</v>
      </c>
      <c r="CH43">
        <f t="shared" si="44"/>
        <v>0.84298960121145006</v>
      </c>
      <c r="CI43">
        <f t="shared" si="45"/>
        <v>0.16536993033809871</v>
      </c>
      <c r="CJ43">
        <v>6</v>
      </c>
      <c r="CK43">
        <v>0.5</v>
      </c>
      <c r="CL43" t="s">
        <v>402</v>
      </c>
      <c r="CM43">
        <v>2</v>
      </c>
      <c r="CN43">
        <v>1634227460.5999999</v>
      </c>
      <c r="CO43">
        <v>1186.5999999999999</v>
      </c>
      <c r="CP43">
        <v>1200.0999999999999</v>
      </c>
      <c r="CQ43">
        <v>19.370100000000001</v>
      </c>
      <c r="CR43">
        <v>16.535599999999999</v>
      </c>
      <c r="CS43">
        <v>1185.9000000000001</v>
      </c>
      <c r="CT43">
        <v>19.482199999999999</v>
      </c>
      <c r="CU43">
        <v>999.96799999999996</v>
      </c>
      <c r="CV43">
        <v>90.051000000000002</v>
      </c>
      <c r="CW43">
        <v>0.10907699999999999</v>
      </c>
      <c r="CX43">
        <v>26.587700000000002</v>
      </c>
      <c r="CY43">
        <v>27.040099999999999</v>
      </c>
      <c r="CZ43">
        <v>999.9</v>
      </c>
      <c r="DA43">
        <v>0</v>
      </c>
      <c r="DB43">
        <v>0</v>
      </c>
      <c r="DC43">
        <v>10001.9</v>
      </c>
      <c r="DD43">
        <v>0</v>
      </c>
      <c r="DE43">
        <v>0.21912699999999999</v>
      </c>
      <c r="DF43">
        <v>-13.5007</v>
      </c>
      <c r="DG43">
        <v>1210.04</v>
      </c>
      <c r="DH43">
        <v>1220.28</v>
      </c>
      <c r="DI43">
        <v>2.8345600000000002</v>
      </c>
      <c r="DJ43">
        <v>1200.0999999999999</v>
      </c>
      <c r="DK43">
        <v>16.535599999999999</v>
      </c>
      <c r="DL43">
        <v>1.7443</v>
      </c>
      <c r="DM43">
        <v>1.4890399999999999</v>
      </c>
      <c r="DN43">
        <v>15.2964</v>
      </c>
      <c r="DO43">
        <v>12.8561</v>
      </c>
      <c r="DP43">
        <v>1500.1</v>
      </c>
      <c r="DQ43">
        <v>0.90001600000000004</v>
      </c>
      <c r="DR43">
        <v>9.9984400000000001E-2</v>
      </c>
      <c r="DS43">
        <v>0</v>
      </c>
      <c r="DT43">
        <v>850.85500000000002</v>
      </c>
      <c r="DU43">
        <v>4.9997400000000001</v>
      </c>
      <c r="DV43">
        <v>12324.8</v>
      </c>
      <c r="DW43">
        <v>11511.2</v>
      </c>
      <c r="DX43">
        <v>42.686999999999998</v>
      </c>
      <c r="DY43">
        <v>43.561999999999998</v>
      </c>
      <c r="DZ43">
        <v>43.561999999999998</v>
      </c>
      <c r="EA43">
        <v>42.875</v>
      </c>
      <c r="EB43">
        <v>44.625</v>
      </c>
      <c r="EC43">
        <v>1345.61</v>
      </c>
      <c r="ED43">
        <v>149.49</v>
      </c>
      <c r="EE43">
        <v>0</v>
      </c>
      <c r="EF43">
        <v>145.39999985694899</v>
      </c>
      <c r="EG43">
        <v>0</v>
      </c>
      <c r="EH43">
        <v>851.41452000000004</v>
      </c>
      <c r="EI43">
        <v>-2.9306923065396302</v>
      </c>
      <c r="EJ43">
        <v>-47.023076966564197</v>
      </c>
      <c r="EK43">
        <v>12329.356</v>
      </c>
      <c r="EL43">
        <v>15</v>
      </c>
      <c r="EM43">
        <v>1634227420.5999999</v>
      </c>
      <c r="EN43" t="s">
        <v>514</v>
      </c>
      <c r="EO43">
        <v>1634227415.5999999</v>
      </c>
      <c r="EP43">
        <v>1634227420.5999999</v>
      </c>
      <c r="EQ43">
        <v>29</v>
      </c>
      <c r="ER43">
        <v>0.1</v>
      </c>
      <c r="ES43">
        <v>2E-3</v>
      </c>
      <c r="ET43">
        <v>0.69699999999999995</v>
      </c>
      <c r="EU43">
        <v>-0.112</v>
      </c>
      <c r="EV43">
        <v>1200</v>
      </c>
      <c r="EW43">
        <v>16</v>
      </c>
      <c r="EX43">
        <v>0.35</v>
      </c>
      <c r="EY43">
        <v>0.03</v>
      </c>
      <c r="EZ43">
        <v>-13.433199999999999</v>
      </c>
      <c r="FA43">
        <v>-4.2441275797362399E-2</v>
      </c>
      <c r="FB43">
        <v>5.7309715581217002E-2</v>
      </c>
      <c r="FC43">
        <v>1</v>
      </c>
      <c r="FD43">
        <v>1</v>
      </c>
      <c r="FE43">
        <v>0</v>
      </c>
      <c r="FF43">
        <v>0</v>
      </c>
      <c r="FG43">
        <v>0</v>
      </c>
      <c r="FH43">
        <v>2.8700567499999998</v>
      </c>
      <c r="FI43">
        <v>-0.14929249530957101</v>
      </c>
      <c r="FJ43">
        <v>1.68766827883177E-2</v>
      </c>
      <c r="FK43">
        <v>1</v>
      </c>
      <c r="FL43">
        <v>2</v>
      </c>
      <c r="FM43">
        <v>3</v>
      </c>
      <c r="FN43" t="s">
        <v>404</v>
      </c>
      <c r="FO43">
        <v>3.92672</v>
      </c>
      <c r="FP43">
        <v>2.7917100000000001</v>
      </c>
      <c r="FQ43">
        <v>0.17626700000000001</v>
      </c>
      <c r="FR43">
        <v>0.17737700000000001</v>
      </c>
      <c r="FS43">
        <v>8.5983000000000004E-2</v>
      </c>
      <c r="FT43">
        <v>7.5646099999999994E-2</v>
      </c>
      <c r="FU43">
        <v>17702.400000000001</v>
      </c>
      <c r="FV43">
        <v>21557.7</v>
      </c>
      <c r="FW43">
        <v>20930.599999999999</v>
      </c>
      <c r="FX43">
        <v>25276.6</v>
      </c>
      <c r="FY43">
        <v>30340.5</v>
      </c>
      <c r="FZ43">
        <v>34392.699999999997</v>
      </c>
      <c r="GA43">
        <v>37773.699999999997</v>
      </c>
      <c r="GB43">
        <v>41921.599999999999</v>
      </c>
      <c r="GC43">
        <v>2.66465</v>
      </c>
      <c r="GD43">
        <v>2.1951299999999998</v>
      </c>
      <c r="GE43">
        <v>0.17246600000000001</v>
      </c>
      <c r="GF43">
        <v>0</v>
      </c>
      <c r="GG43">
        <v>24.213200000000001</v>
      </c>
      <c r="GH43">
        <v>999.9</v>
      </c>
      <c r="GI43">
        <v>49.274000000000001</v>
      </c>
      <c r="GJ43">
        <v>28.329000000000001</v>
      </c>
      <c r="GK43">
        <v>21.165700000000001</v>
      </c>
      <c r="GL43">
        <v>61.697200000000002</v>
      </c>
      <c r="GM43">
        <v>19.102599999999999</v>
      </c>
      <c r="GN43">
        <v>3</v>
      </c>
      <c r="GO43">
        <v>-0.170572</v>
      </c>
      <c r="GP43">
        <v>-0.24918299999999999</v>
      </c>
      <c r="GQ43">
        <v>20.348299999999998</v>
      </c>
      <c r="GR43">
        <v>5.2223800000000002</v>
      </c>
      <c r="GS43">
        <v>11.962</v>
      </c>
      <c r="GT43">
        <v>4.9858000000000002</v>
      </c>
      <c r="GU43">
        <v>3.3010000000000002</v>
      </c>
      <c r="GV43">
        <v>9999</v>
      </c>
      <c r="GW43">
        <v>9999</v>
      </c>
      <c r="GX43">
        <v>999.9</v>
      </c>
      <c r="GY43">
        <v>9999</v>
      </c>
      <c r="GZ43">
        <v>1.8841300000000001</v>
      </c>
      <c r="HA43">
        <v>1.8811</v>
      </c>
      <c r="HB43">
        <v>1.88262</v>
      </c>
      <c r="HC43">
        <v>1.8813500000000001</v>
      </c>
      <c r="HD43">
        <v>1.8828</v>
      </c>
      <c r="HE43">
        <v>1.88202</v>
      </c>
      <c r="HF43">
        <v>1.8839999999999999</v>
      </c>
      <c r="HG43">
        <v>1.88131</v>
      </c>
      <c r="HH43">
        <v>5</v>
      </c>
      <c r="HI43">
        <v>0</v>
      </c>
      <c r="HJ43">
        <v>0</v>
      </c>
      <c r="HK43">
        <v>0</v>
      </c>
      <c r="HL43" t="s">
        <v>405</v>
      </c>
      <c r="HM43" t="s">
        <v>406</v>
      </c>
      <c r="HN43" t="s">
        <v>407</v>
      </c>
      <c r="HO43" t="s">
        <v>407</v>
      </c>
      <c r="HP43" t="s">
        <v>407</v>
      </c>
      <c r="HQ43" t="s">
        <v>407</v>
      </c>
      <c r="HR43">
        <v>0</v>
      </c>
      <c r="HS43">
        <v>100</v>
      </c>
      <c r="HT43">
        <v>100</v>
      </c>
      <c r="HU43">
        <v>0.7</v>
      </c>
      <c r="HV43">
        <v>-0.11210000000000001</v>
      </c>
      <c r="HW43">
        <v>0.696999999999662</v>
      </c>
      <c r="HX43">
        <v>0</v>
      </c>
      <c r="HY43">
        <v>0</v>
      </c>
      <c r="HZ43">
        <v>0</v>
      </c>
      <c r="IA43">
        <v>-0.112089999999995</v>
      </c>
      <c r="IB43">
        <v>0</v>
      </c>
      <c r="IC43">
        <v>0</v>
      </c>
      <c r="ID43">
        <v>0</v>
      </c>
      <c r="IE43">
        <v>-1</v>
      </c>
      <c r="IF43">
        <v>-1</v>
      </c>
      <c r="IG43">
        <v>-1</v>
      </c>
      <c r="IH43">
        <v>-1</v>
      </c>
      <c r="II43">
        <v>0.8</v>
      </c>
      <c r="IJ43">
        <v>0.7</v>
      </c>
      <c r="IK43">
        <v>3.73047</v>
      </c>
      <c r="IL43">
        <v>2.5695800000000002</v>
      </c>
      <c r="IM43">
        <v>2.8002899999999999</v>
      </c>
      <c r="IN43">
        <v>3.0053700000000001</v>
      </c>
      <c r="IO43">
        <v>3.0493199999999998</v>
      </c>
      <c r="IP43">
        <v>2.3144499999999999</v>
      </c>
      <c r="IQ43">
        <v>32.953699999999998</v>
      </c>
      <c r="IR43">
        <v>15.6556</v>
      </c>
      <c r="IS43">
        <v>18</v>
      </c>
      <c r="IT43">
        <v>1094.81</v>
      </c>
      <c r="IU43">
        <v>606.60799999999995</v>
      </c>
      <c r="IV43">
        <v>25</v>
      </c>
      <c r="IW43">
        <v>25.079599999999999</v>
      </c>
      <c r="IX43">
        <v>30.0002</v>
      </c>
      <c r="IY43">
        <v>24.963999999999999</v>
      </c>
      <c r="IZ43">
        <v>24.9556</v>
      </c>
      <c r="JA43">
        <v>74.530500000000004</v>
      </c>
      <c r="JB43">
        <v>15.8766</v>
      </c>
      <c r="JC43">
        <v>53.161499999999997</v>
      </c>
      <c r="JD43">
        <v>25</v>
      </c>
      <c r="JE43">
        <v>1200</v>
      </c>
      <c r="JF43">
        <v>16.4846</v>
      </c>
      <c r="JG43">
        <v>101.83</v>
      </c>
      <c r="JH43">
        <v>101.074</v>
      </c>
    </row>
    <row r="44" spans="1:268" x14ac:dyDescent="0.2">
      <c r="A44">
        <v>28</v>
      </c>
      <c r="B44">
        <v>1634227583</v>
      </c>
      <c r="C44">
        <v>4074.9000000953702</v>
      </c>
      <c r="D44" t="s">
        <v>515</v>
      </c>
      <c r="E44" t="s">
        <v>516</v>
      </c>
      <c r="F44" t="s">
        <v>398</v>
      </c>
      <c r="I44">
        <v>1634227583</v>
      </c>
      <c r="J44">
        <f t="shared" si="0"/>
        <v>4.2860133047454658E-3</v>
      </c>
      <c r="K44">
        <f t="shared" si="1"/>
        <v>4.2860133047454658</v>
      </c>
      <c r="L44">
        <f t="shared" si="2"/>
        <v>17.18169119061147</v>
      </c>
      <c r="M44">
        <f t="shared" si="3"/>
        <v>1485.89</v>
      </c>
      <c r="N44">
        <f t="shared" si="4"/>
        <v>1303.8623578861866</v>
      </c>
      <c r="O44">
        <f t="shared" si="5"/>
        <v>117.55575949270738</v>
      </c>
      <c r="P44">
        <f t="shared" si="6"/>
        <v>133.96730599371</v>
      </c>
      <c r="Q44">
        <f t="shared" si="7"/>
        <v>0.21098059701699237</v>
      </c>
      <c r="R44">
        <f t="shared" si="8"/>
        <v>2.7509879849136887</v>
      </c>
      <c r="S44">
        <f t="shared" si="9"/>
        <v>0.20238595487917618</v>
      </c>
      <c r="T44">
        <f t="shared" si="10"/>
        <v>0.12723424191559393</v>
      </c>
      <c r="U44">
        <f t="shared" si="11"/>
        <v>248.0331285004219</v>
      </c>
      <c r="V44">
        <f t="shared" si="12"/>
        <v>27.005196517463812</v>
      </c>
      <c r="W44">
        <f t="shared" si="13"/>
        <v>27.106300000000001</v>
      </c>
      <c r="X44">
        <f t="shared" si="14"/>
        <v>3.601566308962278</v>
      </c>
      <c r="Y44">
        <f t="shared" si="15"/>
        <v>49.919650633420154</v>
      </c>
      <c r="Z44">
        <f t="shared" si="16"/>
        <v>1.7488715975025</v>
      </c>
      <c r="AA44">
        <f t="shared" si="17"/>
        <v>3.503373071148193</v>
      </c>
      <c r="AB44">
        <f t="shared" si="18"/>
        <v>1.852694711459778</v>
      </c>
      <c r="AC44">
        <f t="shared" si="19"/>
        <v>-189.01318673927506</v>
      </c>
      <c r="AD44">
        <f t="shared" si="20"/>
        <v>-69.735956446902222</v>
      </c>
      <c r="AE44">
        <f t="shared" si="21"/>
        <v>-5.4636618871838829</v>
      </c>
      <c r="AF44">
        <f t="shared" si="22"/>
        <v>-16.179676572939272</v>
      </c>
      <c r="AG44">
        <v>0</v>
      </c>
      <c r="AH44">
        <v>0</v>
      </c>
      <c r="AI44">
        <f t="shared" si="23"/>
        <v>1</v>
      </c>
      <c r="AJ44">
        <f t="shared" si="24"/>
        <v>0</v>
      </c>
      <c r="AK44">
        <f t="shared" si="25"/>
        <v>47725.189882709637</v>
      </c>
      <c r="AL44" t="s">
        <v>399</v>
      </c>
      <c r="AM44">
        <v>8228.31</v>
      </c>
      <c r="AN44">
        <v>0</v>
      </c>
      <c r="AO44">
        <v>0</v>
      </c>
      <c r="AP44" t="e">
        <f t="shared" si="26"/>
        <v>#DIV/0!</v>
      </c>
      <c r="AQ44">
        <v>-1</v>
      </c>
      <c r="AR44" t="s">
        <v>517</v>
      </c>
      <c r="AS44">
        <v>10384.1</v>
      </c>
      <c r="AT44">
        <v>848.87080769230795</v>
      </c>
      <c r="AU44">
        <v>984.93</v>
      </c>
      <c r="AV44">
        <f t="shared" si="27"/>
        <v>0.13814097682849746</v>
      </c>
      <c r="AW44">
        <v>0.5</v>
      </c>
      <c r="AX44">
        <f t="shared" si="28"/>
        <v>1264.3671007774205</v>
      </c>
      <c r="AY44">
        <f t="shared" si="29"/>
        <v>17.18169119061147</v>
      </c>
      <c r="AZ44">
        <f t="shared" si="30"/>
        <v>87.330453185604085</v>
      </c>
      <c r="BA44">
        <f t="shared" si="31"/>
        <v>1.4380072986264912E-2</v>
      </c>
      <c r="BB44">
        <f t="shared" si="32"/>
        <v>-1</v>
      </c>
      <c r="BC44" t="e">
        <f t="shared" si="33"/>
        <v>#DIV/0!</v>
      </c>
      <c r="BD44" t="s">
        <v>401</v>
      </c>
      <c r="BE44">
        <v>0</v>
      </c>
      <c r="BF44" t="e">
        <f t="shared" si="34"/>
        <v>#DIV/0!</v>
      </c>
      <c r="BG44" t="e">
        <f t="shared" si="35"/>
        <v>#DIV/0!</v>
      </c>
      <c r="BH44" t="e">
        <f t="shared" si="36"/>
        <v>#DIV/0!</v>
      </c>
      <c r="BI44" t="e">
        <f t="shared" si="37"/>
        <v>#DIV/0!</v>
      </c>
      <c r="BJ44">
        <f t="shared" si="38"/>
        <v>0.13814097682849746</v>
      </c>
      <c r="BK44" t="e">
        <f t="shared" si="39"/>
        <v>#DIV/0!</v>
      </c>
      <c r="BL44" t="e">
        <f t="shared" si="40"/>
        <v>#DIV/0!</v>
      </c>
      <c r="BM44" t="e">
        <f t="shared" si="41"/>
        <v>#DIV/0!</v>
      </c>
      <c r="BN44">
        <v>523</v>
      </c>
      <c r="BO44">
        <v>300</v>
      </c>
      <c r="BP44">
        <v>300</v>
      </c>
      <c r="BQ44">
        <v>300</v>
      </c>
      <c r="BR44">
        <v>10384.1</v>
      </c>
      <c r="BS44">
        <v>960.51</v>
      </c>
      <c r="BT44">
        <v>-7.3706600000000002E-3</v>
      </c>
      <c r="BU44">
        <v>-0.93</v>
      </c>
      <c r="BV44" t="s">
        <v>401</v>
      </c>
      <c r="BW44" t="s">
        <v>401</v>
      </c>
      <c r="BX44" t="s">
        <v>401</v>
      </c>
      <c r="BY44" t="s">
        <v>401</v>
      </c>
      <c r="BZ44" t="s">
        <v>401</v>
      </c>
      <c r="CA44" t="s">
        <v>401</v>
      </c>
      <c r="CB44" t="s">
        <v>401</v>
      </c>
      <c r="CC44" t="s">
        <v>401</v>
      </c>
      <c r="CD44" t="s">
        <v>401</v>
      </c>
      <c r="CE44" t="s">
        <v>401</v>
      </c>
      <c r="CF44">
        <f t="shared" si="42"/>
        <v>1499.86</v>
      </c>
      <c r="CG44">
        <f t="shared" si="43"/>
        <v>1264.3671007774205</v>
      </c>
      <c r="CH44">
        <f t="shared" si="44"/>
        <v>0.84299007959237571</v>
      </c>
      <c r="CI44">
        <f t="shared" si="45"/>
        <v>0.16537085361328518</v>
      </c>
      <c r="CJ44">
        <v>6</v>
      </c>
      <c r="CK44">
        <v>0.5</v>
      </c>
      <c r="CL44" t="s">
        <v>402</v>
      </c>
      <c r="CM44">
        <v>2</v>
      </c>
      <c r="CN44">
        <v>1634227583</v>
      </c>
      <c r="CO44">
        <v>1485.89</v>
      </c>
      <c r="CP44">
        <v>1500.02</v>
      </c>
      <c r="CQ44">
        <v>19.397500000000001</v>
      </c>
      <c r="CR44">
        <v>16.875800000000002</v>
      </c>
      <c r="CS44">
        <v>1485.43</v>
      </c>
      <c r="CT44">
        <v>19.503799999999998</v>
      </c>
      <c r="CU44">
        <v>1000.01</v>
      </c>
      <c r="CV44">
        <v>90.0505</v>
      </c>
      <c r="CW44">
        <v>0.109139</v>
      </c>
      <c r="CX44">
        <v>26.636099999999999</v>
      </c>
      <c r="CY44">
        <v>27.106300000000001</v>
      </c>
      <c r="CZ44">
        <v>999.9</v>
      </c>
      <c r="DA44">
        <v>0</v>
      </c>
      <c r="DB44">
        <v>0</v>
      </c>
      <c r="DC44">
        <v>10011.200000000001</v>
      </c>
      <c r="DD44">
        <v>0</v>
      </c>
      <c r="DE44">
        <v>0.21912699999999999</v>
      </c>
      <c r="DF44">
        <v>-14.1373</v>
      </c>
      <c r="DG44">
        <v>1515.28</v>
      </c>
      <c r="DH44">
        <v>1525.77</v>
      </c>
      <c r="DI44">
        <v>2.5217100000000001</v>
      </c>
      <c r="DJ44">
        <v>1500.02</v>
      </c>
      <c r="DK44">
        <v>16.875800000000002</v>
      </c>
      <c r="DL44">
        <v>1.7467600000000001</v>
      </c>
      <c r="DM44">
        <v>1.5196799999999999</v>
      </c>
      <c r="DN44">
        <v>15.318300000000001</v>
      </c>
      <c r="DO44">
        <v>13.1676</v>
      </c>
      <c r="DP44">
        <v>1499.86</v>
      </c>
      <c r="DQ44">
        <v>0.89999700000000005</v>
      </c>
      <c r="DR44">
        <v>0.10000299999999999</v>
      </c>
      <c r="DS44">
        <v>0</v>
      </c>
      <c r="DT44">
        <v>848.64599999999996</v>
      </c>
      <c r="DU44">
        <v>4.9997400000000001</v>
      </c>
      <c r="DV44">
        <v>12288.4</v>
      </c>
      <c r="DW44">
        <v>11509.2</v>
      </c>
      <c r="DX44">
        <v>42.811999999999998</v>
      </c>
      <c r="DY44">
        <v>43.5</v>
      </c>
      <c r="DZ44">
        <v>43.561999999999998</v>
      </c>
      <c r="EA44">
        <v>42.936999999999998</v>
      </c>
      <c r="EB44">
        <v>44.686999999999998</v>
      </c>
      <c r="EC44">
        <v>1345.37</v>
      </c>
      <c r="ED44">
        <v>149.49</v>
      </c>
      <c r="EE44">
        <v>0</v>
      </c>
      <c r="EF44">
        <v>121.799999952316</v>
      </c>
      <c r="EG44">
        <v>0</v>
      </c>
      <c r="EH44">
        <v>848.87080769230795</v>
      </c>
      <c r="EI44">
        <v>-2.27319656015053</v>
      </c>
      <c r="EJ44">
        <v>-39.9726496014733</v>
      </c>
      <c r="EK44">
        <v>12294.330769230801</v>
      </c>
      <c r="EL44">
        <v>15</v>
      </c>
      <c r="EM44">
        <v>1634227540.5999999</v>
      </c>
      <c r="EN44" t="s">
        <v>518</v>
      </c>
      <c r="EO44">
        <v>1634227537.0999999</v>
      </c>
      <c r="EP44">
        <v>1634227540.5999999</v>
      </c>
      <c r="EQ44">
        <v>30</v>
      </c>
      <c r="ER44">
        <v>-0.24299999999999999</v>
      </c>
      <c r="ES44">
        <v>6.0000000000000001E-3</v>
      </c>
      <c r="ET44">
        <v>0.45400000000000001</v>
      </c>
      <c r="EU44">
        <v>-0.106</v>
      </c>
      <c r="EV44">
        <v>1500</v>
      </c>
      <c r="EW44">
        <v>17</v>
      </c>
      <c r="EX44">
        <v>0.27</v>
      </c>
      <c r="EY44">
        <v>0.03</v>
      </c>
      <c r="EZ44">
        <v>-14.3227268292683</v>
      </c>
      <c r="FA44">
        <v>4.0728919860621098E-2</v>
      </c>
      <c r="FB44">
        <v>5.7025009594166398E-2</v>
      </c>
      <c r="FC44">
        <v>1</v>
      </c>
      <c r="FD44">
        <v>1</v>
      </c>
      <c r="FE44">
        <v>0</v>
      </c>
      <c r="FF44">
        <v>0</v>
      </c>
      <c r="FG44">
        <v>0</v>
      </c>
      <c r="FH44">
        <v>2.5605921951219499</v>
      </c>
      <c r="FI44">
        <v>-0.143757073170734</v>
      </c>
      <c r="FJ44">
        <v>1.5898252321835799E-2</v>
      </c>
      <c r="FK44">
        <v>1</v>
      </c>
      <c r="FL44">
        <v>2</v>
      </c>
      <c r="FM44">
        <v>3</v>
      </c>
      <c r="FN44" t="s">
        <v>404</v>
      </c>
      <c r="FO44">
        <v>3.9267799999999999</v>
      </c>
      <c r="FP44">
        <v>2.7918599999999998</v>
      </c>
      <c r="FQ44">
        <v>0.20177999999999999</v>
      </c>
      <c r="FR44">
        <v>0.20277800000000001</v>
      </c>
      <c r="FS44">
        <v>8.6050799999999997E-2</v>
      </c>
      <c r="FT44">
        <v>7.6788400000000007E-2</v>
      </c>
      <c r="FU44">
        <v>17154</v>
      </c>
      <c r="FV44">
        <v>20892.2</v>
      </c>
      <c r="FW44">
        <v>20930.2</v>
      </c>
      <c r="FX44">
        <v>25276.400000000001</v>
      </c>
      <c r="FY44">
        <v>30338.3</v>
      </c>
      <c r="FZ44">
        <v>34350.5</v>
      </c>
      <c r="GA44">
        <v>37773.199999999997</v>
      </c>
      <c r="GB44">
        <v>41921.5</v>
      </c>
      <c r="GC44">
        <v>2.6650999999999998</v>
      </c>
      <c r="GD44">
        <v>2.1968299999999998</v>
      </c>
      <c r="GE44">
        <v>0.17544599999999999</v>
      </c>
      <c r="GF44">
        <v>0</v>
      </c>
      <c r="GG44">
        <v>24.230699999999999</v>
      </c>
      <c r="GH44">
        <v>999.9</v>
      </c>
      <c r="GI44">
        <v>48.981000000000002</v>
      </c>
      <c r="GJ44">
        <v>28.379000000000001</v>
      </c>
      <c r="GK44">
        <v>21.099499999999999</v>
      </c>
      <c r="GL44">
        <v>61.487200000000001</v>
      </c>
      <c r="GM44">
        <v>19.0184</v>
      </c>
      <c r="GN44">
        <v>3</v>
      </c>
      <c r="GO44">
        <v>-0.17032</v>
      </c>
      <c r="GP44">
        <v>-0.242089</v>
      </c>
      <c r="GQ44">
        <v>20.348400000000002</v>
      </c>
      <c r="GR44">
        <v>5.2226800000000004</v>
      </c>
      <c r="GS44">
        <v>11.962</v>
      </c>
      <c r="GT44">
        <v>4.9859</v>
      </c>
      <c r="GU44">
        <v>3.3010000000000002</v>
      </c>
      <c r="GV44">
        <v>9999</v>
      </c>
      <c r="GW44">
        <v>9999</v>
      </c>
      <c r="GX44">
        <v>999.9</v>
      </c>
      <c r="GY44">
        <v>9999</v>
      </c>
      <c r="GZ44">
        <v>1.88408</v>
      </c>
      <c r="HA44">
        <v>1.88107</v>
      </c>
      <c r="HB44">
        <v>1.88262</v>
      </c>
      <c r="HC44">
        <v>1.8813</v>
      </c>
      <c r="HD44">
        <v>1.8828400000000001</v>
      </c>
      <c r="HE44">
        <v>1.88202</v>
      </c>
      <c r="HF44">
        <v>1.8839999999999999</v>
      </c>
      <c r="HG44">
        <v>1.88127</v>
      </c>
      <c r="HH44">
        <v>5</v>
      </c>
      <c r="HI44">
        <v>0</v>
      </c>
      <c r="HJ44">
        <v>0</v>
      </c>
      <c r="HK44">
        <v>0</v>
      </c>
      <c r="HL44" t="s">
        <v>405</v>
      </c>
      <c r="HM44" t="s">
        <v>406</v>
      </c>
      <c r="HN44" t="s">
        <v>407</v>
      </c>
      <c r="HO44" t="s">
        <v>407</v>
      </c>
      <c r="HP44" t="s">
        <v>407</v>
      </c>
      <c r="HQ44" t="s">
        <v>407</v>
      </c>
      <c r="HR44">
        <v>0</v>
      </c>
      <c r="HS44">
        <v>100</v>
      </c>
      <c r="HT44">
        <v>100</v>
      </c>
      <c r="HU44">
        <v>0.46</v>
      </c>
      <c r="HV44">
        <v>-0.10630000000000001</v>
      </c>
      <c r="HW44">
        <v>0.453999999999951</v>
      </c>
      <c r="HX44">
        <v>0</v>
      </c>
      <c r="HY44">
        <v>0</v>
      </c>
      <c r="HZ44">
        <v>0</v>
      </c>
      <c r="IA44">
        <v>-0.106242857142863</v>
      </c>
      <c r="IB44">
        <v>0</v>
      </c>
      <c r="IC44">
        <v>0</v>
      </c>
      <c r="ID44">
        <v>0</v>
      </c>
      <c r="IE44">
        <v>-1</v>
      </c>
      <c r="IF44">
        <v>-1</v>
      </c>
      <c r="IG44">
        <v>-1</v>
      </c>
      <c r="IH44">
        <v>-1</v>
      </c>
      <c r="II44">
        <v>0.8</v>
      </c>
      <c r="IJ44">
        <v>0.7</v>
      </c>
      <c r="IK44">
        <v>4.4079600000000001</v>
      </c>
      <c r="IL44">
        <v>2.5598100000000001</v>
      </c>
      <c r="IM44">
        <v>2.8002899999999999</v>
      </c>
      <c r="IN44">
        <v>3.0053700000000001</v>
      </c>
      <c r="IO44">
        <v>3.0493199999999998</v>
      </c>
      <c r="IP44">
        <v>2.3034699999999999</v>
      </c>
      <c r="IQ44">
        <v>32.9983</v>
      </c>
      <c r="IR44">
        <v>15.6381</v>
      </c>
      <c r="IS44">
        <v>18</v>
      </c>
      <c r="IT44">
        <v>1095.51</v>
      </c>
      <c r="IU44">
        <v>608.05200000000002</v>
      </c>
      <c r="IV44">
        <v>24.999700000000001</v>
      </c>
      <c r="IW44">
        <v>25.092400000000001</v>
      </c>
      <c r="IX44">
        <v>30</v>
      </c>
      <c r="IY44">
        <v>24.9724</v>
      </c>
      <c r="IZ44">
        <v>24.9634</v>
      </c>
      <c r="JA44">
        <v>88.048900000000003</v>
      </c>
      <c r="JB44">
        <v>13.432499999999999</v>
      </c>
      <c r="JC44">
        <v>52.5807</v>
      </c>
      <c r="JD44">
        <v>25</v>
      </c>
      <c r="JE44">
        <v>1500</v>
      </c>
      <c r="JF44">
        <v>16.8369</v>
      </c>
      <c r="JG44">
        <v>101.82899999999999</v>
      </c>
      <c r="JH44">
        <v>101.07299999999999</v>
      </c>
    </row>
    <row r="45" spans="1:268" x14ac:dyDescent="0.2">
      <c r="A45">
        <v>29</v>
      </c>
      <c r="B45">
        <v>1634227705</v>
      </c>
      <c r="C45">
        <v>4196.9000000953702</v>
      </c>
      <c r="D45" t="s">
        <v>519</v>
      </c>
      <c r="E45" t="s">
        <v>520</v>
      </c>
      <c r="F45" t="s">
        <v>398</v>
      </c>
      <c r="I45">
        <v>1634227705</v>
      </c>
      <c r="J45">
        <f t="shared" si="0"/>
        <v>3.8319351642830792E-3</v>
      </c>
      <c r="K45">
        <f t="shared" si="1"/>
        <v>3.8319351642830792</v>
      </c>
      <c r="L45">
        <f t="shared" si="2"/>
        <v>18.452617776418911</v>
      </c>
      <c r="M45">
        <f t="shared" si="3"/>
        <v>1773.35</v>
      </c>
      <c r="N45">
        <f t="shared" si="4"/>
        <v>1554.2448798815269</v>
      </c>
      <c r="O45">
        <f t="shared" si="5"/>
        <v>140.13626391584987</v>
      </c>
      <c r="P45">
        <f t="shared" si="6"/>
        <v>159.8915633128</v>
      </c>
      <c r="Q45">
        <f t="shared" si="7"/>
        <v>0.18716657559248628</v>
      </c>
      <c r="R45">
        <f t="shared" si="8"/>
        <v>2.7474871344805556</v>
      </c>
      <c r="S45">
        <f t="shared" si="9"/>
        <v>0.18036070173502403</v>
      </c>
      <c r="T45">
        <f t="shared" si="10"/>
        <v>0.11331630077538647</v>
      </c>
      <c r="U45">
        <f t="shared" si="11"/>
        <v>248.0347245004119</v>
      </c>
      <c r="V45">
        <f t="shared" si="12"/>
        <v>27.152913356870162</v>
      </c>
      <c r="W45">
        <f t="shared" si="13"/>
        <v>27.179200000000002</v>
      </c>
      <c r="X45">
        <f t="shared" si="14"/>
        <v>3.6170033391177663</v>
      </c>
      <c r="Y45">
        <f t="shared" si="15"/>
        <v>50.129681820972358</v>
      </c>
      <c r="Z45">
        <f t="shared" si="16"/>
        <v>1.7584961321311998</v>
      </c>
      <c r="AA45">
        <f t="shared" si="17"/>
        <v>3.5078940624664239</v>
      </c>
      <c r="AB45">
        <f t="shared" si="18"/>
        <v>1.8585072069865665</v>
      </c>
      <c r="AC45">
        <f t="shared" si="19"/>
        <v>-168.9883407448838</v>
      </c>
      <c r="AD45">
        <f t="shared" si="20"/>
        <v>-77.201460756613173</v>
      </c>
      <c r="AE45">
        <f t="shared" si="21"/>
        <v>-6.0591483618379467</v>
      </c>
      <c r="AF45">
        <f t="shared" si="22"/>
        <v>-4.2142253629230169</v>
      </c>
      <c r="AG45">
        <v>0</v>
      </c>
      <c r="AH45">
        <v>0</v>
      </c>
      <c r="AI45">
        <f t="shared" si="23"/>
        <v>1</v>
      </c>
      <c r="AJ45">
        <f t="shared" si="24"/>
        <v>0</v>
      </c>
      <c r="AK45">
        <f t="shared" si="25"/>
        <v>47626.888325899097</v>
      </c>
      <c r="AL45" t="s">
        <v>399</v>
      </c>
      <c r="AM45">
        <v>8228.31</v>
      </c>
      <c r="AN45">
        <v>0</v>
      </c>
      <c r="AO45">
        <v>0</v>
      </c>
      <c r="AP45" t="e">
        <f t="shared" si="26"/>
        <v>#DIV/0!</v>
      </c>
      <c r="AQ45">
        <v>-1</v>
      </c>
      <c r="AR45" t="s">
        <v>521</v>
      </c>
      <c r="AS45">
        <v>10384.200000000001</v>
      </c>
      <c r="AT45">
        <v>846.67679999999996</v>
      </c>
      <c r="AU45">
        <v>985.12300000000005</v>
      </c>
      <c r="AV45">
        <f t="shared" si="27"/>
        <v>0.14053696848007824</v>
      </c>
      <c r="AW45">
        <v>0.5</v>
      </c>
      <c r="AX45">
        <f t="shared" si="28"/>
        <v>1264.3755007774153</v>
      </c>
      <c r="AY45">
        <f t="shared" si="29"/>
        <v>18.452617776418911</v>
      </c>
      <c r="AZ45">
        <f t="shared" si="30"/>
        <v>88.845749949869372</v>
      </c>
      <c r="BA45">
        <f t="shared" si="31"/>
        <v>1.5385158732084143E-2</v>
      </c>
      <c r="BB45">
        <f t="shared" si="32"/>
        <v>-1</v>
      </c>
      <c r="BC45" t="e">
        <f t="shared" si="33"/>
        <v>#DIV/0!</v>
      </c>
      <c r="BD45" t="s">
        <v>401</v>
      </c>
      <c r="BE45">
        <v>0</v>
      </c>
      <c r="BF45" t="e">
        <f t="shared" si="34"/>
        <v>#DIV/0!</v>
      </c>
      <c r="BG45" t="e">
        <f t="shared" si="35"/>
        <v>#DIV/0!</v>
      </c>
      <c r="BH45" t="e">
        <f t="shared" si="36"/>
        <v>#DIV/0!</v>
      </c>
      <c r="BI45" t="e">
        <f t="shared" si="37"/>
        <v>#DIV/0!</v>
      </c>
      <c r="BJ45">
        <f t="shared" si="38"/>
        <v>0.14053696848007821</v>
      </c>
      <c r="BK45" t="e">
        <f t="shared" si="39"/>
        <v>#DIV/0!</v>
      </c>
      <c r="BL45" t="e">
        <f t="shared" si="40"/>
        <v>#DIV/0!</v>
      </c>
      <c r="BM45" t="e">
        <f t="shared" si="41"/>
        <v>#DIV/0!</v>
      </c>
      <c r="BN45">
        <v>524</v>
      </c>
      <c r="BO45">
        <v>300</v>
      </c>
      <c r="BP45">
        <v>300</v>
      </c>
      <c r="BQ45">
        <v>300</v>
      </c>
      <c r="BR45">
        <v>10384.200000000001</v>
      </c>
      <c r="BS45">
        <v>960.05</v>
      </c>
      <c r="BT45">
        <v>-7.3708899999999997E-3</v>
      </c>
      <c r="BU45">
        <v>-0.53</v>
      </c>
      <c r="BV45" t="s">
        <v>401</v>
      </c>
      <c r="BW45" t="s">
        <v>401</v>
      </c>
      <c r="BX45" t="s">
        <v>401</v>
      </c>
      <c r="BY45" t="s">
        <v>401</v>
      </c>
      <c r="BZ45" t="s">
        <v>401</v>
      </c>
      <c r="CA45" t="s">
        <v>401</v>
      </c>
      <c r="CB45" t="s">
        <v>401</v>
      </c>
      <c r="CC45" t="s">
        <v>401</v>
      </c>
      <c r="CD45" t="s">
        <v>401</v>
      </c>
      <c r="CE45" t="s">
        <v>401</v>
      </c>
      <c r="CF45">
        <f t="shared" si="42"/>
        <v>1499.87</v>
      </c>
      <c r="CG45">
        <f t="shared" si="43"/>
        <v>1264.3755007774153</v>
      </c>
      <c r="CH45">
        <f t="shared" si="44"/>
        <v>0.84299005965678053</v>
      </c>
      <c r="CI45">
        <f t="shared" si="45"/>
        <v>0.16537081513758653</v>
      </c>
      <c r="CJ45">
        <v>6</v>
      </c>
      <c r="CK45">
        <v>0.5</v>
      </c>
      <c r="CL45" t="s">
        <v>402</v>
      </c>
      <c r="CM45">
        <v>2</v>
      </c>
      <c r="CN45">
        <v>1634227705</v>
      </c>
      <c r="CO45">
        <v>1773.35</v>
      </c>
      <c r="CP45">
        <v>1788.5</v>
      </c>
      <c r="CQ45">
        <v>19.503399999999999</v>
      </c>
      <c r="CR45">
        <v>17.248899999999999</v>
      </c>
      <c r="CS45">
        <v>1773.03</v>
      </c>
      <c r="CT45">
        <v>19.603899999999999</v>
      </c>
      <c r="CU45">
        <v>999.92</v>
      </c>
      <c r="CV45">
        <v>90.054500000000004</v>
      </c>
      <c r="CW45">
        <v>0.109068</v>
      </c>
      <c r="CX45">
        <v>26.658000000000001</v>
      </c>
      <c r="CY45">
        <v>27.179200000000002</v>
      </c>
      <c r="CZ45">
        <v>999.9</v>
      </c>
      <c r="DA45">
        <v>0</v>
      </c>
      <c r="DB45">
        <v>0</v>
      </c>
      <c r="DC45">
        <v>9990</v>
      </c>
      <c r="DD45">
        <v>0</v>
      </c>
      <c r="DE45">
        <v>0.21912699999999999</v>
      </c>
      <c r="DF45">
        <v>-15.1503</v>
      </c>
      <c r="DG45">
        <v>1808.62</v>
      </c>
      <c r="DH45">
        <v>1819.89</v>
      </c>
      <c r="DI45">
        <v>2.25447</v>
      </c>
      <c r="DJ45">
        <v>1788.5</v>
      </c>
      <c r="DK45">
        <v>17.248899999999999</v>
      </c>
      <c r="DL45">
        <v>1.75637</v>
      </c>
      <c r="DM45">
        <v>1.5533399999999999</v>
      </c>
      <c r="DN45">
        <v>15.4038</v>
      </c>
      <c r="DO45">
        <v>13.5036</v>
      </c>
      <c r="DP45">
        <v>1499.87</v>
      </c>
      <c r="DQ45">
        <v>0.89999700000000005</v>
      </c>
      <c r="DR45">
        <v>0.10000299999999999</v>
      </c>
      <c r="DS45">
        <v>0</v>
      </c>
      <c r="DT45">
        <v>846.38599999999997</v>
      </c>
      <c r="DU45">
        <v>4.9997400000000001</v>
      </c>
      <c r="DV45">
        <v>12260</v>
      </c>
      <c r="DW45">
        <v>11509.3</v>
      </c>
      <c r="DX45">
        <v>42.125</v>
      </c>
      <c r="DY45">
        <v>43.5</v>
      </c>
      <c r="DZ45">
        <v>43.375</v>
      </c>
      <c r="EA45">
        <v>43.5</v>
      </c>
      <c r="EB45">
        <v>44.311999999999998</v>
      </c>
      <c r="EC45">
        <v>1345.38</v>
      </c>
      <c r="ED45">
        <v>149.49</v>
      </c>
      <c r="EE45">
        <v>0</v>
      </c>
      <c r="EF45">
        <v>121.59999990463299</v>
      </c>
      <c r="EG45">
        <v>0</v>
      </c>
      <c r="EH45">
        <v>846.67679999999996</v>
      </c>
      <c r="EI45">
        <v>-0.77992306712516102</v>
      </c>
      <c r="EJ45">
        <v>-31.169230874874401</v>
      </c>
      <c r="EK45">
        <v>12264.852000000001</v>
      </c>
      <c r="EL45">
        <v>15</v>
      </c>
      <c r="EM45">
        <v>1634227676.5</v>
      </c>
      <c r="EN45" t="s">
        <v>522</v>
      </c>
      <c r="EO45">
        <v>1634227676.5</v>
      </c>
      <c r="EP45">
        <v>1634227660.5</v>
      </c>
      <c r="EQ45">
        <v>31</v>
      </c>
      <c r="ER45">
        <v>-0.13900000000000001</v>
      </c>
      <c r="ES45">
        <v>6.0000000000000001E-3</v>
      </c>
      <c r="ET45">
        <v>0.315</v>
      </c>
      <c r="EU45">
        <v>-0.10100000000000001</v>
      </c>
      <c r="EV45">
        <v>1788</v>
      </c>
      <c r="EW45">
        <v>17</v>
      </c>
      <c r="EX45">
        <v>0.23</v>
      </c>
      <c r="EY45">
        <v>0.03</v>
      </c>
      <c r="EZ45">
        <v>-15.1833475</v>
      </c>
      <c r="FA45">
        <v>-0.27639061913692198</v>
      </c>
      <c r="FB45">
        <v>7.8943866093256404E-2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2.2330934999999998</v>
      </c>
      <c r="FI45">
        <v>0.407663189493433</v>
      </c>
      <c r="FJ45">
        <v>4.6111476150195001E-2</v>
      </c>
      <c r="FK45">
        <v>1</v>
      </c>
      <c r="FL45">
        <v>1</v>
      </c>
      <c r="FM45">
        <v>3</v>
      </c>
      <c r="FN45" t="s">
        <v>416</v>
      </c>
      <c r="FO45">
        <v>3.92666</v>
      </c>
      <c r="FP45">
        <v>2.7915999999999999</v>
      </c>
      <c r="FQ45">
        <v>0.22350999999999999</v>
      </c>
      <c r="FR45">
        <v>0.22447900000000001</v>
      </c>
      <c r="FS45">
        <v>8.6376900000000006E-2</v>
      </c>
      <c r="FT45">
        <v>7.8035900000000005E-2</v>
      </c>
      <c r="FU45">
        <v>16687.5</v>
      </c>
      <c r="FV45">
        <v>20323.8</v>
      </c>
      <c r="FW45">
        <v>20930.3</v>
      </c>
      <c r="FX45">
        <v>25276.3</v>
      </c>
      <c r="FY45">
        <v>30328.1</v>
      </c>
      <c r="FZ45">
        <v>34304.1</v>
      </c>
      <c r="GA45">
        <v>37773.699999999997</v>
      </c>
      <c r="GB45">
        <v>41921</v>
      </c>
      <c r="GC45">
        <v>2.6637499999999998</v>
      </c>
      <c r="GD45">
        <v>2.19895</v>
      </c>
      <c r="GE45">
        <v>0.17711499999999999</v>
      </c>
      <c r="GF45">
        <v>0</v>
      </c>
      <c r="GG45">
        <v>24.276599999999998</v>
      </c>
      <c r="GH45">
        <v>999.9</v>
      </c>
      <c r="GI45">
        <v>48.883000000000003</v>
      </c>
      <c r="GJ45">
        <v>28.419</v>
      </c>
      <c r="GK45">
        <v>21.106400000000001</v>
      </c>
      <c r="GL45">
        <v>61.587200000000003</v>
      </c>
      <c r="GM45">
        <v>18.9864</v>
      </c>
      <c r="GN45">
        <v>3</v>
      </c>
      <c r="GO45">
        <v>-0.17078499999999999</v>
      </c>
      <c r="GP45">
        <v>-0.24185699999999999</v>
      </c>
      <c r="GQ45">
        <v>20.348199999999999</v>
      </c>
      <c r="GR45">
        <v>5.2217799999999999</v>
      </c>
      <c r="GS45">
        <v>11.962</v>
      </c>
      <c r="GT45">
        <v>4.9857500000000003</v>
      </c>
      <c r="GU45">
        <v>3.3010000000000002</v>
      </c>
      <c r="GV45">
        <v>9999</v>
      </c>
      <c r="GW45">
        <v>9999</v>
      </c>
      <c r="GX45">
        <v>999.9</v>
      </c>
      <c r="GY45">
        <v>9999</v>
      </c>
      <c r="GZ45">
        <v>1.8841399999999999</v>
      </c>
      <c r="HA45">
        <v>1.8811</v>
      </c>
      <c r="HB45">
        <v>1.88263</v>
      </c>
      <c r="HC45">
        <v>1.8813299999999999</v>
      </c>
      <c r="HD45">
        <v>1.8828100000000001</v>
      </c>
      <c r="HE45">
        <v>1.8820399999999999</v>
      </c>
      <c r="HF45">
        <v>1.8839999999999999</v>
      </c>
      <c r="HG45">
        <v>1.8812599999999999</v>
      </c>
      <c r="HH45">
        <v>5</v>
      </c>
      <c r="HI45">
        <v>0</v>
      </c>
      <c r="HJ45">
        <v>0</v>
      </c>
      <c r="HK45">
        <v>0</v>
      </c>
      <c r="HL45" t="s">
        <v>405</v>
      </c>
      <c r="HM45" t="s">
        <v>406</v>
      </c>
      <c r="HN45" t="s">
        <v>407</v>
      </c>
      <c r="HO45" t="s">
        <v>407</v>
      </c>
      <c r="HP45" t="s">
        <v>407</v>
      </c>
      <c r="HQ45" t="s">
        <v>407</v>
      </c>
      <c r="HR45">
        <v>0</v>
      </c>
      <c r="HS45">
        <v>100</v>
      </c>
      <c r="HT45">
        <v>100</v>
      </c>
      <c r="HU45">
        <v>0.32</v>
      </c>
      <c r="HV45">
        <v>-0.10050000000000001</v>
      </c>
      <c r="HW45">
        <v>0.31450000000040701</v>
      </c>
      <c r="HX45">
        <v>0</v>
      </c>
      <c r="HY45">
        <v>0</v>
      </c>
      <c r="HZ45">
        <v>0</v>
      </c>
      <c r="IA45">
        <v>-0.100574999999999</v>
      </c>
      <c r="IB45">
        <v>0</v>
      </c>
      <c r="IC45">
        <v>0</v>
      </c>
      <c r="ID45">
        <v>0</v>
      </c>
      <c r="IE45">
        <v>-1</v>
      </c>
      <c r="IF45">
        <v>-1</v>
      </c>
      <c r="IG45">
        <v>-1</v>
      </c>
      <c r="IH45">
        <v>-1</v>
      </c>
      <c r="II45">
        <v>0.5</v>
      </c>
      <c r="IJ45">
        <v>0.7</v>
      </c>
      <c r="IK45">
        <v>4.99878</v>
      </c>
      <c r="IL45">
        <v>2.5329600000000001</v>
      </c>
      <c r="IM45">
        <v>2.8002899999999999</v>
      </c>
      <c r="IN45">
        <v>3.0065900000000001</v>
      </c>
      <c r="IO45">
        <v>3.0493199999999998</v>
      </c>
      <c r="IP45">
        <v>2.2912599999999999</v>
      </c>
      <c r="IQ45">
        <v>33.042900000000003</v>
      </c>
      <c r="IR45">
        <v>15.611800000000001</v>
      </c>
      <c r="IS45">
        <v>18</v>
      </c>
      <c r="IT45">
        <v>1093.8800000000001</v>
      </c>
      <c r="IU45">
        <v>609.72400000000005</v>
      </c>
      <c r="IV45">
        <v>24.9998</v>
      </c>
      <c r="IW45">
        <v>25.088200000000001</v>
      </c>
      <c r="IX45">
        <v>30</v>
      </c>
      <c r="IY45">
        <v>24.970700000000001</v>
      </c>
      <c r="IZ45">
        <v>24.9618</v>
      </c>
      <c r="JA45">
        <v>100</v>
      </c>
      <c r="JB45">
        <v>11.338900000000001</v>
      </c>
      <c r="JC45">
        <v>52.3324</v>
      </c>
      <c r="JD45">
        <v>25</v>
      </c>
      <c r="JE45">
        <v>2000</v>
      </c>
      <c r="JF45">
        <v>17.172799999999999</v>
      </c>
      <c r="JG45">
        <v>101.83</v>
      </c>
      <c r="JH45">
        <v>101.072</v>
      </c>
    </row>
    <row r="46" spans="1:268" x14ac:dyDescent="0.2">
      <c r="A46">
        <v>30</v>
      </c>
      <c r="B46">
        <v>1634227827</v>
      </c>
      <c r="C46">
        <v>4318.9000000953702</v>
      </c>
      <c r="D46" t="s">
        <v>523</v>
      </c>
      <c r="E46" t="s">
        <v>524</v>
      </c>
      <c r="F46" t="s">
        <v>398</v>
      </c>
      <c r="I46">
        <v>1634227827</v>
      </c>
      <c r="J46">
        <f t="shared" si="0"/>
        <v>3.4969780675934759E-3</v>
      </c>
      <c r="K46">
        <f t="shared" si="1"/>
        <v>3.4969780675934761</v>
      </c>
      <c r="L46">
        <f t="shared" si="2"/>
        <v>12.174976547235476</v>
      </c>
      <c r="M46">
        <f t="shared" si="3"/>
        <v>391.851</v>
      </c>
      <c r="N46">
        <f t="shared" si="4"/>
        <v>262.23193934197423</v>
      </c>
      <c r="O46">
        <f t="shared" si="5"/>
        <v>23.644415269754084</v>
      </c>
      <c r="P46">
        <f t="shared" si="6"/>
        <v>35.331652548189005</v>
      </c>
      <c r="Q46">
        <f t="shared" si="7"/>
        <v>0.16920909498662964</v>
      </c>
      <c r="R46">
        <f t="shared" si="8"/>
        <v>2.7473248361449163</v>
      </c>
      <c r="S46">
        <f t="shared" si="9"/>
        <v>0.163625256619127</v>
      </c>
      <c r="T46">
        <f t="shared" si="10"/>
        <v>0.10275212091689995</v>
      </c>
      <c r="U46">
        <f t="shared" si="11"/>
        <v>248.03632050040193</v>
      </c>
      <c r="V46">
        <f t="shared" si="12"/>
        <v>27.270230716905925</v>
      </c>
      <c r="W46">
        <f t="shared" si="13"/>
        <v>27.235700000000001</v>
      </c>
      <c r="X46">
        <f t="shared" si="14"/>
        <v>3.6290072612083906</v>
      </c>
      <c r="Y46">
        <f t="shared" si="15"/>
        <v>50.087169481986969</v>
      </c>
      <c r="Z46">
        <f t="shared" si="16"/>
        <v>1.7595722178772002</v>
      </c>
      <c r="AA46">
        <f t="shared" si="17"/>
        <v>3.5130198733030849</v>
      </c>
      <c r="AB46">
        <f t="shared" si="18"/>
        <v>1.8694350433311904</v>
      </c>
      <c r="AC46">
        <f t="shared" si="19"/>
        <v>-154.21673278087229</v>
      </c>
      <c r="AD46">
        <f t="shared" si="20"/>
        <v>-81.892107063476885</v>
      </c>
      <c r="AE46">
        <f t="shared" si="21"/>
        <v>-6.4302874459081325</v>
      </c>
      <c r="AF46">
        <f t="shared" si="22"/>
        <v>5.4971932101446157</v>
      </c>
      <c r="AG46">
        <v>0</v>
      </c>
      <c r="AH46">
        <v>0</v>
      </c>
      <c r="AI46">
        <f t="shared" si="23"/>
        <v>1</v>
      </c>
      <c r="AJ46">
        <f t="shared" si="24"/>
        <v>0</v>
      </c>
      <c r="AK46">
        <f t="shared" si="25"/>
        <v>47618.604965189297</v>
      </c>
      <c r="AL46" t="s">
        <v>399</v>
      </c>
      <c r="AM46">
        <v>8228.31</v>
      </c>
      <c r="AN46">
        <v>0</v>
      </c>
      <c r="AO46">
        <v>0</v>
      </c>
      <c r="AP46" t="e">
        <f t="shared" si="26"/>
        <v>#DIV/0!</v>
      </c>
      <c r="AQ46">
        <v>-1</v>
      </c>
      <c r="AR46" t="s">
        <v>525</v>
      </c>
      <c r="AS46">
        <v>10384.200000000001</v>
      </c>
      <c r="AT46">
        <v>811.15520000000004</v>
      </c>
      <c r="AU46">
        <v>942.17100000000005</v>
      </c>
      <c r="AV46">
        <f t="shared" si="27"/>
        <v>0.13905734733928343</v>
      </c>
      <c r="AW46">
        <v>0.5</v>
      </c>
      <c r="AX46">
        <f t="shared" si="28"/>
        <v>1264.3839007774104</v>
      </c>
      <c r="AY46">
        <f t="shared" si="29"/>
        <v>12.174976547235476</v>
      </c>
      <c r="AZ46">
        <f t="shared" si="30"/>
        <v>87.910935630301225</v>
      </c>
      <c r="BA46">
        <f t="shared" si="31"/>
        <v>1.0420076164474096E-2</v>
      </c>
      <c r="BB46">
        <f t="shared" si="32"/>
        <v>-1</v>
      </c>
      <c r="BC46" t="e">
        <f t="shared" si="33"/>
        <v>#DIV/0!</v>
      </c>
      <c r="BD46" t="s">
        <v>401</v>
      </c>
      <c r="BE46">
        <v>0</v>
      </c>
      <c r="BF46" t="e">
        <f t="shared" si="34"/>
        <v>#DIV/0!</v>
      </c>
      <c r="BG46" t="e">
        <f t="shared" si="35"/>
        <v>#DIV/0!</v>
      </c>
      <c r="BH46" t="e">
        <f t="shared" si="36"/>
        <v>#DIV/0!</v>
      </c>
      <c r="BI46" t="e">
        <f t="shared" si="37"/>
        <v>#DIV/0!</v>
      </c>
      <c r="BJ46">
        <f t="shared" si="38"/>
        <v>0.13905734733928343</v>
      </c>
      <c r="BK46" t="e">
        <f t="shared" si="39"/>
        <v>#DIV/0!</v>
      </c>
      <c r="BL46" t="e">
        <f t="shared" si="40"/>
        <v>#DIV/0!</v>
      </c>
      <c r="BM46" t="e">
        <f t="shared" si="41"/>
        <v>#DIV/0!</v>
      </c>
      <c r="BN46">
        <v>525</v>
      </c>
      <c r="BO46">
        <v>300</v>
      </c>
      <c r="BP46">
        <v>300</v>
      </c>
      <c r="BQ46">
        <v>300</v>
      </c>
      <c r="BR46">
        <v>10384.200000000001</v>
      </c>
      <c r="BS46">
        <v>921.97</v>
      </c>
      <c r="BT46">
        <v>-7.3708100000000002E-3</v>
      </c>
      <c r="BU46">
        <v>0.24</v>
      </c>
      <c r="BV46" t="s">
        <v>401</v>
      </c>
      <c r="BW46" t="s">
        <v>401</v>
      </c>
      <c r="BX46" t="s">
        <v>401</v>
      </c>
      <c r="BY46" t="s">
        <v>401</v>
      </c>
      <c r="BZ46" t="s">
        <v>401</v>
      </c>
      <c r="CA46" t="s">
        <v>401</v>
      </c>
      <c r="CB46" t="s">
        <v>401</v>
      </c>
      <c r="CC46" t="s">
        <v>401</v>
      </c>
      <c r="CD46" t="s">
        <v>401</v>
      </c>
      <c r="CE46" t="s">
        <v>401</v>
      </c>
      <c r="CF46">
        <f t="shared" si="42"/>
        <v>1499.88</v>
      </c>
      <c r="CG46">
        <f t="shared" si="43"/>
        <v>1264.3839007774104</v>
      </c>
      <c r="CH46">
        <f t="shared" si="44"/>
        <v>0.84299003972145126</v>
      </c>
      <c r="CI46">
        <f t="shared" si="45"/>
        <v>0.16537077666240094</v>
      </c>
      <c r="CJ46">
        <v>6</v>
      </c>
      <c r="CK46">
        <v>0.5</v>
      </c>
      <c r="CL46" t="s">
        <v>402</v>
      </c>
      <c r="CM46">
        <v>2</v>
      </c>
      <c r="CN46">
        <v>1634227827</v>
      </c>
      <c r="CO46">
        <v>391.851</v>
      </c>
      <c r="CP46">
        <v>399.97800000000001</v>
      </c>
      <c r="CQ46">
        <v>19.514800000000001</v>
      </c>
      <c r="CR46">
        <v>17.457599999999999</v>
      </c>
      <c r="CS46">
        <v>391.79399999999998</v>
      </c>
      <c r="CT46">
        <v>19.6128</v>
      </c>
      <c r="CU46">
        <v>1000.02</v>
      </c>
      <c r="CV46">
        <v>90.057100000000005</v>
      </c>
      <c r="CW46">
        <v>0.10893899999999999</v>
      </c>
      <c r="CX46">
        <v>26.6828</v>
      </c>
      <c r="CY46">
        <v>27.235700000000001</v>
      </c>
      <c r="CZ46">
        <v>999.9</v>
      </c>
      <c r="DA46">
        <v>0</v>
      </c>
      <c r="DB46">
        <v>0</v>
      </c>
      <c r="DC46">
        <v>9988.75</v>
      </c>
      <c r="DD46">
        <v>0</v>
      </c>
      <c r="DE46">
        <v>0.21912699999999999</v>
      </c>
      <c r="DF46">
        <v>-7.8696599999999997</v>
      </c>
      <c r="DG46">
        <v>399.91199999999998</v>
      </c>
      <c r="DH46">
        <v>407.08499999999998</v>
      </c>
      <c r="DI46">
        <v>2.0546199999999999</v>
      </c>
      <c r="DJ46">
        <v>399.97800000000001</v>
      </c>
      <c r="DK46">
        <v>17.457599999999999</v>
      </c>
      <c r="DL46">
        <v>1.7572099999999999</v>
      </c>
      <c r="DM46">
        <v>1.5721799999999999</v>
      </c>
      <c r="DN46">
        <v>15.411300000000001</v>
      </c>
      <c r="DO46">
        <v>13.688800000000001</v>
      </c>
      <c r="DP46">
        <v>1499.88</v>
      </c>
      <c r="DQ46">
        <v>0.89999700000000005</v>
      </c>
      <c r="DR46">
        <v>0.10000299999999999</v>
      </c>
      <c r="DS46">
        <v>0</v>
      </c>
      <c r="DT46">
        <v>810.32500000000005</v>
      </c>
      <c r="DU46">
        <v>4.9997400000000001</v>
      </c>
      <c r="DV46">
        <v>11726</v>
      </c>
      <c r="DW46">
        <v>11509.4</v>
      </c>
      <c r="DX46">
        <v>42.125</v>
      </c>
      <c r="DY46">
        <v>43.5</v>
      </c>
      <c r="DZ46">
        <v>43.311999999999998</v>
      </c>
      <c r="EA46">
        <v>43.5</v>
      </c>
      <c r="EB46">
        <v>44.311999999999998</v>
      </c>
      <c r="EC46">
        <v>1345.39</v>
      </c>
      <c r="ED46">
        <v>149.49</v>
      </c>
      <c r="EE46">
        <v>0</v>
      </c>
      <c r="EF46">
        <v>121.80000019073501</v>
      </c>
      <c r="EG46">
        <v>0</v>
      </c>
      <c r="EH46">
        <v>811.15520000000004</v>
      </c>
      <c r="EI46">
        <v>-7.5127692209966801</v>
      </c>
      <c r="EJ46">
        <v>-85.453845997165104</v>
      </c>
      <c r="EK46">
        <v>11734.804</v>
      </c>
      <c r="EL46">
        <v>15</v>
      </c>
      <c r="EM46">
        <v>1634227847</v>
      </c>
      <c r="EN46" t="s">
        <v>526</v>
      </c>
      <c r="EO46">
        <v>1634227845</v>
      </c>
      <c r="EP46">
        <v>1634227847</v>
      </c>
      <c r="EQ46">
        <v>32</v>
      </c>
      <c r="ER46">
        <v>-0.25700000000000001</v>
      </c>
      <c r="ES46">
        <v>2E-3</v>
      </c>
      <c r="ET46">
        <v>5.7000000000000002E-2</v>
      </c>
      <c r="EU46">
        <v>-9.8000000000000004E-2</v>
      </c>
      <c r="EV46">
        <v>400</v>
      </c>
      <c r="EW46">
        <v>17</v>
      </c>
      <c r="EX46">
        <v>0.2</v>
      </c>
      <c r="EY46">
        <v>7.0000000000000007E-2</v>
      </c>
      <c r="EZ46">
        <v>-7.6742765853658499</v>
      </c>
      <c r="FA46">
        <v>-0.97143721254354598</v>
      </c>
      <c r="FB46">
        <v>0.100973247039048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2.05842585365854</v>
      </c>
      <c r="FI46">
        <v>-1.4408780487803001E-2</v>
      </c>
      <c r="FJ46">
        <v>1.9316225652755701E-3</v>
      </c>
      <c r="FK46">
        <v>1</v>
      </c>
      <c r="FL46">
        <v>1</v>
      </c>
      <c r="FM46">
        <v>3</v>
      </c>
      <c r="FN46" t="s">
        <v>416</v>
      </c>
      <c r="FO46">
        <v>3.92679</v>
      </c>
      <c r="FP46">
        <v>2.7914599999999998</v>
      </c>
      <c r="FQ46">
        <v>8.2703700000000005E-2</v>
      </c>
      <c r="FR46">
        <v>8.3970600000000006E-2</v>
      </c>
      <c r="FS46">
        <v>8.6408600000000002E-2</v>
      </c>
      <c r="FT46">
        <v>7.8729999999999994E-2</v>
      </c>
      <c r="FU46">
        <v>19712.7</v>
      </c>
      <c r="FV46">
        <v>24004.5</v>
      </c>
      <c r="FW46">
        <v>20930.5</v>
      </c>
      <c r="FX46">
        <v>25276</v>
      </c>
      <c r="FY46">
        <v>30324.9</v>
      </c>
      <c r="FZ46">
        <v>34276</v>
      </c>
      <c r="GA46">
        <v>37773.699999999997</v>
      </c>
      <c r="GB46">
        <v>41921.199999999997</v>
      </c>
      <c r="GC46">
        <v>2.6655799999999998</v>
      </c>
      <c r="GD46">
        <v>2.1923300000000001</v>
      </c>
      <c r="GE46">
        <v>0.178456</v>
      </c>
      <c r="GF46">
        <v>0</v>
      </c>
      <c r="GG46">
        <v>24.311399999999999</v>
      </c>
      <c r="GH46">
        <v>999.9</v>
      </c>
      <c r="GI46">
        <v>48.883000000000003</v>
      </c>
      <c r="GJ46">
        <v>28.46</v>
      </c>
      <c r="GK46">
        <v>21.157599999999999</v>
      </c>
      <c r="GL46">
        <v>61.537300000000002</v>
      </c>
      <c r="GM46">
        <v>19.114599999999999</v>
      </c>
      <c r="GN46">
        <v>3</v>
      </c>
      <c r="GO46">
        <v>-0.17089399999999999</v>
      </c>
      <c r="GP46">
        <v>-0.222416</v>
      </c>
      <c r="GQ46">
        <v>20.348500000000001</v>
      </c>
      <c r="GR46">
        <v>5.2228300000000001</v>
      </c>
      <c r="GS46">
        <v>11.962</v>
      </c>
      <c r="GT46">
        <v>4.9857500000000003</v>
      </c>
      <c r="GU46">
        <v>3.3010000000000002</v>
      </c>
      <c r="GV46">
        <v>9999</v>
      </c>
      <c r="GW46">
        <v>9999</v>
      </c>
      <c r="GX46">
        <v>999.9</v>
      </c>
      <c r="GY46">
        <v>9999</v>
      </c>
      <c r="GZ46">
        <v>1.8841300000000001</v>
      </c>
      <c r="HA46">
        <v>1.8811</v>
      </c>
      <c r="HB46">
        <v>1.88263</v>
      </c>
      <c r="HC46">
        <v>1.88134</v>
      </c>
      <c r="HD46">
        <v>1.8828</v>
      </c>
      <c r="HE46">
        <v>1.8820300000000001</v>
      </c>
      <c r="HF46">
        <v>1.8839999999999999</v>
      </c>
      <c r="HG46">
        <v>1.8812800000000001</v>
      </c>
      <c r="HH46">
        <v>5</v>
      </c>
      <c r="HI46">
        <v>0</v>
      </c>
      <c r="HJ46">
        <v>0</v>
      </c>
      <c r="HK46">
        <v>0</v>
      </c>
      <c r="HL46" t="s">
        <v>405</v>
      </c>
      <c r="HM46" t="s">
        <v>406</v>
      </c>
      <c r="HN46" t="s">
        <v>407</v>
      </c>
      <c r="HO46" t="s">
        <v>407</v>
      </c>
      <c r="HP46" t="s">
        <v>407</v>
      </c>
      <c r="HQ46" t="s">
        <v>407</v>
      </c>
      <c r="HR46">
        <v>0</v>
      </c>
      <c r="HS46">
        <v>100</v>
      </c>
      <c r="HT46">
        <v>100</v>
      </c>
      <c r="HU46">
        <v>5.7000000000000002E-2</v>
      </c>
      <c r="HV46">
        <v>-9.8000000000000004E-2</v>
      </c>
      <c r="HW46">
        <v>0.31450000000040701</v>
      </c>
      <c r="HX46">
        <v>0</v>
      </c>
      <c r="HY46">
        <v>0</v>
      </c>
      <c r="HZ46">
        <v>0</v>
      </c>
      <c r="IA46">
        <v>-0.100574999999999</v>
      </c>
      <c r="IB46">
        <v>0</v>
      </c>
      <c r="IC46">
        <v>0</v>
      </c>
      <c r="ID46">
        <v>0</v>
      </c>
      <c r="IE46">
        <v>-1</v>
      </c>
      <c r="IF46">
        <v>-1</v>
      </c>
      <c r="IG46">
        <v>-1</v>
      </c>
      <c r="IH46">
        <v>-1</v>
      </c>
      <c r="II46">
        <v>2.5</v>
      </c>
      <c r="IJ46">
        <v>2.8</v>
      </c>
      <c r="IK46">
        <v>1.56372</v>
      </c>
      <c r="IL46">
        <v>2.5610400000000002</v>
      </c>
      <c r="IM46">
        <v>2.8002899999999999</v>
      </c>
      <c r="IN46">
        <v>3.0065900000000001</v>
      </c>
      <c r="IO46">
        <v>3.0493199999999998</v>
      </c>
      <c r="IP46">
        <v>2.34131</v>
      </c>
      <c r="IQ46">
        <v>33.065199999999997</v>
      </c>
      <c r="IR46">
        <v>15.5768</v>
      </c>
      <c r="IS46">
        <v>18</v>
      </c>
      <c r="IT46">
        <v>1095.94</v>
      </c>
      <c r="IU46">
        <v>604.42600000000004</v>
      </c>
      <c r="IV46">
        <v>24.9999</v>
      </c>
      <c r="IW46">
        <v>25.084</v>
      </c>
      <c r="IX46">
        <v>30.0001</v>
      </c>
      <c r="IY46">
        <v>24.966100000000001</v>
      </c>
      <c r="IZ46">
        <v>24.9587</v>
      </c>
      <c r="JA46">
        <v>31.2302</v>
      </c>
      <c r="JB46">
        <v>10.269399999999999</v>
      </c>
      <c r="JC46">
        <v>52.3324</v>
      </c>
      <c r="JD46">
        <v>25</v>
      </c>
      <c r="JE46">
        <v>400</v>
      </c>
      <c r="JF46">
        <v>17.433800000000002</v>
      </c>
      <c r="JG46">
        <v>101.83</v>
      </c>
      <c r="JH46">
        <v>101.072</v>
      </c>
    </row>
    <row r="47" spans="1:268" x14ac:dyDescent="0.2">
      <c r="A47">
        <v>31</v>
      </c>
      <c r="B47">
        <v>1634228371.5</v>
      </c>
      <c r="C47">
        <v>4863.4000000953702</v>
      </c>
      <c r="D47" t="s">
        <v>531</v>
      </c>
      <c r="E47" t="s">
        <v>532</v>
      </c>
      <c r="F47" t="s">
        <v>398</v>
      </c>
      <c r="I47">
        <v>1634228371.5</v>
      </c>
      <c r="J47">
        <f t="shared" si="0"/>
        <v>2.862935531620371E-3</v>
      </c>
      <c r="K47">
        <f t="shared" si="1"/>
        <v>2.8629355316203711</v>
      </c>
      <c r="L47">
        <f t="shared" si="2"/>
        <v>12.589734976152968</v>
      </c>
      <c r="M47">
        <f t="shared" si="3"/>
        <v>391.78100000000001</v>
      </c>
      <c r="N47">
        <f t="shared" si="4"/>
        <v>231.65608108048977</v>
      </c>
      <c r="O47">
        <f t="shared" si="5"/>
        <v>20.885650347991284</v>
      </c>
      <c r="P47">
        <f t="shared" si="6"/>
        <v>35.322193748686004</v>
      </c>
      <c r="Q47">
        <f t="shared" si="7"/>
        <v>0.13792870895418879</v>
      </c>
      <c r="R47">
        <f t="shared" si="8"/>
        <v>2.7465065008508165</v>
      </c>
      <c r="S47">
        <f t="shared" si="9"/>
        <v>0.13419292341928096</v>
      </c>
      <c r="T47">
        <f t="shared" si="10"/>
        <v>8.4197794776136869E-2</v>
      </c>
      <c r="U47">
        <f t="shared" si="11"/>
        <v>248.05483580126617</v>
      </c>
      <c r="V47">
        <f t="shared" si="12"/>
        <v>27.451927252641706</v>
      </c>
      <c r="W47">
        <f t="shared" si="13"/>
        <v>27.212900000000001</v>
      </c>
      <c r="X47">
        <f t="shared" si="14"/>
        <v>3.624159022532059</v>
      </c>
      <c r="Y47">
        <f t="shared" si="15"/>
        <v>50.026680266152212</v>
      </c>
      <c r="Z47">
        <f t="shared" si="16"/>
        <v>1.7580991486011999</v>
      </c>
      <c r="AA47">
        <f t="shared" si="17"/>
        <v>3.5143230357236406</v>
      </c>
      <c r="AB47">
        <f t="shared" si="18"/>
        <v>1.8660598739308591</v>
      </c>
      <c r="AC47">
        <f t="shared" si="19"/>
        <v>-126.25545694445836</v>
      </c>
      <c r="AD47">
        <f t="shared" si="20"/>
        <v>-77.558887108612907</v>
      </c>
      <c r="AE47">
        <f t="shared" si="21"/>
        <v>-6.0913481023250791</v>
      </c>
      <c r="AF47">
        <f t="shared" si="22"/>
        <v>38.149143645869827</v>
      </c>
      <c r="AG47">
        <v>0</v>
      </c>
      <c r="AH47">
        <v>0</v>
      </c>
      <c r="AI47">
        <f t="shared" si="23"/>
        <v>1</v>
      </c>
      <c r="AJ47">
        <f t="shared" si="24"/>
        <v>0</v>
      </c>
      <c r="AK47">
        <f t="shared" si="25"/>
        <v>47595.219379674098</v>
      </c>
      <c r="AL47" t="s">
        <v>399</v>
      </c>
      <c r="AM47">
        <v>8228.31</v>
      </c>
      <c r="AN47">
        <v>0</v>
      </c>
      <c r="AO47">
        <v>0</v>
      </c>
      <c r="AP47" t="e">
        <f t="shared" si="26"/>
        <v>#DIV/0!</v>
      </c>
      <c r="AQ47">
        <v>-1</v>
      </c>
      <c r="AR47" t="s">
        <v>533</v>
      </c>
      <c r="AS47">
        <v>10376.1</v>
      </c>
      <c r="AT47">
        <v>1153.8076000000001</v>
      </c>
      <c r="AU47">
        <v>1399.12</v>
      </c>
      <c r="AV47">
        <f t="shared" si="27"/>
        <v>0.17533335239293257</v>
      </c>
      <c r="AW47">
        <v>0.5</v>
      </c>
      <c r="AX47">
        <f t="shared" si="28"/>
        <v>1264.4843708814851</v>
      </c>
      <c r="AY47">
        <f t="shared" si="29"/>
        <v>12.589734976152968</v>
      </c>
      <c r="AZ47">
        <f t="shared" si="30"/>
        <v>110.85314189755954</v>
      </c>
      <c r="BA47">
        <f t="shared" si="31"/>
        <v>1.0747254208195094E-2</v>
      </c>
      <c r="BB47">
        <f t="shared" si="32"/>
        <v>-1</v>
      </c>
      <c r="BC47" t="e">
        <f t="shared" si="33"/>
        <v>#DIV/0!</v>
      </c>
      <c r="BD47" t="s">
        <v>401</v>
      </c>
      <c r="BE47">
        <v>0</v>
      </c>
      <c r="BF47" t="e">
        <f t="shared" si="34"/>
        <v>#DIV/0!</v>
      </c>
      <c r="BG47" t="e">
        <f t="shared" si="35"/>
        <v>#DIV/0!</v>
      </c>
      <c r="BH47" t="e">
        <f t="shared" si="36"/>
        <v>#DIV/0!</v>
      </c>
      <c r="BI47" t="e">
        <f t="shared" si="37"/>
        <v>#DIV/0!</v>
      </c>
      <c r="BJ47">
        <f t="shared" si="38"/>
        <v>0.17533335239293257</v>
      </c>
      <c r="BK47" t="e">
        <f t="shared" si="39"/>
        <v>#DIV/0!</v>
      </c>
      <c r="BL47" t="e">
        <f t="shared" si="40"/>
        <v>#DIV/0!</v>
      </c>
      <c r="BM47" t="e">
        <f t="shared" si="41"/>
        <v>#DIV/0!</v>
      </c>
      <c r="BN47">
        <v>526</v>
      </c>
      <c r="BO47">
        <v>300</v>
      </c>
      <c r="BP47">
        <v>300</v>
      </c>
      <c r="BQ47">
        <v>300</v>
      </c>
      <c r="BR47">
        <v>10376.1</v>
      </c>
      <c r="BS47">
        <v>1369.72</v>
      </c>
      <c r="BT47">
        <v>-7.3649299999999996E-3</v>
      </c>
      <c r="BU47">
        <v>3.02</v>
      </c>
      <c r="BV47" t="s">
        <v>401</v>
      </c>
      <c r="BW47" t="s">
        <v>401</v>
      </c>
      <c r="BX47" t="s">
        <v>401</v>
      </c>
      <c r="BY47" t="s">
        <v>401</v>
      </c>
      <c r="BZ47" t="s">
        <v>401</v>
      </c>
      <c r="CA47" t="s">
        <v>401</v>
      </c>
      <c r="CB47" t="s">
        <v>401</v>
      </c>
      <c r="CC47" t="s">
        <v>401</v>
      </c>
      <c r="CD47" t="s">
        <v>401</v>
      </c>
      <c r="CE47" t="s">
        <v>401</v>
      </c>
      <c r="CF47">
        <f t="shared" si="42"/>
        <v>1500</v>
      </c>
      <c r="CG47">
        <f t="shared" si="43"/>
        <v>1264.4843708814851</v>
      </c>
      <c r="CH47">
        <f t="shared" si="44"/>
        <v>0.84298958058765672</v>
      </c>
      <c r="CI47">
        <f t="shared" si="45"/>
        <v>0.16536989053417744</v>
      </c>
      <c r="CJ47">
        <v>6</v>
      </c>
      <c r="CK47">
        <v>0.5</v>
      </c>
      <c r="CL47" t="s">
        <v>402</v>
      </c>
      <c r="CM47">
        <v>2</v>
      </c>
      <c r="CN47">
        <v>1634228371.5</v>
      </c>
      <c r="CO47">
        <v>391.78100000000001</v>
      </c>
      <c r="CP47">
        <v>400.00799999999998</v>
      </c>
      <c r="CQ47">
        <v>19.5002</v>
      </c>
      <c r="CR47">
        <v>17.815899999999999</v>
      </c>
      <c r="CS47">
        <v>391.661</v>
      </c>
      <c r="CT47">
        <v>19.596399999999999</v>
      </c>
      <c r="CU47">
        <v>999.97900000000004</v>
      </c>
      <c r="CV47">
        <v>90.047200000000004</v>
      </c>
      <c r="CW47">
        <v>0.110806</v>
      </c>
      <c r="CX47">
        <v>26.6891</v>
      </c>
      <c r="CY47">
        <v>27.212900000000001</v>
      </c>
      <c r="CZ47">
        <v>999.9</v>
      </c>
      <c r="DA47">
        <v>0</v>
      </c>
      <c r="DB47">
        <v>0</v>
      </c>
      <c r="DC47">
        <v>9985</v>
      </c>
      <c r="DD47">
        <v>0</v>
      </c>
      <c r="DE47">
        <v>0.21912699999999999</v>
      </c>
      <c r="DF47">
        <v>-8.2269900000000007</v>
      </c>
      <c r="DG47">
        <v>399.57299999999998</v>
      </c>
      <c r="DH47">
        <v>407.26400000000001</v>
      </c>
      <c r="DI47">
        <v>1.68431</v>
      </c>
      <c r="DJ47">
        <v>400.00799999999998</v>
      </c>
      <c r="DK47">
        <v>17.815899999999999</v>
      </c>
      <c r="DL47">
        <v>1.7559400000000001</v>
      </c>
      <c r="DM47">
        <v>1.6042700000000001</v>
      </c>
      <c r="DN47">
        <v>15.4</v>
      </c>
      <c r="DO47">
        <v>13.9999</v>
      </c>
      <c r="DP47">
        <v>1500</v>
      </c>
      <c r="DQ47">
        <v>0.90001699999999996</v>
      </c>
      <c r="DR47">
        <v>9.9983299999999997E-2</v>
      </c>
      <c r="DS47">
        <v>0</v>
      </c>
      <c r="DT47">
        <v>1149.31</v>
      </c>
      <c r="DU47">
        <v>4.9997400000000001</v>
      </c>
      <c r="DV47">
        <v>16650.099999999999</v>
      </c>
      <c r="DW47">
        <v>11510.4</v>
      </c>
      <c r="DX47">
        <v>42.875</v>
      </c>
      <c r="DY47">
        <v>43.436999999999998</v>
      </c>
      <c r="DZ47">
        <v>43.436999999999998</v>
      </c>
      <c r="EA47">
        <v>42.936999999999998</v>
      </c>
      <c r="EB47">
        <v>44.5</v>
      </c>
      <c r="EC47">
        <v>1345.53</v>
      </c>
      <c r="ED47">
        <v>149.47999999999999</v>
      </c>
      <c r="EE47">
        <v>0</v>
      </c>
      <c r="EF47">
        <v>543.80000019073498</v>
      </c>
      <c r="EG47">
        <v>0</v>
      </c>
      <c r="EH47">
        <v>1153.8076000000001</v>
      </c>
      <c r="EI47">
        <v>-39.513846085942099</v>
      </c>
      <c r="EJ47">
        <v>-573.94615299897498</v>
      </c>
      <c r="EK47">
        <v>16718.54</v>
      </c>
      <c r="EL47">
        <v>15</v>
      </c>
      <c r="EM47">
        <v>1634228308.5</v>
      </c>
      <c r="EN47" t="s">
        <v>534</v>
      </c>
      <c r="EO47">
        <v>1634228308.5</v>
      </c>
      <c r="EP47">
        <v>1634228303.5</v>
      </c>
      <c r="EQ47">
        <v>33</v>
      </c>
      <c r="ER47">
        <v>6.3E-2</v>
      </c>
      <c r="ES47">
        <v>2E-3</v>
      </c>
      <c r="ET47">
        <v>0.12</v>
      </c>
      <c r="EU47">
        <v>-9.6000000000000002E-2</v>
      </c>
      <c r="EV47">
        <v>400</v>
      </c>
      <c r="EW47">
        <v>18</v>
      </c>
      <c r="EX47">
        <v>0.13</v>
      </c>
      <c r="EY47">
        <v>0.05</v>
      </c>
      <c r="EZ47">
        <v>-8.3444187804877998</v>
      </c>
      <c r="FA47">
        <v>3.9348710801383302E-2</v>
      </c>
      <c r="FB47">
        <v>4.18677450909479E-2</v>
      </c>
      <c r="FC47">
        <v>1</v>
      </c>
      <c r="FD47">
        <v>1</v>
      </c>
      <c r="FE47">
        <v>0</v>
      </c>
      <c r="FF47">
        <v>0</v>
      </c>
      <c r="FG47">
        <v>0</v>
      </c>
      <c r="FH47">
        <v>1.6829304878048801</v>
      </c>
      <c r="FI47">
        <v>8.8329616724752893E-3</v>
      </c>
      <c r="FJ47">
        <v>3.8464135663006998E-3</v>
      </c>
      <c r="FK47">
        <v>1</v>
      </c>
      <c r="FL47">
        <v>2</v>
      </c>
      <c r="FM47">
        <v>3</v>
      </c>
      <c r="FN47" t="s">
        <v>404</v>
      </c>
      <c r="FO47">
        <v>3.9267400000000001</v>
      </c>
      <c r="FP47">
        <v>2.7932999999999999</v>
      </c>
      <c r="FQ47">
        <v>8.26683E-2</v>
      </c>
      <c r="FR47">
        <v>8.3964700000000003E-2</v>
      </c>
      <c r="FS47">
        <v>8.6342000000000002E-2</v>
      </c>
      <c r="FT47">
        <v>7.9896900000000007E-2</v>
      </c>
      <c r="FU47">
        <v>19712.900000000001</v>
      </c>
      <c r="FV47">
        <v>24003</v>
      </c>
      <c r="FW47">
        <v>20929.900000000001</v>
      </c>
      <c r="FX47">
        <v>25274.400000000001</v>
      </c>
      <c r="FY47">
        <v>30326</v>
      </c>
      <c r="FZ47">
        <v>34230.9</v>
      </c>
      <c r="GA47">
        <v>37772.400000000001</v>
      </c>
      <c r="GB47">
        <v>41919.300000000003</v>
      </c>
      <c r="GC47">
        <v>2.6646700000000001</v>
      </c>
      <c r="GD47">
        <v>2.1898499999999999</v>
      </c>
      <c r="GE47">
        <v>0.174314</v>
      </c>
      <c r="GF47">
        <v>0</v>
      </c>
      <c r="GG47">
        <v>24.356400000000001</v>
      </c>
      <c r="GH47">
        <v>999.9</v>
      </c>
      <c r="GI47">
        <v>48.956000000000003</v>
      </c>
      <c r="GJ47">
        <v>28.611000000000001</v>
      </c>
      <c r="GK47">
        <v>21.3766</v>
      </c>
      <c r="GL47">
        <v>61.647399999999998</v>
      </c>
      <c r="GM47">
        <v>18.709900000000001</v>
      </c>
      <c r="GN47">
        <v>3</v>
      </c>
      <c r="GO47">
        <v>-0.169324</v>
      </c>
      <c r="GP47">
        <v>-0.22634000000000001</v>
      </c>
      <c r="GQ47">
        <v>20.348099999999999</v>
      </c>
      <c r="GR47">
        <v>5.2211800000000004</v>
      </c>
      <c r="GS47">
        <v>11.962</v>
      </c>
      <c r="GT47">
        <v>4.9856499999999997</v>
      </c>
      <c r="GU47">
        <v>3.3010000000000002</v>
      </c>
      <c r="GV47">
        <v>9999</v>
      </c>
      <c r="GW47">
        <v>9999</v>
      </c>
      <c r="GX47">
        <v>999.9</v>
      </c>
      <c r="GY47">
        <v>9999</v>
      </c>
      <c r="GZ47">
        <v>1.88415</v>
      </c>
      <c r="HA47">
        <v>1.8811</v>
      </c>
      <c r="HB47">
        <v>1.88263</v>
      </c>
      <c r="HC47">
        <v>1.8813</v>
      </c>
      <c r="HD47">
        <v>1.8828100000000001</v>
      </c>
      <c r="HE47">
        <v>1.88202</v>
      </c>
      <c r="HF47">
        <v>1.8839999999999999</v>
      </c>
      <c r="HG47">
        <v>1.8812899999999999</v>
      </c>
      <c r="HH47">
        <v>5</v>
      </c>
      <c r="HI47">
        <v>0</v>
      </c>
      <c r="HJ47">
        <v>0</v>
      </c>
      <c r="HK47">
        <v>0</v>
      </c>
      <c r="HL47" t="s">
        <v>405</v>
      </c>
      <c r="HM47" t="s">
        <v>406</v>
      </c>
      <c r="HN47" t="s">
        <v>407</v>
      </c>
      <c r="HO47" t="s">
        <v>407</v>
      </c>
      <c r="HP47" t="s">
        <v>407</v>
      </c>
      <c r="HQ47" t="s">
        <v>407</v>
      </c>
      <c r="HR47">
        <v>0</v>
      </c>
      <c r="HS47">
        <v>100</v>
      </c>
      <c r="HT47">
        <v>100</v>
      </c>
      <c r="HU47">
        <v>0.12</v>
      </c>
      <c r="HV47">
        <v>-9.6199999999999994E-2</v>
      </c>
      <c r="HW47">
        <v>0.12035000000003</v>
      </c>
      <c r="HX47">
        <v>0</v>
      </c>
      <c r="HY47">
        <v>0</v>
      </c>
      <c r="HZ47">
        <v>0</v>
      </c>
      <c r="IA47">
        <v>-9.6199999999996094E-2</v>
      </c>
      <c r="IB47">
        <v>0</v>
      </c>
      <c r="IC47">
        <v>0</v>
      </c>
      <c r="ID47">
        <v>0</v>
      </c>
      <c r="IE47">
        <v>-1</v>
      </c>
      <c r="IF47">
        <v>-1</v>
      </c>
      <c r="IG47">
        <v>-1</v>
      </c>
      <c r="IH47">
        <v>-1</v>
      </c>
      <c r="II47">
        <v>1.1000000000000001</v>
      </c>
      <c r="IJ47">
        <v>1.1000000000000001</v>
      </c>
      <c r="IK47">
        <v>1.56372</v>
      </c>
      <c r="IL47">
        <v>2.5549300000000001</v>
      </c>
      <c r="IM47">
        <v>2.8002899999999999</v>
      </c>
      <c r="IN47">
        <v>3.0078100000000001</v>
      </c>
      <c r="IO47">
        <v>3.0493199999999998</v>
      </c>
      <c r="IP47">
        <v>2.3168899999999999</v>
      </c>
      <c r="IQ47">
        <v>33.154499999999999</v>
      </c>
      <c r="IR47">
        <v>15.4717</v>
      </c>
      <c r="IS47">
        <v>18</v>
      </c>
      <c r="IT47">
        <v>1095.3499999999999</v>
      </c>
      <c r="IU47">
        <v>602.72799999999995</v>
      </c>
      <c r="IV47">
        <v>25.0002</v>
      </c>
      <c r="IW47">
        <v>25.107099999999999</v>
      </c>
      <c r="IX47">
        <v>30.0001</v>
      </c>
      <c r="IY47">
        <v>24.9893</v>
      </c>
      <c r="IZ47">
        <v>24.980699999999999</v>
      </c>
      <c r="JA47">
        <v>31.236799999999999</v>
      </c>
      <c r="JB47">
        <v>9.8434500000000007</v>
      </c>
      <c r="JC47">
        <v>52.186199999999999</v>
      </c>
      <c r="JD47">
        <v>25</v>
      </c>
      <c r="JE47">
        <v>400</v>
      </c>
      <c r="JF47">
        <v>17.768999999999998</v>
      </c>
      <c r="JG47">
        <v>101.827</v>
      </c>
      <c r="JH47">
        <v>101.06699999999999</v>
      </c>
    </row>
    <row r="48" spans="1:268" x14ac:dyDescent="0.2">
      <c r="A48">
        <v>32</v>
      </c>
      <c r="B48">
        <v>1634228493.5</v>
      </c>
      <c r="C48">
        <v>4985.4000000953702</v>
      </c>
      <c r="D48" t="s">
        <v>535</v>
      </c>
      <c r="E48" t="s">
        <v>536</v>
      </c>
      <c r="F48" t="s">
        <v>398</v>
      </c>
      <c r="I48">
        <v>1634228493.5</v>
      </c>
      <c r="J48">
        <f t="shared" si="0"/>
        <v>3.0822259012757568E-3</v>
      </c>
      <c r="K48">
        <f t="shared" si="1"/>
        <v>3.0822259012757569</v>
      </c>
      <c r="L48">
        <f t="shared" si="2"/>
        <v>9.924182480256615</v>
      </c>
      <c r="M48">
        <f t="shared" si="3"/>
        <v>293.48399999999998</v>
      </c>
      <c r="N48">
        <f t="shared" si="4"/>
        <v>176.40326933746906</v>
      </c>
      <c r="O48">
        <f t="shared" si="5"/>
        <v>15.904847931966792</v>
      </c>
      <c r="P48">
        <f t="shared" si="6"/>
        <v>26.461065081143996</v>
      </c>
      <c r="Q48">
        <f t="shared" si="7"/>
        <v>0.14927258218734751</v>
      </c>
      <c r="R48">
        <f t="shared" si="8"/>
        <v>2.7463703462338254</v>
      </c>
      <c r="S48">
        <f t="shared" si="9"/>
        <v>0.14490729217712264</v>
      </c>
      <c r="T48">
        <f t="shared" si="10"/>
        <v>9.0948628148425303E-2</v>
      </c>
      <c r="U48">
        <f t="shared" si="11"/>
        <v>248.06026050025187</v>
      </c>
      <c r="V48">
        <f t="shared" si="12"/>
        <v>27.386228722896444</v>
      </c>
      <c r="W48">
        <f t="shared" si="13"/>
        <v>27.210100000000001</v>
      </c>
      <c r="X48">
        <f t="shared" si="14"/>
        <v>3.6235640147447126</v>
      </c>
      <c r="Y48">
        <f t="shared" si="15"/>
        <v>50.183748384057068</v>
      </c>
      <c r="Z48">
        <f t="shared" si="16"/>
        <v>1.7630792248835998</v>
      </c>
      <c r="AA48">
        <f t="shared" si="17"/>
        <v>3.5132473791928116</v>
      </c>
      <c r="AB48">
        <f t="shared" si="18"/>
        <v>1.8604847898611128</v>
      </c>
      <c r="AC48">
        <f t="shared" si="19"/>
        <v>-135.92616224626087</v>
      </c>
      <c r="AD48">
        <f t="shared" si="20"/>
        <v>-77.910391787460256</v>
      </c>
      <c r="AE48">
        <f t="shared" si="21"/>
        <v>-6.1190132951955469</v>
      </c>
      <c r="AF48">
        <f t="shared" si="22"/>
        <v>28.1046931713352</v>
      </c>
      <c r="AG48">
        <v>0</v>
      </c>
      <c r="AH48">
        <v>0</v>
      </c>
      <c r="AI48">
        <f t="shared" si="23"/>
        <v>1</v>
      </c>
      <c r="AJ48">
        <f t="shared" si="24"/>
        <v>0</v>
      </c>
      <c r="AK48">
        <f t="shared" si="25"/>
        <v>47592.442086819363</v>
      </c>
      <c r="AL48" t="s">
        <v>399</v>
      </c>
      <c r="AM48">
        <v>8228.31</v>
      </c>
      <c r="AN48">
        <v>0</v>
      </c>
      <c r="AO48">
        <v>0</v>
      </c>
      <c r="AP48" t="e">
        <f t="shared" si="26"/>
        <v>#DIV/0!</v>
      </c>
      <c r="AQ48">
        <v>-1</v>
      </c>
      <c r="AR48" t="s">
        <v>537</v>
      </c>
      <c r="AS48">
        <v>10373.700000000001</v>
      </c>
      <c r="AT48">
        <v>944.33119999999997</v>
      </c>
      <c r="AU48">
        <v>1125.3399999999999</v>
      </c>
      <c r="AV48">
        <f t="shared" si="27"/>
        <v>0.1608480992411182</v>
      </c>
      <c r="AW48">
        <v>0.5</v>
      </c>
      <c r="AX48">
        <f t="shared" si="28"/>
        <v>1264.5099007773326</v>
      </c>
      <c r="AY48">
        <f t="shared" si="29"/>
        <v>9.924182480256615</v>
      </c>
      <c r="AZ48">
        <f t="shared" si="30"/>
        <v>101.69700700580447</v>
      </c>
      <c r="BA48">
        <f t="shared" si="31"/>
        <v>8.639064410283533E-3</v>
      </c>
      <c r="BB48">
        <f t="shared" si="32"/>
        <v>-1</v>
      </c>
      <c r="BC48" t="e">
        <f t="shared" si="33"/>
        <v>#DIV/0!</v>
      </c>
      <c r="BD48" t="s">
        <v>401</v>
      </c>
      <c r="BE48">
        <v>0</v>
      </c>
      <c r="BF48" t="e">
        <f t="shared" si="34"/>
        <v>#DIV/0!</v>
      </c>
      <c r="BG48" t="e">
        <f t="shared" si="35"/>
        <v>#DIV/0!</v>
      </c>
      <c r="BH48" t="e">
        <f t="shared" si="36"/>
        <v>#DIV/0!</v>
      </c>
      <c r="BI48" t="e">
        <f t="shared" si="37"/>
        <v>#DIV/0!</v>
      </c>
      <c r="BJ48">
        <f t="shared" si="38"/>
        <v>0.1608480992411182</v>
      </c>
      <c r="BK48" t="e">
        <f t="shared" si="39"/>
        <v>#DIV/0!</v>
      </c>
      <c r="BL48" t="e">
        <f t="shared" si="40"/>
        <v>#DIV/0!</v>
      </c>
      <c r="BM48" t="e">
        <f t="shared" si="41"/>
        <v>#DIV/0!</v>
      </c>
      <c r="BN48">
        <v>527</v>
      </c>
      <c r="BO48">
        <v>300</v>
      </c>
      <c r="BP48">
        <v>300</v>
      </c>
      <c r="BQ48">
        <v>300</v>
      </c>
      <c r="BR48">
        <v>10373.700000000001</v>
      </c>
      <c r="BS48">
        <v>1099.8699999999999</v>
      </c>
      <c r="BT48">
        <v>-7.3632300000000001E-3</v>
      </c>
      <c r="BU48">
        <v>1.9</v>
      </c>
      <c r="BV48" t="s">
        <v>401</v>
      </c>
      <c r="BW48" t="s">
        <v>401</v>
      </c>
      <c r="BX48" t="s">
        <v>401</v>
      </c>
      <c r="BY48" t="s">
        <v>401</v>
      </c>
      <c r="BZ48" t="s">
        <v>401</v>
      </c>
      <c r="CA48" t="s">
        <v>401</v>
      </c>
      <c r="CB48" t="s">
        <v>401</v>
      </c>
      <c r="CC48" t="s">
        <v>401</v>
      </c>
      <c r="CD48" t="s">
        <v>401</v>
      </c>
      <c r="CE48" t="s">
        <v>401</v>
      </c>
      <c r="CF48">
        <f t="shared" si="42"/>
        <v>1500.03</v>
      </c>
      <c r="CG48">
        <f t="shared" si="43"/>
        <v>1264.5099007773326</v>
      </c>
      <c r="CH48">
        <f t="shared" si="44"/>
        <v>0.84298974072340727</v>
      </c>
      <c r="CI48">
        <f t="shared" si="45"/>
        <v>0.16537019959617599</v>
      </c>
      <c r="CJ48">
        <v>6</v>
      </c>
      <c r="CK48">
        <v>0.5</v>
      </c>
      <c r="CL48" t="s">
        <v>402</v>
      </c>
      <c r="CM48">
        <v>2</v>
      </c>
      <c r="CN48">
        <v>1634228493.5</v>
      </c>
      <c r="CO48">
        <v>293.48399999999998</v>
      </c>
      <c r="CP48">
        <v>299.98099999999999</v>
      </c>
      <c r="CQ48">
        <v>19.554600000000001</v>
      </c>
      <c r="CR48">
        <v>17.741499999999998</v>
      </c>
      <c r="CS48">
        <v>293.37299999999999</v>
      </c>
      <c r="CT48">
        <v>19.650600000000001</v>
      </c>
      <c r="CU48">
        <v>1000.04</v>
      </c>
      <c r="CV48">
        <v>90.051199999999994</v>
      </c>
      <c r="CW48">
        <v>0.110666</v>
      </c>
      <c r="CX48">
        <v>26.683900000000001</v>
      </c>
      <c r="CY48">
        <v>27.210100000000001</v>
      </c>
      <c r="CZ48">
        <v>999.9</v>
      </c>
      <c r="DA48">
        <v>0</v>
      </c>
      <c r="DB48">
        <v>0</v>
      </c>
      <c r="DC48">
        <v>9983.75</v>
      </c>
      <c r="DD48">
        <v>0</v>
      </c>
      <c r="DE48">
        <v>0.21912699999999999</v>
      </c>
      <c r="DF48">
        <v>-6.4872399999999999</v>
      </c>
      <c r="DG48">
        <v>299.34699999999998</v>
      </c>
      <c r="DH48">
        <v>305.399</v>
      </c>
      <c r="DI48">
        <v>1.8128200000000001</v>
      </c>
      <c r="DJ48">
        <v>299.98099999999999</v>
      </c>
      <c r="DK48">
        <v>17.741499999999998</v>
      </c>
      <c r="DL48">
        <v>1.7608900000000001</v>
      </c>
      <c r="DM48">
        <v>1.59765</v>
      </c>
      <c r="DN48">
        <v>15.443899999999999</v>
      </c>
      <c r="DO48">
        <v>13.9361</v>
      </c>
      <c r="DP48">
        <v>1500.03</v>
      </c>
      <c r="DQ48">
        <v>0.90001100000000001</v>
      </c>
      <c r="DR48">
        <v>9.9988999999999995E-2</v>
      </c>
      <c r="DS48">
        <v>0</v>
      </c>
      <c r="DT48">
        <v>940.46900000000005</v>
      </c>
      <c r="DU48">
        <v>4.9997400000000001</v>
      </c>
      <c r="DV48">
        <v>13645.8</v>
      </c>
      <c r="DW48">
        <v>11510.7</v>
      </c>
      <c r="DX48">
        <v>42.75</v>
      </c>
      <c r="DY48">
        <v>43.436999999999998</v>
      </c>
      <c r="DZ48">
        <v>43.436999999999998</v>
      </c>
      <c r="EA48">
        <v>43</v>
      </c>
      <c r="EB48">
        <v>44.436999999999998</v>
      </c>
      <c r="EC48">
        <v>1345.54</v>
      </c>
      <c r="ED48">
        <v>149.49</v>
      </c>
      <c r="EE48">
        <v>0</v>
      </c>
      <c r="EF48">
        <v>121.60000014305101</v>
      </c>
      <c r="EG48">
        <v>0</v>
      </c>
      <c r="EH48">
        <v>944.33119999999997</v>
      </c>
      <c r="EI48">
        <v>-34.002153850700203</v>
      </c>
      <c r="EJ48">
        <v>-493.93846156045799</v>
      </c>
      <c r="EK48">
        <v>13702.48</v>
      </c>
      <c r="EL48">
        <v>15</v>
      </c>
      <c r="EM48">
        <v>1634228517</v>
      </c>
      <c r="EN48" t="s">
        <v>538</v>
      </c>
      <c r="EO48">
        <v>1634228511</v>
      </c>
      <c r="EP48">
        <v>1634228517</v>
      </c>
      <c r="EQ48">
        <v>34</v>
      </c>
      <c r="ER48">
        <v>-8.9999999999999993E-3</v>
      </c>
      <c r="ES48">
        <v>1E-3</v>
      </c>
      <c r="ET48">
        <v>0.111</v>
      </c>
      <c r="EU48">
        <v>-9.6000000000000002E-2</v>
      </c>
      <c r="EV48">
        <v>300</v>
      </c>
      <c r="EW48">
        <v>18</v>
      </c>
      <c r="EX48">
        <v>0.24</v>
      </c>
      <c r="EY48">
        <v>0.05</v>
      </c>
      <c r="EZ48">
        <v>-6.4302941463414598</v>
      </c>
      <c r="FA48">
        <v>-4.2095749128919599E-2</v>
      </c>
      <c r="FB48">
        <v>2.51671083230561E-2</v>
      </c>
      <c r="FC48">
        <v>1</v>
      </c>
      <c r="FD48">
        <v>1</v>
      </c>
      <c r="FE48">
        <v>0</v>
      </c>
      <c r="FF48">
        <v>0</v>
      </c>
      <c r="FG48">
        <v>0</v>
      </c>
      <c r="FH48">
        <v>1.80860512195122</v>
      </c>
      <c r="FI48">
        <v>3.5782787456446197E-2</v>
      </c>
      <c r="FJ48">
        <v>1.03749083150697E-2</v>
      </c>
      <c r="FK48">
        <v>1</v>
      </c>
      <c r="FL48">
        <v>2</v>
      </c>
      <c r="FM48">
        <v>3</v>
      </c>
      <c r="FN48" t="s">
        <v>404</v>
      </c>
      <c r="FO48">
        <v>3.9268200000000002</v>
      </c>
      <c r="FP48">
        <v>2.7931499999999998</v>
      </c>
      <c r="FQ48">
        <v>6.5797400000000006E-2</v>
      </c>
      <c r="FR48">
        <v>6.6968600000000003E-2</v>
      </c>
      <c r="FS48">
        <v>8.6518800000000007E-2</v>
      </c>
      <c r="FT48">
        <v>7.9655599999999993E-2</v>
      </c>
      <c r="FU48">
        <v>20075</v>
      </c>
      <c r="FV48">
        <v>24448.799999999999</v>
      </c>
      <c r="FW48">
        <v>20929.400000000001</v>
      </c>
      <c r="FX48">
        <v>25274.799999999999</v>
      </c>
      <c r="FY48">
        <v>30319.5</v>
      </c>
      <c r="FZ48">
        <v>34240.199999999997</v>
      </c>
      <c r="GA48">
        <v>37772</v>
      </c>
      <c r="GB48">
        <v>41920.1</v>
      </c>
      <c r="GC48">
        <v>2.6655799999999998</v>
      </c>
      <c r="GD48">
        <v>2.1888700000000001</v>
      </c>
      <c r="GE48">
        <v>0.171296</v>
      </c>
      <c r="GF48">
        <v>0</v>
      </c>
      <c r="GG48">
        <v>24.403199999999998</v>
      </c>
      <c r="GH48">
        <v>999.9</v>
      </c>
      <c r="GI48">
        <v>48.906999999999996</v>
      </c>
      <c r="GJ48">
        <v>28.661000000000001</v>
      </c>
      <c r="GK48">
        <v>21.416699999999999</v>
      </c>
      <c r="GL48">
        <v>61.687399999999997</v>
      </c>
      <c r="GM48">
        <v>18.709900000000001</v>
      </c>
      <c r="GN48">
        <v>3</v>
      </c>
      <c r="GO48">
        <v>-0.168956</v>
      </c>
      <c r="GP48">
        <v>-0.21835499999999999</v>
      </c>
      <c r="GQ48">
        <v>20.348199999999999</v>
      </c>
      <c r="GR48">
        <v>5.22133</v>
      </c>
      <c r="GS48">
        <v>11.962</v>
      </c>
      <c r="GT48">
        <v>4.9858000000000002</v>
      </c>
      <c r="GU48">
        <v>3.3010000000000002</v>
      </c>
      <c r="GV48">
        <v>9999</v>
      </c>
      <c r="GW48">
        <v>9999</v>
      </c>
      <c r="GX48">
        <v>999.9</v>
      </c>
      <c r="GY48">
        <v>9999</v>
      </c>
      <c r="GZ48">
        <v>1.8841300000000001</v>
      </c>
      <c r="HA48">
        <v>1.8811</v>
      </c>
      <c r="HB48">
        <v>1.88263</v>
      </c>
      <c r="HC48">
        <v>1.8812800000000001</v>
      </c>
      <c r="HD48">
        <v>1.8828</v>
      </c>
      <c r="HE48">
        <v>1.88202</v>
      </c>
      <c r="HF48">
        <v>1.8839999999999999</v>
      </c>
      <c r="HG48">
        <v>1.8812599999999999</v>
      </c>
      <c r="HH48">
        <v>5</v>
      </c>
      <c r="HI48">
        <v>0</v>
      </c>
      <c r="HJ48">
        <v>0</v>
      </c>
      <c r="HK48">
        <v>0</v>
      </c>
      <c r="HL48" t="s">
        <v>405</v>
      </c>
      <c r="HM48" t="s">
        <v>406</v>
      </c>
      <c r="HN48" t="s">
        <v>407</v>
      </c>
      <c r="HO48" t="s">
        <v>407</v>
      </c>
      <c r="HP48" t="s">
        <v>407</v>
      </c>
      <c r="HQ48" t="s">
        <v>407</v>
      </c>
      <c r="HR48">
        <v>0</v>
      </c>
      <c r="HS48">
        <v>100</v>
      </c>
      <c r="HT48">
        <v>100</v>
      </c>
      <c r="HU48">
        <v>0.111</v>
      </c>
      <c r="HV48">
        <v>-9.6000000000000002E-2</v>
      </c>
      <c r="HW48">
        <v>0.12035000000003</v>
      </c>
      <c r="HX48">
        <v>0</v>
      </c>
      <c r="HY48">
        <v>0</v>
      </c>
      <c r="HZ48">
        <v>0</v>
      </c>
      <c r="IA48">
        <v>-9.6199999999996094E-2</v>
      </c>
      <c r="IB48">
        <v>0</v>
      </c>
      <c r="IC48">
        <v>0</v>
      </c>
      <c r="ID48">
        <v>0</v>
      </c>
      <c r="IE48">
        <v>-1</v>
      </c>
      <c r="IF48">
        <v>-1</v>
      </c>
      <c r="IG48">
        <v>-1</v>
      </c>
      <c r="IH48">
        <v>-1</v>
      </c>
      <c r="II48">
        <v>3.1</v>
      </c>
      <c r="IJ48">
        <v>3.2</v>
      </c>
      <c r="IK48">
        <v>1.2353499999999999</v>
      </c>
      <c r="IL48">
        <v>2.5634800000000002</v>
      </c>
      <c r="IM48">
        <v>2.8002899999999999</v>
      </c>
      <c r="IN48">
        <v>3.0065900000000001</v>
      </c>
      <c r="IO48">
        <v>3.0493199999999998</v>
      </c>
      <c r="IP48">
        <v>2.3535200000000001</v>
      </c>
      <c r="IQ48">
        <v>33.176900000000003</v>
      </c>
      <c r="IR48">
        <v>15.4542</v>
      </c>
      <c r="IS48">
        <v>18</v>
      </c>
      <c r="IT48">
        <v>1096.5</v>
      </c>
      <c r="IU48">
        <v>602.00699999999995</v>
      </c>
      <c r="IV48">
        <v>24.9999</v>
      </c>
      <c r="IW48">
        <v>25.1098</v>
      </c>
      <c r="IX48">
        <v>30.0002</v>
      </c>
      <c r="IY48">
        <v>24.993500000000001</v>
      </c>
      <c r="IZ48">
        <v>24.9849</v>
      </c>
      <c r="JA48">
        <v>24.680599999999998</v>
      </c>
      <c r="JB48">
        <v>10.3161</v>
      </c>
      <c r="JC48">
        <v>52.186199999999999</v>
      </c>
      <c r="JD48">
        <v>25</v>
      </c>
      <c r="JE48">
        <v>300</v>
      </c>
      <c r="JF48">
        <v>17.7256</v>
      </c>
      <c r="JG48">
        <v>101.825</v>
      </c>
      <c r="JH48">
        <v>101.069</v>
      </c>
    </row>
    <row r="49" spans="1:268" x14ac:dyDescent="0.2">
      <c r="A49">
        <v>33</v>
      </c>
      <c r="B49">
        <v>1634228638</v>
      </c>
      <c r="C49">
        <v>5129.9000000953702</v>
      </c>
      <c r="D49" t="s">
        <v>539</v>
      </c>
      <c r="E49" t="s">
        <v>540</v>
      </c>
      <c r="F49" t="s">
        <v>398</v>
      </c>
      <c r="I49">
        <v>1634228638</v>
      </c>
      <c r="J49">
        <f t="shared" ref="J49:J80" si="46">(K49)/1000</f>
        <v>3.4593888019790551E-3</v>
      </c>
      <c r="K49">
        <f t="shared" ref="K49:K80" si="47">1000*CU49*AI49*(CQ49-CR49)/(100*CJ49*(1000-AI49*CQ49))</f>
        <v>3.4593888019790553</v>
      </c>
      <c r="L49">
        <f t="shared" ref="L49:L80" si="48">CU49*AI49*(CP49-CO49*(1000-AI49*CR49)/(1000-AI49*CQ49))/(100*CJ49)</f>
        <v>6.3057762805746096</v>
      </c>
      <c r="M49">
        <f t="shared" ref="M49:M80" si="49">CO49 - IF(AI49&gt;1, L49*CJ49*100/(AK49*DC49), 0)</f>
        <v>195.82400000000001</v>
      </c>
      <c r="N49">
        <f t="shared" ref="N49:N80" si="50">((T49-J49/2)*M49-L49)/(T49+J49/2)</f>
        <v>128.77378377003453</v>
      </c>
      <c r="O49">
        <f t="shared" ref="O49:O80" si="51">N49*(CV49+CW49)/1000</f>
        <v>11.610362687813597</v>
      </c>
      <c r="P49">
        <f t="shared" ref="P49:P80" si="52">(CO49 - IF(AI49&gt;1, L49*CJ49*100/(AK49*DC49), 0))*(CV49+CW49)/1000</f>
        <v>17.655671802255998</v>
      </c>
      <c r="Q49">
        <f t="shared" ref="Q49:Q80" si="53">2/((1/S49-1/R49)+SIGN(S49)*SQRT((1/S49-1/R49)*(1/S49-1/R49) + 4*CK49/((CK49+1)*(CK49+1))*(2*1/S49*1/R49-1/R49*1/R49)))</f>
        <v>0.16863394251829841</v>
      </c>
      <c r="R49">
        <f t="shared" ref="R49:R80" si="54">IF(LEFT(CL49,1)&lt;&gt;"0",IF(LEFT(CL49,1)="1",3,CM49),$D$5+$E$5*(DC49*CV49/($K$5*1000))+$F$5*(DC49*CV49/($K$5*1000))*MAX(MIN(CJ49,$J$5),$I$5)*MAX(MIN(CJ49,$J$5),$I$5)+$G$5*MAX(MIN(CJ49,$J$5),$I$5)*(DC49*CV49/($K$5*1000))+$H$5*(DC49*CV49/($K$5*1000))*(DC49*CV49/($K$5*1000)))</f>
        <v>2.7535134851819087</v>
      </c>
      <c r="S49">
        <f t="shared" ref="S49:S80" si="55">J49*(1000-(1000*0.61365*EXP(17.502*W49/(240.97+W49))/(CV49+CW49)+CQ49)/2)/(1000*0.61365*EXP(17.502*W49/(240.97+W49))/(CV49+CW49)-CQ49)</f>
        <v>0.1630993556584574</v>
      </c>
      <c r="T49">
        <f t="shared" ref="T49:T80" si="56">1/((CK49+1)/(Q49/1.6)+1/(R49/1.37)) + CK49/((CK49+1)/(Q49/1.6) + CK49/(R49/1.37))</f>
        <v>0.10241922600491485</v>
      </c>
      <c r="U49">
        <f t="shared" ref="U49:U80" si="57">(CF49*CI49)</f>
        <v>248.05880550057296</v>
      </c>
      <c r="V49">
        <f t="shared" ref="V49:V80" si="58">(CX49+(U49+2*0.95*0.0000000567*(((CX49+$B$7)+273)^4-(CX49+273)^4)-44100*J49)/(1.84*29.3*R49+8*0.95*0.0000000567*(CX49+273)^3))</f>
        <v>27.267709317406528</v>
      </c>
      <c r="W49">
        <f t="shared" ref="W49:W80" si="59">($C$7*CY49+$D$7*CZ49+$E$7*V49)</f>
        <v>27.181799999999999</v>
      </c>
      <c r="X49">
        <f t="shared" ref="X49:X80" si="60">0.61365*EXP(17.502*W49/(240.97+W49))</f>
        <v>3.6175549703001035</v>
      </c>
      <c r="Y49">
        <f t="shared" ref="Y49:Y80" si="61">(Z49/AA49*100)</f>
        <v>50.198748013179248</v>
      </c>
      <c r="Z49">
        <f t="shared" ref="Z49:Z80" si="62">CQ49*(CV49+CW49)/1000</f>
        <v>1.7622672905901997</v>
      </c>
      <c r="AA49">
        <f t="shared" ref="AA49:AA80" si="63">0.61365*EXP(17.502*CX49/(240.97+CX49))</f>
        <v>3.5105801645242853</v>
      </c>
      <c r="AB49">
        <f t="shared" ref="AB49:AB80" si="64">(X49-CQ49*(CV49+CW49)/1000)</f>
        <v>1.8552876797099038</v>
      </c>
      <c r="AC49">
        <f t="shared" ref="AC49:AC80" si="65">(-J49*44100)</f>
        <v>-152.55904616727634</v>
      </c>
      <c r="AD49">
        <f t="shared" ref="AD49:AD80" si="66">2*29.3*R49*0.92*(CX49-W49)</f>
        <v>-75.826941631905271</v>
      </c>
      <c r="AE49">
        <f t="shared" ref="AE49:AE80" si="67">2*0.95*0.0000000567*(((CX49+$B$7)+273)^4-(W49+273)^4)</f>
        <v>-5.938707547187275</v>
      </c>
      <c r="AF49">
        <f t="shared" ref="AF49:AF80" si="68">U49+AE49+AC49+AD49</f>
        <v>13.734110154204075</v>
      </c>
      <c r="AG49">
        <v>0</v>
      </c>
      <c r="AH49">
        <v>0</v>
      </c>
      <c r="AI49">
        <f t="shared" ref="AI49:AI80" si="69">IF(AG49*$H$13&gt;=AK49,1,(AK49/(AK49-AG49*$H$13)))</f>
        <v>1</v>
      </c>
      <c r="AJ49">
        <f t="shared" ref="AJ49:AJ80" si="70">(AI49-1)*100</f>
        <v>0</v>
      </c>
      <c r="AK49">
        <f t="shared" ref="AK49:AK80" si="71">MAX(0,($B$13+$C$13*DC49)/(1+$D$13*DC49)*CV49/(CX49+273)*$E$13)</f>
        <v>47788.12141130188</v>
      </c>
      <c r="AL49" t="s">
        <v>399</v>
      </c>
      <c r="AM49">
        <v>8228.31</v>
      </c>
      <c r="AN49">
        <v>0</v>
      </c>
      <c r="AO49">
        <v>0</v>
      </c>
      <c r="AP49" t="e">
        <f t="shared" ref="AP49:AP80" si="72">1-AN49/AO49</f>
        <v>#DIV/0!</v>
      </c>
      <c r="AQ49">
        <v>-1</v>
      </c>
      <c r="AR49" t="s">
        <v>541</v>
      </c>
      <c r="AS49">
        <v>10373</v>
      </c>
      <c r="AT49">
        <v>846.35915999999997</v>
      </c>
      <c r="AU49">
        <v>984.43700000000001</v>
      </c>
      <c r="AV49">
        <f t="shared" ref="AV49:AV80" si="73">1-AT49/AU49</f>
        <v>0.14026071754718694</v>
      </c>
      <c r="AW49">
        <v>0.5</v>
      </c>
      <c r="AX49">
        <f t="shared" ref="AX49:AX80" si="74">CG49</f>
        <v>1264.4940007774987</v>
      </c>
      <c r="AY49">
        <f t="shared" ref="AY49:AY80" si="75">L49</f>
        <v>6.3057762805746096</v>
      </c>
      <c r="AZ49">
        <f t="shared" ref="AZ49:AZ80" si="76">AV49*AW49*AX49</f>
        <v>88.679417941582571</v>
      </c>
      <c r="BA49">
        <f t="shared" ref="BA49:BA80" si="77">(AY49-AQ49)/AX49</f>
        <v>5.777628265600715E-3</v>
      </c>
      <c r="BB49">
        <f t="shared" ref="BB49:BB80" si="78">(AO49-AU49)/AU49</f>
        <v>-1</v>
      </c>
      <c r="BC49" t="e">
        <f t="shared" ref="BC49:BC80" si="79">AN49/(AP49+AN49/AU49)</f>
        <v>#DIV/0!</v>
      </c>
      <c r="BD49" t="s">
        <v>401</v>
      </c>
      <c r="BE49">
        <v>0</v>
      </c>
      <c r="BF49" t="e">
        <f t="shared" ref="BF49:BF80" si="80">IF(BE49&lt;&gt;0, BE49, BC49)</f>
        <v>#DIV/0!</v>
      </c>
      <c r="BG49" t="e">
        <f t="shared" ref="BG49:BG80" si="81">1-BF49/AU49</f>
        <v>#DIV/0!</v>
      </c>
      <c r="BH49" t="e">
        <f t="shared" ref="BH49:BH80" si="82">(AU49-AT49)/(AU49-BF49)</f>
        <v>#DIV/0!</v>
      </c>
      <c r="BI49" t="e">
        <f t="shared" ref="BI49:BI80" si="83">(AO49-AU49)/(AO49-BF49)</f>
        <v>#DIV/0!</v>
      </c>
      <c r="BJ49">
        <f t="shared" ref="BJ49:BJ80" si="84">(AU49-AT49)/(AU49-AN49)</f>
        <v>0.14026071754718691</v>
      </c>
      <c r="BK49" t="e">
        <f t="shared" ref="BK49:BK80" si="85">(AO49-AU49)/(AO49-AN49)</f>
        <v>#DIV/0!</v>
      </c>
      <c r="BL49" t="e">
        <f t="shared" ref="BL49:BL80" si="86">(BH49*BF49/AT49)</f>
        <v>#DIV/0!</v>
      </c>
      <c r="BM49" t="e">
        <f t="shared" ref="BM49:BM80" si="87">(1-BL49)</f>
        <v>#DIV/0!</v>
      </c>
      <c r="BN49">
        <v>528</v>
      </c>
      <c r="BO49">
        <v>300</v>
      </c>
      <c r="BP49">
        <v>300</v>
      </c>
      <c r="BQ49">
        <v>300</v>
      </c>
      <c r="BR49">
        <v>10373</v>
      </c>
      <c r="BS49">
        <v>963.35</v>
      </c>
      <c r="BT49">
        <v>-7.3625799999999996E-3</v>
      </c>
      <c r="BU49">
        <v>1.55</v>
      </c>
      <c r="BV49" t="s">
        <v>401</v>
      </c>
      <c r="BW49" t="s">
        <v>401</v>
      </c>
      <c r="BX49" t="s">
        <v>401</v>
      </c>
      <c r="BY49" t="s">
        <v>401</v>
      </c>
      <c r="BZ49" t="s">
        <v>401</v>
      </c>
      <c r="CA49" t="s">
        <v>401</v>
      </c>
      <c r="CB49" t="s">
        <v>401</v>
      </c>
      <c r="CC49" t="s">
        <v>401</v>
      </c>
      <c r="CD49" t="s">
        <v>401</v>
      </c>
      <c r="CE49" t="s">
        <v>401</v>
      </c>
      <c r="CF49">
        <f t="shared" ref="CF49:CF80" si="88">$B$11*DD49+$C$11*DE49+$F$11*DP49*(1-DS49)</f>
        <v>1500.01</v>
      </c>
      <c r="CG49">
        <f t="shared" ref="CG49:CG80" si="89">CF49*CH49</f>
        <v>1264.4940007774987</v>
      </c>
      <c r="CH49">
        <f t="shared" ref="CH49:CH80" si="90">($B$11*$D$9+$C$11*$D$9+$F$11*((EC49+DU49)/MAX(EC49+DU49+ED49, 0.1)*$I$9+ED49/MAX(EC49+DU49+ED49, 0.1)*$J$9))/($B$11+$C$11+$F$11)</f>
        <v>0.84299038058246201</v>
      </c>
      <c r="CI49">
        <f t="shared" ref="CI49:CI80" si="91">($B$11*$K$9+$C$11*$K$9+$F$11*((EC49+DU49)/MAX(EC49+DU49+ED49, 0.1)*$P$9+ED49/MAX(EC49+DU49+ED49, 0.1)*$Q$9))/($B$11+$C$11+$F$11)</f>
        <v>0.16537143452415182</v>
      </c>
      <c r="CJ49">
        <v>6</v>
      </c>
      <c r="CK49">
        <v>0.5</v>
      </c>
      <c r="CL49" t="s">
        <v>402</v>
      </c>
      <c r="CM49">
        <v>2</v>
      </c>
      <c r="CN49">
        <v>1634228638</v>
      </c>
      <c r="CO49">
        <v>195.82400000000001</v>
      </c>
      <c r="CP49">
        <v>200.01400000000001</v>
      </c>
      <c r="CQ49">
        <v>19.5458</v>
      </c>
      <c r="CR49">
        <v>17.5107</v>
      </c>
      <c r="CS49">
        <v>195.68199999999999</v>
      </c>
      <c r="CT49">
        <v>19.6448</v>
      </c>
      <c r="CU49">
        <v>999.98199999999997</v>
      </c>
      <c r="CV49">
        <v>90.050399999999996</v>
      </c>
      <c r="CW49">
        <v>0.11051900000000001</v>
      </c>
      <c r="CX49">
        <v>26.670999999999999</v>
      </c>
      <c r="CY49">
        <v>27.181799999999999</v>
      </c>
      <c r="CZ49">
        <v>999.9</v>
      </c>
      <c r="DA49">
        <v>0</v>
      </c>
      <c r="DB49">
        <v>0</v>
      </c>
      <c r="DC49">
        <v>10026.200000000001</v>
      </c>
      <c r="DD49">
        <v>0</v>
      </c>
      <c r="DE49">
        <v>0.21912699999999999</v>
      </c>
      <c r="DF49">
        <v>-4.2210200000000002</v>
      </c>
      <c r="DG49">
        <v>199.697</v>
      </c>
      <c r="DH49">
        <v>203.57900000000001</v>
      </c>
      <c r="DI49">
        <v>2.0386700000000002</v>
      </c>
      <c r="DJ49">
        <v>200.01400000000001</v>
      </c>
      <c r="DK49">
        <v>17.5107</v>
      </c>
      <c r="DL49">
        <v>1.7604200000000001</v>
      </c>
      <c r="DM49">
        <v>1.57684</v>
      </c>
      <c r="DN49">
        <v>15.4397</v>
      </c>
      <c r="DO49">
        <v>13.734299999999999</v>
      </c>
      <c r="DP49">
        <v>1500.01</v>
      </c>
      <c r="DQ49">
        <v>0.89998800000000001</v>
      </c>
      <c r="DR49">
        <v>0.100012</v>
      </c>
      <c r="DS49">
        <v>0</v>
      </c>
      <c r="DT49">
        <v>844.96699999999998</v>
      </c>
      <c r="DU49">
        <v>4.9997400000000001</v>
      </c>
      <c r="DV49">
        <v>12258.2</v>
      </c>
      <c r="DW49">
        <v>11510.4</v>
      </c>
      <c r="DX49">
        <v>42.561999999999998</v>
      </c>
      <c r="DY49">
        <v>43.5</v>
      </c>
      <c r="DZ49">
        <v>43.5</v>
      </c>
      <c r="EA49">
        <v>43.061999999999998</v>
      </c>
      <c r="EB49">
        <v>44.5</v>
      </c>
      <c r="EC49">
        <v>1345.49</v>
      </c>
      <c r="ED49">
        <v>149.52000000000001</v>
      </c>
      <c r="EE49">
        <v>0</v>
      </c>
      <c r="EF49">
        <v>144</v>
      </c>
      <c r="EG49">
        <v>0</v>
      </c>
      <c r="EH49">
        <v>846.35915999999997</v>
      </c>
      <c r="EI49">
        <v>-14.837230798131801</v>
      </c>
      <c r="EJ49">
        <v>-215.438461880299</v>
      </c>
      <c r="EK49">
        <v>12283.808000000001</v>
      </c>
      <c r="EL49">
        <v>15</v>
      </c>
      <c r="EM49">
        <v>1634228660</v>
      </c>
      <c r="EN49" t="s">
        <v>542</v>
      </c>
      <c r="EO49">
        <v>1634228655</v>
      </c>
      <c r="EP49">
        <v>1634228660</v>
      </c>
      <c r="EQ49">
        <v>35</v>
      </c>
      <c r="ER49">
        <v>3.1E-2</v>
      </c>
      <c r="ES49">
        <v>-4.0000000000000001E-3</v>
      </c>
      <c r="ET49">
        <v>0.14199999999999999</v>
      </c>
      <c r="EU49">
        <v>-9.9000000000000005E-2</v>
      </c>
      <c r="EV49">
        <v>200</v>
      </c>
      <c r="EW49">
        <v>17</v>
      </c>
      <c r="EX49">
        <v>0.26</v>
      </c>
      <c r="EY49">
        <v>0.04</v>
      </c>
      <c r="EZ49">
        <v>-4.2212365853658502</v>
      </c>
      <c r="FA49">
        <v>-0.260459581881542</v>
      </c>
      <c r="FB49">
        <v>3.84331117156178E-2</v>
      </c>
      <c r="FC49">
        <v>0</v>
      </c>
      <c r="FD49">
        <v>1</v>
      </c>
      <c r="FE49">
        <v>0</v>
      </c>
      <c r="FF49">
        <v>0</v>
      </c>
      <c r="FG49">
        <v>0</v>
      </c>
      <c r="FH49">
        <v>2.0143148780487801</v>
      </c>
      <c r="FI49">
        <v>0.12903114982578101</v>
      </c>
      <c r="FJ49">
        <v>1.3203324991788499E-2</v>
      </c>
      <c r="FK49">
        <v>1</v>
      </c>
      <c r="FL49">
        <v>1</v>
      </c>
      <c r="FM49">
        <v>3</v>
      </c>
      <c r="FN49" t="s">
        <v>416</v>
      </c>
      <c r="FO49">
        <v>3.9267500000000002</v>
      </c>
      <c r="FP49">
        <v>2.7933699999999999</v>
      </c>
      <c r="FQ49">
        <v>4.6692999999999998E-2</v>
      </c>
      <c r="FR49">
        <v>4.7573499999999998E-2</v>
      </c>
      <c r="FS49">
        <v>8.6497400000000002E-2</v>
      </c>
      <c r="FT49">
        <v>7.8892599999999993E-2</v>
      </c>
      <c r="FU49">
        <v>20485.400000000001</v>
      </c>
      <c r="FV49">
        <v>24956.2</v>
      </c>
      <c r="FW49">
        <v>20929.099999999999</v>
      </c>
      <c r="FX49">
        <v>25273.8</v>
      </c>
      <c r="FY49">
        <v>30319.3</v>
      </c>
      <c r="FZ49">
        <v>34267.1</v>
      </c>
      <c r="GA49">
        <v>37771.1</v>
      </c>
      <c r="GB49">
        <v>41918.699999999997</v>
      </c>
      <c r="GC49">
        <v>2.66493</v>
      </c>
      <c r="GD49">
        <v>2.1871800000000001</v>
      </c>
      <c r="GE49">
        <v>0.16953799999999999</v>
      </c>
      <c r="GF49">
        <v>0</v>
      </c>
      <c r="GG49">
        <v>24.403600000000001</v>
      </c>
      <c r="GH49">
        <v>999.9</v>
      </c>
      <c r="GI49">
        <v>48.932000000000002</v>
      </c>
      <c r="GJ49">
        <v>28.701000000000001</v>
      </c>
      <c r="GK49">
        <v>21.479199999999999</v>
      </c>
      <c r="GL49">
        <v>60.9574</v>
      </c>
      <c r="GM49">
        <v>18.75</v>
      </c>
      <c r="GN49">
        <v>3</v>
      </c>
      <c r="GO49">
        <v>-0.167988</v>
      </c>
      <c r="GP49">
        <v>-0.22122</v>
      </c>
      <c r="GQ49">
        <v>20.348199999999999</v>
      </c>
      <c r="GR49">
        <v>5.2216300000000002</v>
      </c>
      <c r="GS49">
        <v>11.962</v>
      </c>
      <c r="GT49">
        <v>4.9856999999999996</v>
      </c>
      <c r="GU49">
        <v>3.3010000000000002</v>
      </c>
      <c r="GV49">
        <v>9999</v>
      </c>
      <c r="GW49">
        <v>9999</v>
      </c>
      <c r="GX49">
        <v>999.9</v>
      </c>
      <c r="GY49">
        <v>9999</v>
      </c>
      <c r="GZ49">
        <v>1.8841399999999999</v>
      </c>
      <c r="HA49">
        <v>1.8811</v>
      </c>
      <c r="HB49">
        <v>1.88263</v>
      </c>
      <c r="HC49">
        <v>1.88127</v>
      </c>
      <c r="HD49">
        <v>1.88279</v>
      </c>
      <c r="HE49">
        <v>1.88202</v>
      </c>
      <c r="HF49">
        <v>1.8839999999999999</v>
      </c>
      <c r="HG49">
        <v>1.8812599999999999</v>
      </c>
      <c r="HH49">
        <v>5</v>
      </c>
      <c r="HI49">
        <v>0</v>
      </c>
      <c r="HJ49">
        <v>0</v>
      </c>
      <c r="HK49">
        <v>0</v>
      </c>
      <c r="HL49" t="s">
        <v>405</v>
      </c>
      <c r="HM49" t="s">
        <v>406</v>
      </c>
      <c r="HN49" t="s">
        <v>407</v>
      </c>
      <c r="HO49" t="s">
        <v>407</v>
      </c>
      <c r="HP49" t="s">
        <v>407</v>
      </c>
      <c r="HQ49" t="s">
        <v>407</v>
      </c>
      <c r="HR49">
        <v>0</v>
      </c>
      <c r="HS49">
        <v>100</v>
      </c>
      <c r="HT49">
        <v>100</v>
      </c>
      <c r="HU49">
        <v>0.14199999999999999</v>
      </c>
      <c r="HV49">
        <v>-9.9000000000000005E-2</v>
      </c>
      <c r="HW49">
        <v>0.11090476190469201</v>
      </c>
      <c r="HX49">
        <v>0</v>
      </c>
      <c r="HY49">
        <v>0</v>
      </c>
      <c r="HZ49">
        <v>0</v>
      </c>
      <c r="IA49">
        <v>-9.5504761904766894E-2</v>
      </c>
      <c r="IB49">
        <v>0</v>
      </c>
      <c r="IC49">
        <v>0</v>
      </c>
      <c r="ID49">
        <v>0</v>
      </c>
      <c r="IE49">
        <v>-1</v>
      </c>
      <c r="IF49">
        <v>-1</v>
      </c>
      <c r="IG49">
        <v>-1</v>
      </c>
      <c r="IH49">
        <v>-1</v>
      </c>
      <c r="II49">
        <v>2.1</v>
      </c>
      <c r="IJ49">
        <v>2</v>
      </c>
      <c r="IK49">
        <v>0.88745099999999999</v>
      </c>
      <c r="IL49">
        <v>2.5683600000000002</v>
      </c>
      <c r="IM49">
        <v>2.8002899999999999</v>
      </c>
      <c r="IN49">
        <v>3.0065900000000001</v>
      </c>
      <c r="IO49">
        <v>3.0493199999999998</v>
      </c>
      <c r="IP49">
        <v>2.33521</v>
      </c>
      <c r="IQ49">
        <v>33.221600000000002</v>
      </c>
      <c r="IR49">
        <v>15.4192</v>
      </c>
      <c r="IS49">
        <v>18</v>
      </c>
      <c r="IT49">
        <v>1095.94</v>
      </c>
      <c r="IU49">
        <v>600.78899999999999</v>
      </c>
      <c r="IV49">
        <v>25.0001</v>
      </c>
      <c r="IW49">
        <v>25.1219</v>
      </c>
      <c r="IX49">
        <v>30.0001</v>
      </c>
      <c r="IY49">
        <v>25.004000000000001</v>
      </c>
      <c r="IZ49">
        <v>24.9954</v>
      </c>
      <c r="JA49">
        <v>17.733000000000001</v>
      </c>
      <c r="JB49">
        <v>12.411</v>
      </c>
      <c r="JC49">
        <v>52.213999999999999</v>
      </c>
      <c r="JD49">
        <v>25</v>
      </c>
      <c r="JE49">
        <v>200</v>
      </c>
      <c r="JF49">
        <v>17.415800000000001</v>
      </c>
      <c r="JG49">
        <v>101.82299999999999</v>
      </c>
      <c r="JH49">
        <v>101.065</v>
      </c>
    </row>
    <row r="50" spans="1:268" x14ac:dyDescent="0.2">
      <c r="A50">
        <v>34</v>
      </c>
      <c r="B50">
        <v>1634228781</v>
      </c>
      <c r="C50">
        <v>5272.9000000953702</v>
      </c>
      <c r="D50" t="s">
        <v>543</v>
      </c>
      <c r="E50" t="s">
        <v>544</v>
      </c>
      <c r="F50" t="s">
        <v>398</v>
      </c>
      <c r="I50">
        <v>1634228781</v>
      </c>
      <c r="J50">
        <f t="shared" si="46"/>
        <v>3.7592006829970086E-3</v>
      </c>
      <c r="K50">
        <f t="shared" si="47"/>
        <v>3.7592006829970086</v>
      </c>
      <c r="L50">
        <f t="shared" si="48"/>
        <v>2.1253855462299454</v>
      </c>
      <c r="M50">
        <f t="shared" si="49"/>
        <v>98.482699999999994</v>
      </c>
      <c r="N50">
        <f t="shared" si="50"/>
        <v>76.459498779335235</v>
      </c>
      <c r="O50">
        <f t="shared" si="51"/>
        <v>6.8933140732632436</v>
      </c>
      <c r="P50">
        <f t="shared" si="52"/>
        <v>8.8788468760723998</v>
      </c>
      <c r="Q50">
        <f t="shared" si="53"/>
        <v>0.18395828830540026</v>
      </c>
      <c r="R50">
        <f t="shared" si="54"/>
        <v>2.7505159452612817</v>
      </c>
      <c r="S50">
        <f t="shared" si="55"/>
        <v>0.17738629283750765</v>
      </c>
      <c r="T50">
        <f t="shared" si="56"/>
        <v>0.11143734002190643</v>
      </c>
      <c r="U50">
        <f t="shared" si="57"/>
        <v>248.05170150020155</v>
      </c>
      <c r="V50">
        <f t="shared" si="58"/>
        <v>27.193468643393228</v>
      </c>
      <c r="W50">
        <f t="shared" si="59"/>
        <v>27.153600000000001</v>
      </c>
      <c r="X50">
        <f t="shared" si="60"/>
        <v>3.6115758127932298</v>
      </c>
      <c r="Y50">
        <f t="shared" si="61"/>
        <v>50.049940672040137</v>
      </c>
      <c r="Z50">
        <f t="shared" si="62"/>
        <v>1.7578607055347999</v>
      </c>
      <c r="AA50">
        <f t="shared" si="63"/>
        <v>3.5122133651535177</v>
      </c>
      <c r="AB50">
        <f t="shared" si="64"/>
        <v>1.8537151072584299</v>
      </c>
      <c r="AC50">
        <f t="shared" si="65"/>
        <v>-165.78075012016808</v>
      </c>
      <c r="AD50">
        <f t="shared" si="66"/>
        <v>-70.391276684748007</v>
      </c>
      <c r="AE50">
        <f t="shared" si="67"/>
        <v>-5.5184377338124504</v>
      </c>
      <c r="AF50">
        <f t="shared" si="68"/>
        <v>6.3612369614730113</v>
      </c>
      <c r="AG50">
        <v>0</v>
      </c>
      <c r="AH50">
        <v>0</v>
      </c>
      <c r="AI50">
        <f t="shared" si="69"/>
        <v>1</v>
      </c>
      <c r="AJ50">
        <f t="shared" si="70"/>
        <v>0</v>
      </c>
      <c r="AK50">
        <f t="shared" si="71"/>
        <v>47705.497236189978</v>
      </c>
      <c r="AL50" t="s">
        <v>399</v>
      </c>
      <c r="AM50">
        <v>8228.31</v>
      </c>
      <c r="AN50">
        <v>0</v>
      </c>
      <c r="AO50">
        <v>0</v>
      </c>
      <c r="AP50" t="e">
        <f t="shared" si="72"/>
        <v>#DIV/0!</v>
      </c>
      <c r="AQ50">
        <v>-1</v>
      </c>
      <c r="AR50" t="s">
        <v>545</v>
      </c>
      <c r="AS50">
        <v>10372.799999999999</v>
      </c>
      <c r="AT50">
        <v>823.49072000000001</v>
      </c>
      <c r="AU50">
        <v>929.16700000000003</v>
      </c>
      <c r="AV50">
        <f t="shared" si="73"/>
        <v>0.11373227848169387</v>
      </c>
      <c r="AW50">
        <v>0.5</v>
      </c>
      <c r="AX50">
        <f t="shared" si="74"/>
        <v>1264.4676007773064</v>
      </c>
      <c r="AY50">
        <f t="shared" si="75"/>
        <v>2.1253855462299454</v>
      </c>
      <c r="AZ50">
        <f t="shared" si="76"/>
        <v>71.905390651341961</v>
      </c>
      <c r="BA50">
        <f t="shared" si="77"/>
        <v>2.4717007729645872E-3</v>
      </c>
      <c r="BB50">
        <f t="shared" si="78"/>
        <v>-1</v>
      </c>
      <c r="BC50" t="e">
        <f t="shared" si="79"/>
        <v>#DIV/0!</v>
      </c>
      <c r="BD50" t="s">
        <v>401</v>
      </c>
      <c r="BE50">
        <v>0</v>
      </c>
      <c r="BF50" t="e">
        <f t="shared" si="80"/>
        <v>#DIV/0!</v>
      </c>
      <c r="BG50" t="e">
        <f t="shared" si="81"/>
        <v>#DIV/0!</v>
      </c>
      <c r="BH50" t="e">
        <f t="shared" si="82"/>
        <v>#DIV/0!</v>
      </c>
      <c r="BI50" t="e">
        <f t="shared" si="83"/>
        <v>#DIV/0!</v>
      </c>
      <c r="BJ50">
        <f t="shared" si="84"/>
        <v>0.11373227848169383</v>
      </c>
      <c r="BK50" t="e">
        <f t="shared" si="85"/>
        <v>#DIV/0!</v>
      </c>
      <c r="BL50" t="e">
        <f t="shared" si="86"/>
        <v>#DIV/0!</v>
      </c>
      <c r="BM50" t="e">
        <f t="shared" si="87"/>
        <v>#DIV/0!</v>
      </c>
      <c r="BN50">
        <v>529</v>
      </c>
      <c r="BO50">
        <v>300</v>
      </c>
      <c r="BP50">
        <v>300</v>
      </c>
      <c r="BQ50">
        <v>300</v>
      </c>
      <c r="BR50">
        <v>10372.799999999999</v>
      </c>
      <c r="BS50">
        <v>914.35</v>
      </c>
      <c r="BT50">
        <v>-7.3623600000000001E-3</v>
      </c>
      <c r="BU50">
        <v>1.24</v>
      </c>
      <c r="BV50" t="s">
        <v>401</v>
      </c>
      <c r="BW50" t="s">
        <v>401</v>
      </c>
      <c r="BX50" t="s">
        <v>401</v>
      </c>
      <c r="BY50" t="s">
        <v>401</v>
      </c>
      <c r="BZ50" t="s">
        <v>401</v>
      </c>
      <c r="CA50" t="s">
        <v>401</v>
      </c>
      <c r="CB50" t="s">
        <v>401</v>
      </c>
      <c r="CC50" t="s">
        <v>401</v>
      </c>
      <c r="CD50" t="s">
        <v>401</v>
      </c>
      <c r="CE50" t="s">
        <v>401</v>
      </c>
      <c r="CF50">
        <f t="shared" si="88"/>
        <v>1499.98</v>
      </c>
      <c r="CG50">
        <f t="shared" si="89"/>
        <v>1264.4676007773064</v>
      </c>
      <c r="CH50">
        <f t="shared" si="90"/>
        <v>0.84298964038007607</v>
      </c>
      <c r="CI50">
        <f t="shared" si="91"/>
        <v>0.16537000593354681</v>
      </c>
      <c r="CJ50">
        <v>6</v>
      </c>
      <c r="CK50">
        <v>0.5</v>
      </c>
      <c r="CL50" t="s">
        <v>402</v>
      </c>
      <c r="CM50">
        <v>2</v>
      </c>
      <c r="CN50">
        <v>1634228781</v>
      </c>
      <c r="CO50">
        <v>98.482699999999994</v>
      </c>
      <c r="CP50">
        <v>99.980099999999993</v>
      </c>
      <c r="CQ50">
        <v>19.497900000000001</v>
      </c>
      <c r="CR50">
        <v>17.286300000000001</v>
      </c>
      <c r="CS50">
        <v>98.157700000000006</v>
      </c>
      <c r="CT50">
        <v>19.600899999999999</v>
      </c>
      <c r="CU50">
        <v>999.97400000000005</v>
      </c>
      <c r="CV50">
        <v>90.046899999999994</v>
      </c>
      <c r="CW50">
        <v>0.109512</v>
      </c>
      <c r="CX50">
        <v>26.678899999999999</v>
      </c>
      <c r="CY50">
        <v>27.153600000000001</v>
      </c>
      <c r="CZ50">
        <v>999.9</v>
      </c>
      <c r="DA50">
        <v>0</v>
      </c>
      <c r="DB50">
        <v>0</v>
      </c>
      <c r="DC50">
        <v>10008.799999999999</v>
      </c>
      <c r="DD50">
        <v>0</v>
      </c>
      <c r="DE50">
        <v>0.21912699999999999</v>
      </c>
      <c r="DF50">
        <v>-1.6809499999999999</v>
      </c>
      <c r="DG50">
        <v>100.254</v>
      </c>
      <c r="DH50">
        <v>101.739</v>
      </c>
      <c r="DI50">
        <v>2.21556</v>
      </c>
      <c r="DJ50">
        <v>99.980099999999993</v>
      </c>
      <c r="DK50">
        <v>17.286300000000001</v>
      </c>
      <c r="DL50">
        <v>1.7560800000000001</v>
      </c>
      <c r="DM50">
        <v>1.55657</v>
      </c>
      <c r="DN50">
        <v>15.401199999999999</v>
      </c>
      <c r="DO50">
        <v>13.535500000000001</v>
      </c>
      <c r="DP50">
        <v>1499.98</v>
      </c>
      <c r="DQ50">
        <v>0.90001100000000001</v>
      </c>
      <c r="DR50">
        <v>9.9988999999999995E-2</v>
      </c>
      <c r="DS50">
        <v>0</v>
      </c>
      <c r="DT50">
        <v>823.16499999999996</v>
      </c>
      <c r="DU50">
        <v>4.9997400000000001</v>
      </c>
      <c r="DV50">
        <v>11932.8</v>
      </c>
      <c r="DW50">
        <v>11510.2</v>
      </c>
      <c r="DX50">
        <v>42.625</v>
      </c>
      <c r="DY50">
        <v>43.436999999999998</v>
      </c>
      <c r="DZ50">
        <v>43.5</v>
      </c>
      <c r="EA50">
        <v>42.811999999999998</v>
      </c>
      <c r="EB50">
        <v>44.5</v>
      </c>
      <c r="EC50">
        <v>1345.5</v>
      </c>
      <c r="ED50">
        <v>149.47999999999999</v>
      </c>
      <c r="EE50">
        <v>0</v>
      </c>
      <c r="EF50">
        <v>142.80000019073501</v>
      </c>
      <c r="EG50">
        <v>0</v>
      </c>
      <c r="EH50">
        <v>823.49072000000001</v>
      </c>
      <c r="EI50">
        <v>-3.6286923238101898</v>
      </c>
      <c r="EJ50">
        <v>-65.284615266321595</v>
      </c>
      <c r="EK50">
        <v>11940.172</v>
      </c>
      <c r="EL50">
        <v>15</v>
      </c>
      <c r="EM50">
        <v>1634228806</v>
      </c>
      <c r="EN50" t="s">
        <v>546</v>
      </c>
      <c r="EO50">
        <v>1634228797.5</v>
      </c>
      <c r="EP50">
        <v>1634228806</v>
      </c>
      <c r="EQ50">
        <v>36</v>
      </c>
      <c r="ER50">
        <v>0.183</v>
      </c>
      <c r="ES50">
        <v>-4.0000000000000001E-3</v>
      </c>
      <c r="ET50">
        <v>0.32500000000000001</v>
      </c>
      <c r="EU50">
        <v>-0.10299999999999999</v>
      </c>
      <c r="EV50">
        <v>100</v>
      </c>
      <c r="EW50">
        <v>17</v>
      </c>
      <c r="EX50">
        <v>0.45</v>
      </c>
      <c r="EY50">
        <v>0.06</v>
      </c>
      <c r="EZ50">
        <v>-1.6841612195122</v>
      </c>
      <c r="FA50">
        <v>-0.121071846689896</v>
      </c>
      <c r="FB50">
        <v>2.2979739241034899E-2</v>
      </c>
      <c r="FC50">
        <v>0</v>
      </c>
      <c r="FD50">
        <v>1</v>
      </c>
      <c r="FE50">
        <v>0</v>
      </c>
      <c r="FF50">
        <v>0</v>
      </c>
      <c r="FG50">
        <v>0</v>
      </c>
      <c r="FH50">
        <v>2.2098409756097599</v>
      </c>
      <c r="FI50">
        <v>3.3880557491288099E-2</v>
      </c>
      <c r="FJ50">
        <v>3.59079908552067E-3</v>
      </c>
      <c r="FK50">
        <v>1</v>
      </c>
      <c r="FL50">
        <v>1</v>
      </c>
      <c r="FM50">
        <v>3</v>
      </c>
      <c r="FN50" t="s">
        <v>416</v>
      </c>
      <c r="FO50">
        <v>3.9267400000000001</v>
      </c>
      <c r="FP50">
        <v>2.7922199999999999</v>
      </c>
      <c r="FQ50">
        <v>2.4775100000000001E-2</v>
      </c>
      <c r="FR50">
        <v>2.5185099999999998E-2</v>
      </c>
      <c r="FS50">
        <v>8.6351700000000003E-2</v>
      </c>
      <c r="FT50">
        <v>7.8145900000000004E-2</v>
      </c>
      <c r="FU50">
        <v>20956.3</v>
      </c>
      <c r="FV50">
        <v>25542.9</v>
      </c>
      <c r="FW50">
        <v>20928.900000000001</v>
      </c>
      <c r="FX50">
        <v>25273.7</v>
      </c>
      <c r="FY50">
        <v>30323.7</v>
      </c>
      <c r="FZ50">
        <v>34294</v>
      </c>
      <c r="GA50">
        <v>37771</v>
      </c>
      <c r="GB50">
        <v>41918</v>
      </c>
      <c r="GC50">
        <v>2.6645799999999999</v>
      </c>
      <c r="GD50">
        <v>2.1853699999999998</v>
      </c>
      <c r="GE50">
        <v>0.16767899999999999</v>
      </c>
      <c r="GF50">
        <v>0</v>
      </c>
      <c r="GG50">
        <v>24.405899999999999</v>
      </c>
      <c r="GH50">
        <v>999.9</v>
      </c>
      <c r="GI50">
        <v>48.735999999999997</v>
      </c>
      <c r="GJ50">
        <v>28.742000000000001</v>
      </c>
      <c r="GK50">
        <v>21.445699999999999</v>
      </c>
      <c r="GL50">
        <v>61.417400000000001</v>
      </c>
      <c r="GM50">
        <v>18.77</v>
      </c>
      <c r="GN50">
        <v>3</v>
      </c>
      <c r="GO50">
        <v>-0.167322</v>
      </c>
      <c r="GP50">
        <v>-0.21698799999999999</v>
      </c>
      <c r="GQ50">
        <v>20.347999999999999</v>
      </c>
      <c r="GR50">
        <v>5.2189399999999999</v>
      </c>
      <c r="GS50">
        <v>11.962</v>
      </c>
      <c r="GT50">
        <v>4.9852499999999997</v>
      </c>
      <c r="GU50">
        <v>3.3003200000000001</v>
      </c>
      <c r="GV50">
        <v>9999</v>
      </c>
      <c r="GW50">
        <v>9999</v>
      </c>
      <c r="GX50">
        <v>999.9</v>
      </c>
      <c r="GY50">
        <v>9999</v>
      </c>
      <c r="GZ50">
        <v>1.8841399999999999</v>
      </c>
      <c r="HA50">
        <v>1.8810899999999999</v>
      </c>
      <c r="HB50">
        <v>1.88263</v>
      </c>
      <c r="HC50">
        <v>1.8812800000000001</v>
      </c>
      <c r="HD50">
        <v>1.8828199999999999</v>
      </c>
      <c r="HE50">
        <v>1.88202</v>
      </c>
      <c r="HF50">
        <v>1.8839999999999999</v>
      </c>
      <c r="HG50">
        <v>1.8812599999999999</v>
      </c>
      <c r="HH50">
        <v>5</v>
      </c>
      <c r="HI50">
        <v>0</v>
      </c>
      <c r="HJ50">
        <v>0</v>
      </c>
      <c r="HK50">
        <v>0</v>
      </c>
      <c r="HL50" t="s">
        <v>405</v>
      </c>
      <c r="HM50" t="s">
        <v>406</v>
      </c>
      <c r="HN50" t="s">
        <v>407</v>
      </c>
      <c r="HO50" t="s">
        <v>407</v>
      </c>
      <c r="HP50" t="s">
        <v>407</v>
      </c>
      <c r="HQ50" t="s">
        <v>407</v>
      </c>
      <c r="HR50">
        <v>0</v>
      </c>
      <c r="HS50">
        <v>100</v>
      </c>
      <c r="HT50">
        <v>100</v>
      </c>
      <c r="HU50">
        <v>0.32500000000000001</v>
      </c>
      <c r="HV50">
        <v>-0.10299999999999999</v>
      </c>
      <c r="HW50">
        <v>0.14149999999999999</v>
      </c>
      <c r="HX50">
        <v>0</v>
      </c>
      <c r="HY50">
        <v>0</v>
      </c>
      <c r="HZ50">
        <v>0</v>
      </c>
      <c r="IA50">
        <v>-9.9054999999999893E-2</v>
      </c>
      <c r="IB50">
        <v>0</v>
      </c>
      <c r="IC50">
        <v>0</v>
      </c>
      <c r="ID50">
        <v>0</v>
      </c>
      <c r="IE50">
        <v>-1</v>
      </c>
      <c r="IF50">
        <v>-1</v>
      </c>
      <c r="IG50">
        <v>-1</v>
      </c>
      <c r="IH50">
        <v>-1</v>
      </c>
      <c r="II50">
        <v>2.1</v>
      </c>
      <c r="IJ50">
        <v>2</v>
      </c>
      <c r="IK50">
        <v>0.52002000000000004</v>
      </c>
      <c r="IL50">
        <v>2.5854499999999998</v>
      </c>
      <c r="IM50">
        <v>2.8002899999999999</v>
      </c>
      <c r="IN50">
        <v>3.0065900000000001</v>
      </c>
      <c r="IO50">
        <v>3.0493199999999998</v>
      </c>
      <c r="IP50">
        <v>2.3144499999999999</v>
      </c>
      <c r="IQ50">
        <v>33.244</v>
      </c>
      <c r="IR50">
        <v>15.4016</v>
      </c>
      <c r="IS50">
        <v>18</v>
      </c>
      <c r="IT50">
        <v>1095.6600000000001</v>
      </c>
      <c r="IU50">
        <v>599.447</v>
      </c>
      <c r="IV50">
        <v>25</v>
      </c>
      <c r="IW50">
        <v>25.1325</v>
      </c>
      <c r="IX50">
        <v>30</v>
      </c>
      <c r="IY50">
        <v>25.010200000000001</v>
      </c>
      <c r="IZ50">
        <v>25.0017</v>
      </c>
      <c r="JA50">
        <v>10.3812</v>
      </c>
      <c r="JB50">
        <v>13.225199999999999</v>
      </c>
      <c r="JC50">
        <v>51.662799999999997</v>
      </c>
      <c r="JD50">
        <v>25</v>
      </c>
      <c r="JE50">
        <v>100</v>
      </c>
      <c r="JF50">
        <v>17.3063</v>
      </c>
      <c r="JG50">
        <v>101.82299999999999</v>
      </c>
      <c r="JH50">
        <v>101.06399999999999</v>
      </c>
    </row>
    <row r="51" spans="1:268" x14ac:dyDescent="0.2">
      <c r="A51">
        <v>35</v>
      </c>
      <c r="B51">
        <v>1634228927</v>
      </c>
      <c r="C51">
        <v>5418.9000000953702</v>
      </c>
      <c r="D51" t="s">
        <v>547</v>
      </c>
      <c r="E51" t="s">
        <v>548</v>
      </c>
      <c r="F51" t="s">
        <v>398</v>
      </c>
      <c r="I51">
        <v>1634228927</v>
      </c>
      <c r="J51">
        <f t="shared" si="46"/>
        <v>4.0268042970930812E-3</v>
      </c>
      <c r="K51">
        <f t="shared" si="47"/>
        <v>4.0268042970930811</v>
      </c>
      <c r="L51">
        <f t="shared" si="48"/>
        <v>-0.12593161776500708</v>
      </c>
      <c r="M51">
        <f t="shared" si="49"/>
        <v>49.938800000000001</v>
      </c>
      <c r="N51">
        <f t="shared" si="50"/>
        <v>49.322315761714812</v>
      </c>
      <c r="O51">
        <f t="shared" si="51"/>
        <v>4.4465743631475476</v>
      </c>
      <c r="P51">
        <f t="shared" si="52"/>
        <v>4.5021525120423993</v>
      </c>
      <c r="Q51">
        <f t="shared" si="53"/>
        <v>0.19842450372240397</v>
      </c>
      <c r="R51">
        <f t="shared" si="54"/>
        <v>2.7476899522272014</v>
      </c>
      <c r="S51">
        <f t="shared" si="55"/>
        <v>0.19079376472633566</v>
      </c>
      <c r="T51">
        <f t="shared" si="56"/>
        <v>0.11990724399114526</v>
      </c>
      <c r="U51">
        <f t="shared" si="57"/>
        <v>248.05648950017149</v>
      </c>
      <c r="V51">
        <f t="shared" si="58"/>
        <v>27.118907340834742</v>
      </c>
      <c r="W51">
        <f t="shared" si="59"/>
        <v>27.1204</v>
      </c>
      <c r="X51">
        <f t="shared" si="60"/>
        <v>3.6045475781221659</v>
      </c>
      <c r="Y51">
        <f t="shared" si="61"/>
        <v>50.069002561304757</v>
      </c>
      <c r="Z51">
        <f t="shared" si="62"/>
        <v>1.7584059666307998</v>
      </c>
      <c r="AA51">
        <f t="shared" si="63"/>
        <v>3.5119652413243068</v>
      </c>
      <c r="AB51">
        <f t="shared" si="64"/>
        <v>1.846141611491366</v>
      </c>
      <c r="AC51">
        <f t="shared" si="65"/>
        <v>-177.58206950180488</v>
      </c>
      <c r="AD51">
        <f t="shared" si="66"/>
        <v>-65.578683053869938</v>
      </c>
      <c r="AE51">
        <f t="shared" si="67"/>
        <v>-5.1455485448726916</v>
      </c>
      <c r="AF51">
        <f t="shared" si="68"/>
        <v>-0.24981160037602024</v>
      </c>
      <c r="AG51">
        <v>0</v>
      </c>
      <c r="AH51">
        <v>0</v>
      </c>
      <c r="AI51">
        <f t="shared" si="69"/>
        <v>1</v>
      </c>
      <c r="AJ51">
        <f t="shared" si="70"/>
        <v>0</v>
      </c>
      <c r="AK51">
        <f t="shared" si="71"/>
        <v>47629.001832269074</v>
      </c>
      <c r="AL51" t="s">
        <v>399</v>
      </c>
      <c r="AM51">
        <v>8228.31</v>
      </c>
      <c r="AN51">
        <v>0</v>
      </c>
      <c r="AO51">
        <v>0</v>
      </c>
      <c r="AP51" t="e">
        <f t="shared" si="72"/>
        <v>#DIV/0!</v>
      </c>
      <c r="AQ51">
        <v>-1</v>
      </c>
      <c r="AR51" t="s">
        <v>549</v>
      </c>
      <c r="AS51">
        <v>10372.9</v>
      </c>
      <c r="AT51">
        <v>822.01203999999996</v>
      </c>
      <c r="AU51">
        <v>913.33699999999999</v>
      </c>
      <c r="AV51">
        <f t="shared" si="73"/>
        <v>9.9990430695351296E-2</v>
      </c>
      <c r="AW51">
        <v>0.5</v>
      </c>
      <c r="AX51">
        <f t="shared" si="74"/>
        <v>1264.492800777291</v>
      </c>
      <c r="AY51">
        <f t="shared" si="75"/>
        <v>-0.12593161776500708</v>
      </c>
      <c r="AZ51">
        <f t="shared" si="76"/>
        <v>63.218589880446181</v>
      </c>
      <c r="BA51">
        <f t="shared" si="77"/>
        <v>6.9124029942890786E-4</v>
      </c>
      <c r="BB51">
        <f t="shared" si="78"/>
        <v>-1</v>
      </c>
      <c r="BC51" t="e">
        <f t="shared" si="79"/>
        <v>#DIV/0!</v>
      </c>
      <c r="BD51" t="s">
        <v>401</v>
      </c>
      <c r="BE51">
        <v>0</v>
      </c>
      <c r="BF51" t="e">
        <f t="shared" si="80"/>
        <v>#DIV/0!</v>
      </c>
      <c r="BG51" t="e">
        <f t="shared" si="81"/>
        <v>#DIV/0!</v>
      </c>
      <c r="BH51" t="e">
        <f t="shared" si="82"/>
        <v>#DIV/0!</v>
      </c>
      <c r="BI51" t="e">
        <f t="shared" si="83"/>
        <v>#DIV/0!</v>
      </c>
      <c r="BJ51">
        <f t="shared" si="84"/>
        <v>9.9990430695351254E-2</v>
      </c>
      <c r="BK51" t="e">
        <f t="shared" si="85"/>
        <v>#DIV/0!</v>
      </c>
      <c r="BL51" t="e">
        <f t="shared" si="86"/>
        <v>#DIV/0!</v>
      </c>
      <c r="BM51" t="e">
        <f t="shared" si="87"/>
        <v>#DIV/0!</v>
      </c>
      <c r="BN51">
        <v>530</v>
      </c>
      <c r="BO51">
        <v>300</v>
      </c>
      <c r="BP51">
        <v>300</v>
      </c>
      <c r="BQ51">
        <v>300</v>
      </c>
      <c r="BR51">
        <v>10372.9</v>
      </c>
      <c r="BS51">
        <v>898.2</v>
      </c>
      <c r="BT51">
        <v>-7.3625000000000001E-3</v>
      </c>
      <c r="BU51">
        <v>0.45</v>
      </c>
      <c r="BV51" t="s">
        <v>401</v>
      </c>
      <c r="BW51" t="s">
        <v>401</v>
      </c>
      <c r="BX51" t="s">
        <v>401</v>
      </c>
      <c r="BY51" t="s">
        <v>401</v>
      </c>
      <c r="BZ51" t="s">
        <v>401</v>
      </c>
      <c r="CA51" t="s">
        <v>401</v>
      </c>
      <c r="CB51" t="s">
        <v>401</v>
      </c>
      <c r="CC51" t="s">
        <v>401</v>
      </c>
      <c r="CD51" t="s">
        <v>401</v>
      </c>
      <c r="CE51" t="s">
        <v>401</v>
      </c>
      <c r="CF51">
        <f t="shared" si="88"/>
        <v>1500.01</v>
      </c>
      <c r="CG51">
        <f t="shared" si="89"/>
        <v>1264.492800777291</v>
      </c>
      <c r="CH51">
        <f t="shared" si="90"/>
        <v>0.84298958058765672</v>
      </c>
      <c r="CI51">
        <f t="shared" si="91"/>
        <v>0.16536989053417744</v>
      </c>
      <c r="CJ51">
        <v>6</v>
      </c>
      <c r="CK51">
        <v>0.5</v>
      </c>
      <c r="CL51" t="s">
        <v>402</v>
      </c>
      <c r="CM51">
        <v>2</v>
      </c>
      <c r="CN51">
        <v>1634228927</v>
      </c>
      <c r="CO51">
        <v>49.938800000000001</v>
      </c>
      <c r="CP51">
        <v>49.983899999999998</v>
      </c>
      <c r="CQ51">
        <v>19.5046</v>
      </c>
      <c r="CR51">
        <v>17.1355</v>
      </c>
      <c r="CS51">
        <v>49.702800000000003</v>
      </c>
      <c r="CT51">
        <v>19.6096</v>
      </c>
      <c r="CU51">
        <v>999.94</v>
      </c>
      <c r="CV51">
        <v>90.0428</v>
      </c>
      <c r="CW51">
        <v>0.110598</v>
      </c>
      <c r="CX51">
        <v>26.677700000000002</v>
      </c>
      <c r="CY51">
        <v>27.1204</v>
      </c>
      <c r="CZ51">
        <v>999.9</v>
      </c>
      <c r="DA51">
        <v>0</v>
      </c>
      <c r="DB51">
        <v>0</v>
      </c>
      <c r="DC51">
        <v>9992.5</v>
      </c>
      <c r="DD51">
        <v>0</v>
      </c>
      <c r="DE51">
        <v>0.21912699999999999</v>
      </c>
      <c r="DF51">
        <v>4.3537100000000002E-2</v>
      </c>
      <c r="DG51">
        <v>51.0227</v>
      </c>
      <c r="DH51">
        <v>50.8553</v>
      </c>
      <c r="DI51">
        <v>2.37066</v>
      </c>
      <c r="DJ51">
        <v>49.983899999999998</v>
      </c>
      <c r="DK51">
        <v>17.1355</v>
      </c>
      <c r="DL51">
        <v>1.7563899999999999</v>
      </c>
      <c r="DM51">
        <v>1.5429200000000001</v>
      </c>
      <c r="DN51">
        <v>15.4039</v>
      </c>
      <c r="DO51">
        <v>13.4003</v>
      </c>
      <c r="DP51">
        <v>1500.01</v>
      </c>
      <c r="DQ51">
        <v>0.90001100000000001</v>
      </c>
      <c r="DR51">
        <v>9.9988999999999995E-2</v>
      </c>
      <c r="DS51">
        <v>0</v>
      </c>
      <c r="DT51">
        <v>821.81100000000004</v>
      </c>
      <c r="DU51">
        <v>4.9997400000000001</v>
      </c>
      <c r="DV51">
        <v>11907.6</v>
      </c>
      <c r="DW51">
        <v>11510.5</v>
      </c>
      <c r="DX51">
        <v>42.311999999999998</v>
      </c>
      <c r="DY51">
        <v>43.436999999999998</v>
      </c>
      <c r="DZ51">
        <v>43.561999999999998</v>
      </c>
      <c r="EA51">
        <v>43.186999999999998</v>
      </c>
      <c r="EB51">
        <v>44.436999999999998</v>
      </c>
      <c r="EC51">
        <v>1345.53</v>
      </c>
      <c r="ED51">
        <v>149.47999999999999</v>
      </c>
      <c r="EE51">
        <v>0</v>
      </c>
      <c r="EF51">
        <v>145.40000009536701</v>
      </c>
      <c r="EG51">
        <v>0</v>
      </c>
      <c r="EH51">
        <v>822.01203999999996</v>
      </c>
      <c r="EI51">
        <v>-1.24530771080796</v>
      </c>
      <c r="EJ51">
        <v>-18.484615328770499</v>
      </c>
      <c r="EK51">
        <v>11909.588</v>
      </c>
      <c r="EL51">
        <v>15</v>
      </c>
      <c r="EM51">
        <v>1634228948</v>
      </c>
      <c r="EN51" t="s">
        <v>550</v>
      </c>
      <c r="EO51">
        <v>1634228940</v>
      </c>
      <c r="EP51">
        <v>1634228948</v>
      </c>
      <c r="EQ51">
        <v>37</v>
      </c>
      <c r="ER51">
        <v>-8.8999999999999996E-2</v>
      </c>
      <c r="ES51">
        <v>-2E-3</v>
      </c>
      <c r="ET51">
        <v>0.23599999999999999</v>
      </c>
      <c r="EU51">
        <v>-0.105</v>
      </c>
      <c r="EV51">
        <v>50</v>
      </c>
      <c r="EW51">
        <v>17</v>
      </c>
      <c r="EX51">
        <v>0.13</v>
      </c>
      <c r="EY51">
        <v>0.04</v>
      </c>
      <c r="EZ51">
        <v>6.6446995121951194E-2</v>
      </c>
      <c r="FA51">
        <v>-7.0642687108013996E-2</v>
      </c>
      <c r="FB51">
        <v>1.5860567101569599E-2</v>
      </c>
      <c r="FC51">
        <v>1</v>
      </c>
      <c r="FD51">
        <v>1</v>
      </c>
      <c r="FE51">
        <v>0</v>
      </c>
      <c r="FF51">
        <v>0</v>
      </c>
      <c r="FG51">
        <v>0</v>
      </c>
      <c r="FH51">
        <v>2.36318609756098</v>
      </c>
      <c r="FI51">
        <v>3.4429965156796E-2</v>
      </c>
      <c r="FJ51">
        <v>3.62366401154009E-3</v>
      </c>
      <c r="FK51">
        <v>1</v>
      </c>
      <c r="FL51">
        <v>2</v>
      </c>
      <c r="FM51">
        <v>3</v>
      </c>
      <c r="FN51" t="s">
        <v>404</v>
      </c>
      <c r="FO51">
        <v>3.9266899999999998</v>
      </c>
      <c r="FP51">
        <v>2.7931599999999999</v>
      </c>
      <c r="FQ51">
        <v>1.28092E-2</v>
      </c>
      <c r="FR51">
        <v>1.28573E-2</v>
      </c>
      <c r="FS51">
        <v>8.6375599999999997E-2</v>
      </c>
      <c r="FT51">
        <v>7.7641000000000002E-2</v>
      </c>
      <c r="FU51">
        <v>21213.5</v>
      </c>
      <c r="FV51">
        <v>25866.7</v>
      </c>
      <c r="FW51">
        <v>20928.8</v>
      </c>
      <c r="FX51">
        <v>25274.400000000001</v>
      </c>
      <c r="FY51">
        <v>30322.6</v>
      </c>
      <c r="FZ51">
        <v>34313.4</v>
      </c>
      <c r="GA51">
        <v>37770.9</v>
      </c>
      <c r="GB51">
        <v>41919.1</v>
      </c>
      <c r="GC51">
        <v>2.6638999999999999</v>
      </c>
      <c r="GD51">
        <v>2.18377</v>
      </c>
      <c r="GE51">
        <v>0.162859</v>
      </c>
      <c r="GF51">
        <v>0</v>
      </c>
      <c r="GG51">
        <v>24.451699999999999</v>
      </c>
      <c r="GH51">
        <v>999.9</v>
      </c>
      <c r="GI51">
        <v>48.540999999999997</v>
      </c>
      <c r="GJ51">
        <v>28.771999999999998</v>
      </c>
      <c r="GK51">
        <v>21.3979</v>
      </c>
      <c r="GL51">
        <v>61.487400000000001</v>
      </c>
      <c r="GM51">
        <v>18.818100000000001</v>
      </c>
      <c r="GN51">
        <v>3</v>
      </c>
      <c r="GO51">
        <v>-0.167627</v>
      </c>
      <c r="GP51">
        <v>-0.20370099999999999</v>
      </c>
      <c r="GQ51">
        <v>20.348199999999999</v>
      </c>
      <c r="GR51">
        <v>5.2229799999999997</v>
      </c>
      <c r="GS51">
        <v>11.962</v>
      </c>
      <c r="GT51">
        <v>4.9857500000000003</v>
      </c>
      <c r="GU51">
        <v>3.3010000000000002</v>
      </c>
      <c r="GV51">
        <v>9999</v>
      </c>
      <c r="GW51">
        <v>9999</v>
      </c>
      <c r="GX51">
        <v>999.9</v>
      </c>
      <c r="GY51">
        <v>9999</v>
      </c>
      <c r="GZ51">
        <v>1.8841600000000001</v>
      </c>
      <c r="HA51">
        <v>1.8810899999999999</v>
      </c>
      <c r="HB51">
        <v>1.88263</v>
      </c>
      <c r="HC51">
        <v>1.8812899999999999</v>
      </c>
      <c r="HD51">
        <v>1.8828</v>
      </c>
      <c r="HE51">
        <v>1.88202</v>
      </c>
      <c r="HF51">
        <v>1.8839999999999999</v>
      </c>
      <c r="HG51">
        <v>1.88127</v>
      </c>
      <c r="HH51">
        <v>5</v>
      </c>
      <c r="HI51">
        <v>0</v>
      </c>
      <c r="HJ51">
        <v>0</v>
      </c>
      <c r="HK51">
        <v>0</v>
      </c>
      <c r="HL51" t="s">
        <v>405</v>
      </c>
      <c r="HM51" t="s">
        <v>406</v>
      </c>
      <c r="HN51" t="s">
        <v>407</v>
      </c>
      <c r="HO51" t="s">
        <v>407</v>
      </c>
      <c r="HP51" t="s">
        <v>407</v>
      </c>
      <c r="HQ51" t="s">
        <v>407</v>
      </c>
      <c r="HR51">
        <v>0</v>
      </c>
      <c r="HS51">
        <v>100</v>
      </c>
      <c r="HT51">
        <v>100</v>
      </c>
      <c r="HU51">
        <v>0.23599999999999999</v>
      </c>
      <c r="HV51">
        <v>-0.105</v>
      </c>
      <c r="HW51">
        <v>0.324695238095217</v>
      </c>
      <c r="HX51">
        <v>0</v>
      </c>
      <c r="HY51">
        <v>0</v>
      </c>
      <c r="HZ51">
        <v>0</v>
      </c>
      <c r="IA51">
        <v>-0.103495000000002</v>
      </c>
      <c r="IB51">
        <v>0</v>
      </c>
      <c r="IC51">
        <v>0</v>
      </c>
      <c r="ID51">
        <v>0</v>
      </c>
      <c r="IE51">
        <v>-1</v>
      </c>
      <c r="IF51">
        <v>-1</v>
      </c>
      <c r="IG51">
        <v>-1</v>
      </c>
      <c r="IH51">
        <v>-1</v>
      </c>
      <c r="II51">
        <v>2.2000000000000002</v>
      </c>
      <c r="IJ51">
        <v>2</v>
      </c>
      <c r="IK51">
        <v>0.33203100000000002</v>
      </c>
      <c r="IL51">
        <v>2.5927699999999998</v>
      </c>
      <c r="IM51">
        <v>2.8002899999999999</v>
      </c>
      <c r="IN51">
        <v>3.0065900000000001</v>
      </c>
      <c r="IO51">
        <v>3.0493199999999998</v>
      </c>
      <c r="IP51">
        <v>2.3327599999999999</v>
      </c>
      <c r="IQ51">
        <v>33.288699999999999</v>
      </c>
      <c r="IR51">
        <v>15.3666</v>
      </c>
      <c r="IS51">
        <v>18</v>
      </c>
      <c r="IT51">
        <v>1094.9000000000001</v>
      </c>
      <c r="IU51">
        <v>598.21400000000006</v>
      </c>
      <c r="IV51">
        <v>25.0001</v>
      </c>
      <c r="IW51">
        <v>25.130400000000002</v>
      </c>
      <c r="IX51">
        <v>30</v>
      </c>
      <c r="IY51">
        <v>25.0124</v>
      </c>
      <c r="IZ51">
        <v>25.003799999999998</v>
      </c>
      <c r="JA51">
        <v>6.6245000000000003</v>
      </c>
      <c r="JB51">
        <v>13.8399</v>
      </c>
      <c r="JC51">
        <v>51.247700000000002</v>
      </c>
      <c r="JD51">
        <v>25</v>
      </c>
      <c r="JE51">
        <v>50</v>
      </c>
      <c r="JF51">
        <v>17.158200000000001</v>
      </c>
      <c r="JG51">
        <v>101.822</v>
      </c>
      <c r="JH51">
        <v>101.066</v>
      </c>
    </row>
    <row r="52" spans="1:268" x14ac:dyDescent="0.2">
      <c r="A52">
        <v>36</v>
      </c>
      <c r="B52">
        <v>1634229069</v>
      </c>
      <c r="C52">
        <v>5560.9000000953702</v>
      </c>
      <c r="D52" t="s">
        <v>551</v>
      </c>
      <c r="E52" t="s">
        <v>552</v>
      </c>
      <c r="F52" t="s">
        <v>398</v>
      </c>
      <c r="I52">
        <v>1634229069</v>
      </c>
      <c r="J52">
        <f t="shared" si="46"/>
        <v>4.2157034491372399E-3</v>
      </c>
      <c r="K52">
        <f t="shared" si="47"/>
        <v>4.2157034491372398</v>
      </c>
      <c r="L52">
        <f t="shared" si="48"/>
        <v>-2.1683927504990632</v>
      </c>
      <c r="M52">
        <f t="shared" si="49"/>
        <v>5.2908099999999996</v>
      </c>
      <c r="N52">
        <f t="shared" si="50"/>
        <v>22.004131290406161</v>
      </c>
      <c r="O52">
        <f t="shared" si="51"/>
        <v>1.9835718329418555</v>
      </c>
      <c r="P52">
        <f t="shared" si="52"/>
        <v>0.47694233191667995</v>
      </c>
      <c r="Q52">
        <f t="shared" si="53"/>
        <v>0.20937646012048433</v>
      </c>
      <c r="R52">
        <f t="shared" si="54"/>
        <v>2.74944433219942</v>
      </c>
      <c r="S52">
        <f t="shared" si="55"/>
        <v>0.20090464829961927</v>
      </c>
      <c r="T52">
        <f t="shared" si="56"/>
        <v>0.12629800054401896</v>
      </c>
      <c r="U52">
        <f t="shared" si="57"/>
        <v>248.0634525002319</v>
      </c>
      <c r="V52">
        <f t="shared" si="58"/>
        <v>27.053071421657457</v>
      </c>
      <c r="W52">
        <f t="shared" si="59"/>
        <v>27.058800000000002</v>
      </c>
      <c r="X52">
        <f t="shared" si="60"/>
        <v>3.5915388586858161</v>
      </c>
      <c r="Y52">
        <f t="shared" si="61"/>
        <v>50.042219163875444</v>
      </c>
      <c r="Z52">
        <f t="shared" si="62"/>
        <v>1.7560689956111999</v>
      </c>
      <c r="AA52">
        <f t="shared" si="63"/>
        <v>3.5091749026167762</v>
      </c>
      <c r="AB52">
        <f t="shared" si="64"/>
        <v>1.8354698630746162</v>
      </c>
      <c r="AC52">
        <f t="shared" si="65"/>
        <v>-185.91252210695228</v>
      </c>
      <c r="AD52">
        <f t="shared" si="66"/>
        <v>-58.490785703691436</v>
      </c>
      <c r="AE52">
        <f t="shared" si="67"/>
        <v>-4.5847540996039093</v>
      </c>
      <c r="AF52">
        <f t="shared" si="68"/>
        <v>-0.9246094100157265</v>
      </c>
      <c r="AG52">
        <v>0</v>
      </c>
      <c r="AH52">
        <v>0</v>
      </c>
      <c r="AI52">
        <f t="shared" si="69"/>
        <v>1</v>
      </c>
      <c r="AJ52">
        <f t="shared" si="70"/>
        <v>0</v>
      </c>
      <c r="AK52">
        <f t="shared" si="71"/>
        <v>47678.52137845321</v>
      </c>
      <c r="AL52" t="s">
        <v>399</v>
      </c>
      <c r="AM52">
        <v>8228.31</v>
      </c>
      <c r="AN52">
        <v>0</v>
      </c>
      <c r="AO52">
        <v>0</v>
      </c>
      <c r="AP52" t="e">
        <f t="shared" si="72"/>
        <v>#DIV/0!</v>
      </c>
      <c r="AQ52">
        <v>-1</v>
      </c>
      <c r="AR52" t="s">
        <v>553</v>
      </c>
      <c r="AS52">
        <v>10373.1</v>
      </c>
      <c r="AT52">
        <v>828.91253846153904</v>
      </c>
      <c r="AU52">
        <v>893.654</v>
      </c>
      <c r="AV52">
        <f t="shared" si="73"/>
        <v>7.2445780512884084E-2</v>
      </c>
      <c r="AW52">
        <v>0.5</v>
      </c>
      <c r="AX52">
        <f t="shared" si="74"/>
        <v>1264.5267007773223</v>
      </c>
      <c r="AY52">
        <f t="shared" si="75"/>
        <v>-2.1683927504990632</v>
      </c>
      <c r="AZ52">
        <f t="shared" si="76"/>
        <v>45.804811908597671</v>
      </c>
      <c r="BA52">
        <f t="shared" si="77"/>
        <v>-9.2397633816734424E-4</v>
      </c>
      <c r="BB52">
        <f t="shared" si="78"/>
        <v>-1</v>
      </c>
      <c r="BC52" t="e">
        <f t="shared" si="79"/>
        <v>#DIV/0!</v>
      </c>
      <c r="BD52" t="s">
        <v>401</v>
      </c>
      <c r="BE52">
        <v>0</v>
      </c>
      <c r="BF52" t="e">
        <f t="shared" si="80"/>
        <v>#DIV/0!</v>
      </c>
      <c r="BG52" t="e">
        <f t="shared" si="81"/>
        <v>#DIV/0!</v>
      </c>
      <c r="BH52" t="e">
        <f t="shared" si="82"/>
        <v>#DIV/0!</v>
      </c>
      <c r="BI52" t="e">
        <f t="shared" si="83"/>
        <v>#DIV/0!</v>
      </c>
      <c r="BJ52">
        <f t="shared" si="84"/>
        <v>7.2445780512884125E-2</v>
      </c>
      <c r="BK52" t="e">
        <f t="shared" si="85"/>
        <v>#DIV/0!</v>
      </c>
      <c r="BL52" t="e">
        <f t="shared" si="86"/>
        <v>#DIV/0!</v>
      </c>
      <c r="BM52" t="e">
        <f t="shared" si="87"/>
        <v>#DIV/0!</v>
      </c>
      <c r="BN52">
        <v>531</v>
      </c>
      <c r="BO52">
        <v>300</v>
      </c>
      <c r="BP52">
        <v>300</v>
      </c>
      <c r="BQ52">
        <v>300</v>
      </c>
      <c r="BR52">
        <v>10373.1</v>
      </c>
      <c r="BS52">
        <v>884.53</v>
      </c>
      <c r="BT52">
        <v>-7.3626899999999999E-3</v>
      </c>
      <c r="BU52">
        <v>0.11</v>
      </c>
      <c r="BV52" t="s">
        <v>401</v>
      </c>
      <c r="BW52" t="s">
        <v>401</v>
      </c>
      <c r="BX52" t="s">
        <v>401</v>
      </c>
      <c r="BY52" t="s">
        <v>401</v>
      </c>
      <c r="BZ52" t="s">
        <v>401</v>
      </c>
      <c r="CA52" t="s">
        <v>401</v>
      </c>
      <c r="CB52" t="s">
        <v>401</v>
      </c>
      <c r="CC52" t="s">
        <v>401</v>
      </c>
      <c r="CD52" t="s">
        <v>401</v>
      </c>
      <c r="CE52" t="s">
        <v>401</v>
      </c>
      <c r="CF52">
        <f t="shared" si="88"/>
        <v>1500.05</v>
      </c>
      <c r="CG52">
        <f t="shared" si="89"/>
        <v>1264.5267007773223</v>
      </c>
      <c r="CH52">
        <f t="shared" si="90"/>
        <v>0.84298970086151948</v>
      </c>
      <c r="CI52">
        <f t="shared" si="91"/>
        <v>0.16537012266273252</v>
      </c>
      <c r="CJ52">
        <v>6</v>
      </c>
      <c r="CK52">
        <v>0.5</v>
      </c>
      <c r="CL52" t="s">
        <v>402</v>
      </c>
      <c r="CM52">
        <v>2</v>
      </c>
      <c r="CN52">
        <v>1634229069</v>
      </c>
      <c r="CO52">
        <v>5.2908099999999996</v>
      </c>
      <c r="CP52">
        <v>4.0031299999999996</v>
      </c>
      <c r="CQ52">
        <v>19.480399999999999</v>
      </c>
      <c r="CR52">
        <v>17.0002</v>
      </c>
      <c r="CS52">
        <v>5.2310299999999996</v>
      </c>
      <c r="CT52">
        <v>19.588799999999999</v>
      </c>
      <c r="CU52">
        <v>999.97900000000004</v>
      </c>
      <c r="CV52">
        <v>90.034700000000001</v>
      </c>
      <c r="CW52">
        <v>0.11072799999999999</v>
      </c>
      <c r="CX52">
        <v>26.664200000000001</v>
      </c>
      <c r="CY52">
        <v>27.058800000000002</v>
      </c>
      <c r="CZ52">
        <v>999.9</v>
      </c>
      <c r="DA52">
        <v>0</v>
      </c>
      <c r="DB52">
        <v>0</v>
      </c>
      <c r="DC52">
        <v>10003.799999999999</v>
      </c>
      <c r="DD52">
        <v>0</v>
      </c>
      <c r="DE52">
        <v>0.21912699999999999</v>
      </c>
      <c r="DF52">
        <v>1.2876799999999999</v>
      </c>
      <c r="DG52">
        <v>5.3959299999999999</v>
      </c>
      <c r="DH52">
        <v>4.0723599999999998</v>
      </c>
      <c r="DI52">
        <v>2.4802200000000001</v>
      </c>
      <c r="DJ52">
        <v>4.0031299999999996</v>
      </c>
      <c r="DK52">
        <v>17.0002</v>
      </c>
      <c r="DL52">
        <v>1.7539100000000001</v>
      </c>
      <c r="DM52">
        <v>1.5306</v>
      </c>
      <c r="DN52">
        <v>15.382</v>
      </c>
      <c r="DO52">
        <v>13.2774</v>
      </c>
      <c r="DP52">
        <v>1500.05</v>
      </c>
      <c r="DQ52">
        <v>0.90001100000000001</v>
      </c>
      <c r="DR52">
        <v>9.9988999999999995E-2</v>
      </c>
      <c r="DS52">
        <v>0</v>
      </c>
      <c r="DT52">
        <v>829.10500000000002</v>
      </c>
      <c r="DU52">
        <v>4.9997400000000001</v>
      </c>
      <c r="DV52">
        <v>12003.3</v>
      </c>
      <c r="DW52">
        <v>11510.8</v>
      </c>
      <c r="DX52">
        <v>42.561999999999998</v>
      </c>
      <c r="DY52">
        <v>43.436999999999998</v>
      </c>
      <c r="DZ52">
        <v>43.561999999999998</v>
      </c>
      <c r="EA52">
        <v>43.25</v>
      </c>
      <c r="EB52">
        <v>44.436999999999998</v>
      </c>
      <c r="EC52">
        <v>1345.56</v>
      </c>
      <c r="ED52">
        <v>149.49</v>
      </c>
      <c r="EE52">
        <v>0</v>
      </c>
      <c r="EF52">
        <v>141.40000009536701</v>
      </c>
      <c r="EG52">
        <v>0</v>
      </c>
      <c r="EH52">
        <v>828.91253846153904</v>
      </c>
      <c r="EI52">
        <v>2.5139829198369998</v>
      </c>
      <c r="EJ52">
        <v>26.468376104066699</v>
      </c>
      <c r="EK52">
        <v>11999.438461538501</v>
      </c>
      <c r="EL52">
        <v>15</v>
      </c>
      <c r="EM52">
        <v>1634229019</v>
      </c>
      <c r="EN52" t="s">
        <v>554</v>
      </c>
      <c r="EO52">
        <v>1634229012</v>
      </c>
      <c r="EP52">
        <v>1634229019</v>
      </c>
      <c r="EQ52">
        <v>38</v>
      </c>
      <c r="ER52">
        <v>-0.17599999999999999</v>
      </c>
      <c r="ES52">
        <v>-3.0000000000000001E-3</v>
      </c>
      <c r="ET52">
        <v>0.06</v>
      </c>
      <c r="EU52">
        <v>-0.108</v>
      </c>
      <c r="EV52">
        <v>4</v>
      </c>
      <c r="EW52">
        <v>17</v>
      </c>
      <c r="EX52">
        <v>0.31</v>
      </c>
      <c r="EY52">
        <v>0.04</v>
      </c>
      <c r="EZ52">
        <v>1.29521175</v>
      </c>
      <c r="FA52">
        <v>-2.7244615384618E-2</v>
      </c>
      <c r="FB52">
        <v>2.34930847152412E-2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2.48894825</v>
      </c>
      <c r="FI52">
        <v>-3.96800375234505E-2</v>
      </c>
      <c r="FJ52">
        <v>8.5704687408274093E-3</v>
      </c>
      <c r="FK52">
        <v>1</v>
      </c>
      <c r="FL52">
        <v>2</v>
      </c>
      <c r="FM52">
        <v>3</v>
      </c>
      <c r="FN52" t="s">
        <v>404</v>
      </c>
      <c r="FO52">
        <v>3.9267500000000002</v>
      </c>
      <c r="FP52">
        <v>2.79338</v>
      </c>
      <c r="FQ52">
        <v>1.36371E-3</v>
      </c>
      <c r="FR52">
        <v>1.0408399999999999E-3</v>
      </c>
      <c r="FS52">
        <v>8.6299000000000001E-2</v>
      </c>
      <c r="FT52">
        <v>7.7181299999999994E-2</v>
      </c>
      <c r="FU52">
        <v>21458.799999999999</v>
      </c>
      <c r="FV52">
        <v>26175.599999999999</v>
      </c>
      <c r="FW52">
        <v>20928.099999999999</v>
      </c>
      <c r="FX52">
        <v>25273.599999999999</v>
      </c>
      <c r="FY52">
        <v>30324.400000000001</v>
      </c>
      <c r="FZ52">
        <v>34329.4</v>
      </c>
      <c r="GA52">
        <v>37770.199999999997</v>
      </c>
      <c r="GB52">
        <v>41918</v>
      </c>
      <c r="GC52">
        <v>2.6644700000000001</v>
      </c>
      <c r="GD52">
        <v>2.1823000000000001</v>
      </c>
      <c r="GE52">
        <v>0.16184899999999999</v>
      </c>
      <c r="GF52">
        <v>0</v>
      </c>
      <c r="GG52">
        <v>24.406400000000001</v>
      </c>
      <c r="GH52">
        <v>999.9</v>
      </c>
      <c r="GI52">
        <v>48.271999999999998</v>
      </c>
      <c r="GJ52">
        <v>28.821999999999999</v>
      </c>
      <c r="GK52">
        <v>21.339700000000001</v>
      </c>
      <c r="GL52">
        <v>61.417400000000001</v>
      </c>
      <c r="GM52">
        <v>18.830100000000002</v>
      </c>
      <c r="GN52">
        <v>3</v>
      </c>
      <c r="GO52">
        <v>-0.16666400000000001</v>
      </c>
      <c r="GP52">
        <v>-0.204956</v>
      </c>
      <c r="GQ52">
        <v>20.348099999999999</v>
      </c>
      <c r="GR52">
        <v>5.2223800000000002</v>
      </c>
      <c r="GS52">
        <v>11.962</v>
      </c>
      <c r="GT52">
        <v>4.9855999999999998</v>
      </c>
      <c r="GU52">
        <v>3.3010000000000002</v>
      </c>
      <c r="GV52">
        <v>9999</v>
      </c>
      <c r="GW52">
        <v>9999</v>
      </c>
      <c r="GX52">
        <v>999.9</v>
      </c>
      <c r="GY52">
        <v>9999</v>
      </c>
      <c r="GZ52">
        <v>1.8841600000000001</v>
      </c>
      <c r="HA52">
        <v>1.88113</v>
      </c>
      <c r="HB52">
        <v>1.88263</v>
      </c>
      <c r="HC52">
        <v>1.8813599999999999</v>
      </c>
      <c r="HD52">
        <v>1.8828800000000001</v>
      </c>
      <c r="HE52">
        <v>1.8820399999999999</v>
      </c>
      <c r="HF52">
        <v>1.88401</v>
      </c>
      <c r="HG52">
        <v>1.8812899999999999</v>
      </c>
      <c r="HH52">
        <v>5</v>
      </c>
      <c r="HI52">
        <v>0</v>
      </c>
      <c r="HJ52">
        <v>0</v>
      </c>
      <c r="HK52">
        <v>0</v>
      </c>
      <c r="HL52" t="s">
        <v>405</v>
      </c>
      <c r="HM52" t="s">
        <v>406</v>
      </c>
      <c r="HN52" t="s">
        <v>407</v>
      </c>
      <c r="HO52" t="s">
        <v>407</v>
      </c>
      <c r="HP52" t="s">
        <v>407</v>
      </c>
      <c r="HQ52" t="s">
        <v>407</v>
      </c>
      <c r="HR52">
        <v>0</v>
      </c>
      <c r="HS52">
        <v>100</v>
      </c>
      <c r="HT52">
        <v>100</v>
      </c>
      <c r="HU52">
        <v>0.06</v>
      </c>
      <c r="HV52">
        <v>-0.1084</v>
      </c>
      <c r="HW52">
        <v>5.9786499999999097E-2</v>
      </c>
      <c r="HX52">
        <v>0</v>
      </c>
      <c r="HY52">
        <v>0</v>
      </c>
      <c r="HZ52">
        <v>0</v>
      </c>
      <c r="IA52">
        <v>-0.108444999999996</v>
      </c>
      <c r="IB52">
        <v>0</v>
      </c>
      <c r="IC52">
        <v>0</v>
      </c>
      <c r="ID52">
        <v>0</v>
      </c>
      <c r="IE52">
        <v>-1</v>
      </c>
      <c r="IF52">
        <v>-1</v>
      </c>
      <c r="IG52">
        <v>-1</v>
      </c>
      <c r="IH52">
        <v>-1</v>
      </c>
      <c r="II52">
        <v>0.9</v>
      </c>
      <c r="IJ52">
        <v>0.8</v>
      </c>
      <c r="IK52">
        <v>3.41797E-2</v>
      </c>
      <c r="IL52">
        <v>4.99878</v>
      </c>
      <c r="IM52">
        <v>2.8002899999999999</v>
      </c>
      <c r="IN52">
        <v>3.0065900000000001</v>
      </c>
      <c r="IO52">
        <v>3.0493199999999998</v>
      </c>
      <c r="IP52">
        <v>2.3156699999999999</v>
      </c>
      <c r="IQ52">
        <v>33.333500000000001</v>
      </c>
      <c r="IR52">
        <v>15.322800000000001</v>
      </c>
      <c r="IS52">
        <v>18</v>
      </c>
      <c r="IT52">
        <v>1095.79</v>
      </c>
      <c r="IU52">
        <v>597.178</v>
      </c>
      <c r="IV52">
        <v>24.9999</v>
      </c>
      <c r="IW52">
        <v>25.1431</v>
      </c>
      <c r="IX52">
        <v>30.0002</v>
      </c>
      <c r="IY52">
        <v>25.0229</v>
      </c>
      <c r="IZ52">
        <v>25.014299999999999</v>
      </c>
      <c r="JA52">
        <v>0</v>
      </c>
      <c r="JB52">
        <v>14.154400000000001</v>
      </c>
      <c r="JC52">
        <v>50.705500000000001</v>
      </c>
      <c r="JD52">
        <v>25</v>
      </c>
      <c r="JE52">
        <v>0</v>
      </c>
      <c r="JF52">
        <v>16.976099999999999</v>
      </c>
      <c r="JG52">
        <v>101.82</v>
      </c>
      <c r="JH52">
        <v>101.06399999999999</v>
      </c>
    </row>
    <row r="53" spans="1:268" x14ac:dyDescent="0.2">
      <c r="A53">
        <v>37</v>
      </c>
      <c r="B53">
        <v>1634229191.0999999</v>
      </c>
      <c r="C53">
        <v>5683</v>
      </c>
      <c r="D53" t="s">
        <v>555</v>
      </c>
      <c r="E53" t="s">
        <v>556</v>
      </c>
      <c r="F53" t="s">
        <v>398</v>
      </c>
      <c r="I53">
        <v>1634229191.0999999</v>
      </c>
      <c r="J53">
        <f t="shared" si="46"/>
        <v>4.4000267017958129E-3</v>
      </c>
      <c r="K53">
        <f t="shared" si="47"/>
        <v>4.400026701795813</v>
      </c>
      <c r="L53">
        <f t="shared" si="48"/>
        <v>12.943240200519302</v>
      </c>
      <c r="M53">
        <f t="shared" si="49"/>
        <v>391.34</v>
      </c>
      <c r="N53">
        <f t="shared" si="50"/>
        <v>283.38590289091593</v>
      </c>
      <c r="O53">
        <f t="shared" si="51"/>
        <v>25.546657637743337</v>
      </c>
      <c r="P53">
        <f t="shared" si="52"/>
        <v>35.278497970320004</v>
      </c>
      <c r="Q53">
        <f t="shared" si="53"/>
        <v>0.22201836318372395</v>
      </c>
      <c r="R53">
        <f t="shared" si="54"/>
        <v>2.751068340679419</v>
      </c>
      <c r="S53">
        <f t="shared" si="55"/>
        <v>0.21252293767661098</v>
      </c>
      <c r="T53">
        <f t="shared" si="56"/>
        <v>0.13364611979939298</v>
      </c>
      <c r="U53">
        <f t="shared" si="57"/>
        <v>248.07795750045295</v>
      </c>
      <c r="V53">
        <f t="shared" si="58"/>
        <v>26.967625436944061</v>
      </c>
      <c r="W53">
        <f t="shared" si="59"/>
        <v>26.969799999999999</v>
      </c>
      <c r="X53">
        <f t="shared" si="60"/>
        <v>3.5728161755167327</v>
      </c>
      <c r="Y53">
        <f t="shared" si="61"/>
        <v>50.302928784283537</v>
      </c>
      <c r="Z53">
        <f t="shared" si="62"/>
        <v>1.7616351406367998</v>
      </c>
      <c r="AA53">
        <f t="shared" si="63"/>
        <v>3.5020528291529587</v>
      </c>
      <c r="AB53">
        <f t="shared" si="64"/>
        <v>1.8111810348799329</v>
      </c>
      <c r="AC53">
        <f t="shared" si="65"/>
        <v>-194.04117754919534</v>
      </c>
      <c r="AD53">
        <f t="shared" si="66"/>
        <v>-50.44213432975922</v>
      </c>
      <c r="AE53">
        <f t="shared" si="67"/>
        <v>-3.9490917318812859</v>
      </c>
      <c r="AF53">
        <f t="shared" si="68"/>
        <v>-0.35444611038288798</v>
      </c>
      <c r="AG53">
        <v>0</v>
      </c>
      <c r="AH53">
        <v>0</v>
      </c>
      <c r="AI53">
        <f t="shared" si="69"/>
        <v>1</v>
      </c>
      <c r="AJ53">
        <f t="shared" si="70"/>
        <v>0</v>
      </c>
      <c r="AK53">
        <f t="shared" si="71"/>
        <v>47728.109057716436</v>
      </c>
      <c r="AL53" t="s">
        <v>399</v>
      </c>
      <c r="AM53">
        <v>8228.31</v>
      </c>
      <c r="AN53">
        <v>0</v>
      </c>
      <c r="AO53">
        <v>0</v>
      </c>
      <c r="AP53" t="e">
        <f t="shared" si="72"/>
        <v>#DIV/0!</v>
      </c>
      <c r="AQ53">
        <v>-1</v>
      </c>
      <c r="AR53" t="s">
        <v>557</v>
      </c>
      <c r="AS53">
        <v>10373.9</v>
      </c>
      <c r="AT53">
        <v>837.24853846153803</v>
      </c>
      <c r="AU53">
        <v>985.19799999999998</v>
      </c>
      <c r="AV53">
        <f t="shared" si="73"/>
        <v>0.15017231210219872</v>
      </c>
      <c r="AW53">
        <v>0.5</v>
      </c>
      <c r="AX53">
        <f t="shared" si="74"/>
        <v>1264.5948007774368</v>
      </c>
      <c r="AY53">
        <f t="shared" si="75"/>
        <v>12.943240200519302</v>
      </c>
      <c r="AZ53">
        <f t="shared" si="76"/>
        <v>94.953562552583534</v>
      </c>
      <c r="BA53">
        <f t="shared" si="77"/>
        <v>1.1025856022772982E-2</v>
      </c>
      <c r="BB53">
        <f t="shared" si="78"/>
        <v>-1</v>
      </c>
      <c r="BC53" t="e">
        <f t="shared" si="79"/>
        <v>#DIV/0!</v>
      </c>
      <c r="BD53" t="s">
        <v>401</v>
      </c>
      <c r="BE53">
        <v>0</v>
      </c>
      <c r="BF53" t="e">
        <f t="shared" si="80"/>
        <v>#DIV/0!</v>
      </c>
      <c r="BG53" t="e">
        <f t="shared" si="81"/>
        <v>#DIV/0!</v>
      </c>
      <c r="BH53" t="e">
        <f t="shared" si="82"/>
        <v>#DIV/0!</v>
      </c>
      <c r="BI53" t="e">
        <f t="shared" si="83"/>
        <v>#DIV/0!</v>
      </c>
      <c r="BJ53">
        <f t="shared" si="84"/>
        <v>0.1501723121021987</v>
      </c>
      <c r="BK53" t="e">
        <f t="shared" si="85"/>
        <v>#DIV/0!</v>
      </c>
      <c r="BL53" t="e">
        <f t="shared" si="86"/>
        <v>#DIV/0!</v>
      </c>
      <c r="BM53" t="e">
        <f t="shared" si="87"/>
        <v>#DIV/0!</v>
      </c>
      <c r="BN53">
        <v>532</v>
      </c>
      <c r="BO53">
        <v>300</v>
      </c>
      <c r="BP53">
        <v>300</v>
      </c>
      <c r="BQ53">
        <v>300</v>
      </c>
      <c r="BR53">
        <v>10373.9</v>
      </c>
      <c r="BS53">
        <v>963</v>
      </c>
      <c r="BT53">
        <v>-7.3632200000000002E-3</v>
      </c>
      <c r="BU53">
        <v>0.9</v>
      </c>
      <c r="BV53" t="s">
        <v>401</v>
      </c>
      <c r="BW53" t="s">
        <v>401</v>
      </c>
      <c r="BX53" t="s">
        <v>401</v>
      </c>
      <c r="BY53" t="s">
        <v>401</v>
      </c>
      <c r="BZ53" t="s">
        <v>401</v>
      </c>
      <c r="CA53" t="s">
        <v>401</v>
      </c>
      <c r="CB53" t="s">
        <v>401</v>
      </c>
      <c r="CC53" t="s">
        <v>401</v>
      </c>
      <c r="CD53" t="s">
        <v>401</v>
      </c>
      <c r="CE53" t="s">
        <v>401</v>
      </c>
      <c r="CF53">
        <f t="shared" si="88"/>
        <v>1500.13</v>
      </c>
      <c r="CG53">
        <f t="shared" si="89"/>
        <v>1264.5948007774368</v>
      </c>
      <c r="CH53">
        <f t="shared" si="90"/>
        <v>0.84299014137270556</v>
      </c>
      <c r="CI53">
        <f t="shared" si="91"/>
        <v>0.16537097284932167</v>
      </c>
      <c r="CJ53">
        <v>6</v>
      </c>
      <c r="CK53">
        <v>0.5</v>
      </c>
      <c r="CL53" t="s">
        <v>402</v>
      </c>
      <c r="CM53">
        <v>2</v>
      </c>
      <c r="CN53">
        <v>1634229191.0999999</v>
      </c>
      <c r="CO53">
        <v>391.34</v>
      </c>
      <c r="CP53">
        <v>400.13900000000001</v>
      </c>
      <c r="CQ53">
        <v>19.541599999999999</v>
      </c>
      <c r="CR53">
        <v>16.953199999999999</v>
      </c>
      <c r="CS53">
        <v>391.15499999999997</v>
      </c>
      <c r="CT53">
        <v>19.645600000000002</v>
      </c>
      <c r="CU53">
        <v>1000.01</v>
      </c>
      <c r="CV53">
        <v>90.037700000000001</v>
      </c>
      <c r="CW53">
        <v>0.110248</v>
      </c>
      <c r="CX53">
        <v>26.6297</v>
      </c>
      <c r="CY53">
        <v>26.969799999999999</v>
      </c>
      <c r="CZ53">
        <v>999.9</v>
      </c>
      <c r="DA53">
        <v>0</v>
      </c>
      <c r="DB53">
        <v>0</v>
      </c>
      <c r="DC53">
        <v>10013.1</v>
      </c>
      <c r="DD53">
        <v>0</v>
      </c>
      <c r="DE53">
        <v>0.21912699999999999</v>
      </c>
      <c r="DF53">
        <v>-8.9242600000000003</v>
      </c>
      <c r="DG53">
        <v>399.01100000000002</v>
      </c>
      <c r="DH53">
        <v>407.04</v>
      </c>
      <c r="DI53">
        <v>2.5840000000000001</v>
      </c>
      <c r="DJ53">
        <v>400.13900000000001</v>
      </c>
      <c r="DK53">
        <v>16.953199999999999</v>
      </c>
      <c r="DL53">
        <v>1.75908</v>
      </c>
      <c r="DM53">
        <v>1.5264200000000001</v>
      </c>
      <c r="DN53">
        <v>15.427899999999999</v>
      </c>
      <c r="DO53">
        <v>13.2355</v>
      </c>
      <c r="DP53">
        <v>1500.13</v>
      </c>
      <c r="DQ53">
        <v>0.89999300000000004</v>
      </c>
      <c r="DR53">
        <v>0.100007</v>
      </c>
      <c r="DS53">
        <v>0</v>
      </c>
      <c r="DT53">
        <v>837.76900000000001</v>
      </c>
      <c r="DU53">
        <v>4.9997400000000001</v>
      </c>
      <c r="DV53">
        <v>12179.8</v>
      </c>
      <c r="DW53">
        <v>11511.3</v>
      </c>
      <c r="DX53">
        <v>42.125</v>
      </c>
      <c r="DY53">
        <v>43.561999999999998</v>
      </c>
      <c r="DZ53">
        <v>43.375</v>
      </c>
      <c r="EA53">
        <v>43.436999999999998</v>
      </c>
      <c r="EB53">
        <v>44.25</v>
      </c>
      <c r="EC53">
        <v>1345.61</v>
      </c>
      <c r="ED53">
        <v>149.52000000000001</v>
      </c>
      <c r="EE53">
        <v>0</v>
      </c>
      <c r="EF53">
        <v>121.80000019073501</v>
      </c>
      <c r="EG53">
        <v>0</v>
      </c>
      <c r="EH53">
        <v>837.24853846153803</v>
      </c>
      <c r="EI53">
        <v>4.2131282071263199</v>
      </c>
      <c r="EJ53">
        <v>69.186324738214793</v>
      </c>
      <c r="EK53">
        <v>12172.8269230769</v>
      </c>
      <c r="EL53">
        <v>15</v>
      </c>
      <c r="EM53">
        <v>1634229216.0999999</v>
      </c>
      <c r="EN53" t="s">
        <v>558</v>
      </c>
      <c r="EO53">
        <v>1634229208.0999999</v>
      </c>
      <c r="EP53">
        <v>1634229216.0999999</v>
      </c>
      <c r="EQ53">
        <v>39</v>
      </c>
      <c r="ER53">
        <v>0.125</v>
      </c>
      <c r="ES53">
        <v>5.0000000000000001E-3</v>
      </c>
      <c r="ET53">
        <v>0.185</v>
      </c>
      <c r="EU53">
        <v>-0.104</v>
      </c>
      <c r="EV53">
        <v>400</v>
      </c>
      <c r="EW53">
        <v>17</v>
      </c>
      <c r="EX53">
        <v>0.2</v>
      </c>
      <c r="EY53">
        <v>0.03</v>
      </c>
      <c r="EZ53">
        <v>-9.0347858536585406</v>
      </c>
      <c r="FA53">
        <v>0.56493391564613904</v>
      </c>
      <c r="FB53">
        <v>6.3968665727862195E-2</v>
      </c>
      <c r="FC53">
        <v>0</v>
      </c>
      <c r="FD53">
        <v>1</v>
      </c>
      <c r="FE53">
        <v>0</v>
      </c>
      <c r="FF53">
        <v>0</v>
      </c>
      <c r="FG53">
        <v>0</v>
      </c>
      <c r="FH53">
        <v>2.57388975609756</v>
      </c>
      <c r="FI53">
        <v>5.5543880099708301E-2</v>
      </c>
      <c r="FJ53">
        <v>5.8286636077841203E-3</v>
      </c>
      <c r="FK53">
        <v>1</v>
      </c>
      <c r="FL53">
        <v>1</v>
      </c>
      <c r="FM53">
        <v>3</v>
      </c>
      <c r="FN53" t="s">
        <v>416</v>
      </c>
      <c r="FO53">
        <v>3.92679</v>
      </c>
      <c r="FP53">
        <v>2.79298</v>
      </c>
      <c r="FQ53">
        <v>8.2569600000000007E-2</v>
      </c>
      <c r="FR53">
        <v>8.3960900000000005E-2</v>
      </c>
      <c r="FS53">
        <v>8.6482400000000001E-2</v>
      </c>
      <c r="FT53">
        <v>7.7025300000000005E-2</v>
      </c>
      <c r="FU53">
        <v>19712.400000000001</v>
      </c>
      <c r="FV53">
        <v>24001.3</v>
      </c>
      <c r="FW53">
        <v>20927.2</v>
      </c>
      <c r="FX53">
        <v>25272.6</v>
      </c>
      <c r="FY53">
        <v>30318.7</v>
      </c>
      <c r="FZ53">
        <v>34336.199999999997</v>
      </c>
      <c r="GA53">
        <v>37769.1</v>
      </c>
      <c r="GB53">
        <v>41917.4</v>
      </c>
      <c r="GC53">
        <v>2.6639200000000001</v>
      </c>
      <c r="GD53">
        <v>2.1840700000000002</v>
      </c>
      <c r="GE53">
        <v>0.15800400000000001</v>
      </c>
      <c r="GF53">
        <v>0</v>
      </c>
      <c r="GG53">
        <v>24.380199999999999</v>
      </c>
      <c r="GH53">
        <v>999.9</v>
      </c>
      <c r="GI53">
        <v>48.003999999999998</v>
      </c>
      <c r="GJ53">
        <v>28.852</v>
      </c>
      <c r="GK53">
        <v>21.259499999999999</v>
      </c>
      <c r="GL53">
        <v>61.348300000000002</v>
      </c>
      <c r="GM53">
        <v>18.77</v>
      </c>
      <c r="GN53">
        <v>3</v>
      </c>
      <c r="GO53">
        <v>-0.166024</v>
      </c>
      <c r="GP53">
        <v>-0.22855700000000001</v>
      </c>
      <c r="GQ53">
        <v>20.348099999999999</v>
      </c>
      <c r="GR53">
        <v>5.2219300000000004</v>
      </c>
      <c r="GS53">
        <v>11.962</v>
      </c>
      <c r="GT53">
        <v>4.9856499999999997</v>
      </c>
      <c r="GU53">
        <v>3.3010000000000002</v>
      </c>
      <c r="GV53">
        <v>9999</v>
      </c>
      <c r="GW53">
        <v>9999</v>
      </c>
      <c r="GX53">
        <v>999.9</v>
      </c>
      <c r="GY53">
        <v>9999</v>
      </c>
      <c r="GZ53">
        <v>1.88415</v>
      </c>
      <c r="HA53">
        <v>1.8811</v>
      </c>
      <c r="HB53">
        <v>1.88263</v>
      </c>
      <c r="HC53">
        <v>1.8813</v>
      </c>
      <c r="HD53">
        <v>1.88279</v>
      </c>
      <c r="HE53">
        <v>1.88202</v>
      </c>
      <c r="HF53">
        <v>1.8839999999999999</v>
      </c>
      <c r="HG53">
        <v>1.8812599999999999</v>
      </c>
      <c r="HH53">
        <v>5</v>
      </c>
      <c r="HI53">
        <v>0</v>
      </c>
      <c r="HJ53">
        <v>0</v>
      </c>
      <c r="HK53">
        <v>0</v>
      </c>
      <c r="HL53" t="s">
        <v>405</v>
      </c>
      <c r="HM53" t="s">
        <v>406</v>
      </c>
      <c r="HN53" t="s">
        <v>407</v>
      </c>
      <c r="HO53" t="s">
        <v>407</v>
      </c>
      <c r="HP53" t="s">
        <v>407</v>
      </c>
      <c r="HQ53" t="s">
        <v>407</v>
      </c>
      <c r="HR53">
        <v>0</v>
      </c>
      <c r="HS53">
        <v>100</v>
      </c>
      <c r="HT53">
        <v>100</v>
      </c>
      <c r="HU53">
        <v>0.185</v>
      </c>
      <c r="HV53">
        <v>-0.104</v>
      </c>
      <c r="HW53">
        <v>5.9786499999999097E-2</v>
      </c>
      <c r="HX53">
        <v>0</v>
      </c>
      <c r="HY53">
        <v>0</v>
      </c>
      <c r="HZ53">
        <v>0</v>
      </c>
      <c r="IA53">
        <v>-0.108444999999996</v>
      </c>
      <c r="IB53">
        <v>0</v>
      </c>
      <c r="IC53">
        <v>0</v>
      </c>
      <c r="ID53">
        <v>0</v>
      </c>
      <c r="IE53">
        <v>-1</v>
      </c>
      <c r="IF53">
        <v>-1</v>
      </c>
      <c r="IG53">
        <v>-1</v>
      </c>
      <c r="IH53">
        <v>-1</v>
      </c>
      <c r="II53">
        <v>3</v>
      </c>
      <c r="IJ53">
        <v>2.9</v>
      </c>
      <c r="IK53">
        <v>1.5722700000000001</v>
      </c>
      <c r="IL53">
        <v>2.5964399999999999</v>
      </c>
      <c r="IM53">
        <v>2.8002899999999999</v>
      </c>
      <c r="IN53">
        <v>3.0078100000000001</v>
      </c>
      <c r="IO53">
        <v>3.0493199999999998</v>
      </c>
      <c r="IP53">
        <v>2.3120099999999999</v>
      </c>
      <c r="IQ53">
        <v>33.355899999999998</v>
      </c>
      <c r="IR53">
        <v>15.3316</v>
      </c>
      <c r="IS53">
        <v>18</v>
      </c>
      <c r="IT53">
        <v>1095.31</v>
      </c>
      <c r="IU53">
        <v>598.66899999999998</v>
      </c>
      <c r="IV53">
        <v>24.9999</v>
      </c>
      <c r="IW53">
        <v>25.151599999999998</v>
      </c>
      <c r="IX53">
        <v>30.0001</v>
      </c>
      <c r="IY53">
        <v>25.031300000000002</v>
      </c>
      <c r="IZ53">
        <v>25.0227</v>
      </c>
      <c r="JA53">
        <v>31.402699999999999</v>
      </c>
      <c r="JB53">
        <v>13.9672</v>
      </c>
      <c r="JC53">
        <v>49.964700000000001</v>
      </c>
      <c r="JD53">
        <v>25</v>
      </c>
      <c r="JE53">
        <v>400</v>
      </c>
      <c r="JF53">
        <v>17.0031</v>
      </c>
      <c r="JG53">
        <v>101.816</v>
      </c>
      <c r="JH53">
        <v>101.06100000000001</v>
      </c>
    </row>
    <row r="54" spans="1:268" x14ac:dyDescent="0.2">
      <c r="A54">
        <v>38</v>
      </c>
      <c r="B54">
        <v>1634229337.0999999</v>
      </c>
      <c r="C54">
        <v>5829</v>
      </c>
      <c r="D54" t="s">
        <v>559</v>
      </c>
      <c r="E54" t="s">
        <v>560</v>
      </c>
      <c r="F54" t="s">
        <v>398</v>
      </c>
      <c r="I54">
        <v>1634229337.0999999</v>
      </c>
      <c r="J54">
        <f t="shared" si="46"/>
        <v>4.7532786419635636E-3</v>
      </c>
      <c r="K54">
        <f t="shared" si="47"/>
        <v>4.753278641963564</v>
      </c>
      <c r="L54">
        <f t="shared" si="48"/>
        <v>12.976615376685791</v>
      </c>
      <c r="M54">
        <f t="shared" si="49"/>
        <v>391.226</v>
      </c>
      <c r="N54">
        <f t="shared" si="50"/>
        <v>290.1092264254321</v>
      </c>
      <c r="O54">
        <f t="shared" si="51"/>
        <v>26.152478465338014</v>
      </c>
      <c r="P54">
        <f t="shared" si="52"/>
        <v>35.267852960581997</v>
      </c>
      <c r="Q54">
        <f t="shared" si="53"/>
        <v>0.24054441729655726</v>
      </c>
      <c r="R54">
        <f t="shared" si="54"/>
        <v>2.7470436063798975</v>
      </c>
      <c r="S54">
        <f t="shared" si="55"/>
        <v>0.22942534140057275</v>
      </c>
      <c r="T54">
        <f t="shared" si="56"/>
        <v>0.14434700545320356</v>
      </c>
      <c r="U54">
        <f t="shared" si="57"/>
        <v>248.02993650044192</v>
      </c>
      <c r="V54">
        <f t="shared" si="58"/>
        <v>26.877928720555598</v>
      </c>
      <c r="W54">
        <f t="shared" si="59"/>
        <v>26.934100000000001</v>
      </c>
      <c r="X54">
        <f t="shared" si="60"/>
        <v>3.5653300419891116</v>
      </c>
      <c r="Y54">
        <f t="shared" si="61"/>
        <v>50.026161999056676</v>
      </c>
      <c r="Z54">
        <f t="shared" si="62"/>
        <v>1.7527372718017002</v>
      </c>
      <c r="AA54">
        <f t="shared" si="63"/>
        <v>3.5036412983965293</v>
      </c>
      <c r="AB54">
        <f t="shared" si="64"/>
        <v>1.8125927701874114</v>
      </c>
      <c r="AC54">
        <f t="shared" si="65"/>
        <v>-209.61958811059316</v>
      </c>
      <c r="AD54">
        <f t="shared" si="66"/>
        <v>-43.940859042952496</v>
      </c>
      <c r="AE54">
        <f t="shared" si="67"/>
        <v>-3.4446671200888619</v>
      </c>
      <c r="AF54">
        <f t="shared" si="68"/>
        <v>-8.9751777731925984</v>
      </c>
      <c r="AG54">
        <v>0</v>
      </c>
      <c r="AH54">
        <v>0</v>
      </c>
      <c r="AI54">
        <f t="shared" si="69"/>
        <v>1</v>
      </c>
      <c r="AJ54">
        <f t="shared" si="70"/>
        <v>0</v>
      </c>
      <c r="AK54">
        <f t="shared" si="71"/>
        <v>47617.754132147391</v>
      </c>
      <c r="AL54" t="s">
        <v>399</v>
      </c>
      <c r="AM54">
        <v>8228.31</v>
      </c>
      <c r="AN54">
        <v>0</v>
      </c>
      <c r="AO54">
        <v>0</v>
      </c>
      <c r="AP54" t="e">
        <f t="shared" si="72"/>
        <v>#DIV/0!</v>
      </c>
      <c r="AQ54">
        <v>-1</v>
      </c>
      <c r="AR54" t="s">
        <v>561</v>
      </c>
      <c r="AS54">
        <v>10373.799999999999</v>
      </c>
      <c r="AT54">
        <v>816.95816000000002</v>
      </c>
      <c r="AU54">
        <v>963.64200000000005</v>
      </c>
      <c r="AV54">
        <f t="shared" si="73"/>
        <v>0.15221818891247996</v>
      </c>
      <c r="AW54">
        <v>0.5</v>
      </c>
      <c r="AX54">
        <f t="shared" si="74"/>
        <v>1264.3503007774309</v>
      </c>
      <c r="AY54">
        <f t="shared" si="75"/>
        <v>12.976615376685791</v>
      </c>
      <c r="AZ54">
        <f t="shared" si="76"/>
        <v>96.228556467644921</v>
      </c>
      <c r="BA54">
        <f t="shared" si="77"/>
        <v>1.1054385298197635E-2</v>
      </c>
      <c r="BB54">
        <f t="shared" si="78"/>
        <v>-1</v>
      </c>
      <c r="BC54" t="e">
        <f t="shared" si="79"/>
        <v>#DIV/0!</v>
      </c>
      <c r="BD54" t="s">
        <v>401</v>
      </c>
      <c r="BE54">
        <v>0</v>
      </c>
      <c r="BF54" t="e">
        <f t="shared" si="80"/>
        <v>#DIV/0!</v>
      </c>
      <c r="BG54" t="e">
        <f t="shared" si="81"/>
        <v>#DIV/0!</v>
      </c>
      <c r="BH54" t="e">
        <f t="shared" si="82"/>
        <v>#DIV/0!</v>
      </c>
      <c r="BI54" t="e">
        <f t="shared" si="83"/>
        <v>#DIV/0!</v>
      </c>
      <c r="BJ54">
        <f t="shared" si="84"/>
        <v>0.15221818891247996</v>
      </c>
      <c r="BK54" t="e">
        <f t="shared" si="85"/>
        <v>#DIV/0!</v>
      </c>
      <c r="BL54" t="e">
        <f t="shared" si="86"/>
        <v>#DIV/0!</v>
      </c>
      <c r="BM54" t="e">
        <f t="shared" si="87"/>
        <v>#DIV/0!</v>
      </c>
      <c r="BN54">
        <v>533</v>
      </c>
      <c r="BO54">
        <v>300</v>
      </c>
      <c r="BP54">
        <v>300</v>
      </c>
      <c r="BQ54">
        <v>300</v>
      </c>
      <c r="BR54">
        <v>10373.799999999999</v>
      </c>
      <c r="BS54">
        <v>938.44</v>
      </c>
      <c r="BT54">
        <v>-7.3631900000000004E-3</v>
      </c>
      <c r="BU54">
        <v>-0.12</v>
      </c>
      <c r="BV54" t="s">
        <v>401</v>
      </c>
      <c r="BW54" t="s">
        <v>401</v>
      </c>
      <c r="BX54" t="s">
        <v>401</v>
      </c>
      <c r="BY54" t="s">
        <v>401</v>
      </c>
      <c r="BZ54" t="s">
        <v>401</v>
      </c>
      <c r="CA54" t="s">
        <v>401</v>
      </c>
      <c r="CB54" t="s">
        <v>401</v>
      </c>
      <c r="CC54" t="s">
        <v>401</v>
      </c>
      <c r="CD54" t="s">
        <v>401</v>
      </c>
      <c r="CE54" t="s">
        <v>401</v>
      </c>
      <c r="CF54">
        <f t="shared" si="88"/>
        <v>1499.84</v>
      </c>
      <c r="CG54">
        <f t="shared" si="89"/>
        <v>1264.3503007774309</v>
      </c>
      <c r="CH54">
        <f t="shared" si="90"/>
        <v>0.84299011946436353</v>
      </c>
      <c r="CI54">
        <f t="shared" si="91"/>
        <v>0.16537093056622168</v>
      </c>
      <c r="CJ54">
        <v>6</v>
      </c>
      <c r="CK54">
        <v>0.5</v>
      </c>
      <c r="CL54" t="s">
        <v>402</v>
      </c>
      <c r="CM54">
        <v>2</v>
      </c>
      <c r="CN54">
        <v>1634229337.0999999</v>
      </c>
      <c r="CO54">
        <v>391.226</v>
      </c>
      <c r="CP54">
        <v>400.12799999999999</v>
      </c>
      <c r="CQ54">
        <v>19.443100000000001</v>
      </c>
      <c r="CR54">
        <v>16.6465</v>
      </c>
      <c r="CS54">
        <v>391.10700000000003</v>
      </c>
      <c r="CT54">
        <v>19.551400000000001</v>
      </c>
      <c r="CU54">
        <v>999.97</v>
      </c>
      <c r="CV54">
        <v>90.0364</v>
      </c>
      <c r="CW54">
        <v>0.110607</v>
      </c>
      <c r="CX54">
        <v>26.6374</v>
      </c>
      <c r="CY54">
        <v>26.934100000000001</v>
      </c>
      <c r="CZ54">
        <v>999.9</v>
      </c>
      <c r="DA54">
        <v>0</v>
      </c>
      <c r="DB54">
        <v>0</v>
      </c>
      <c r="DC54">
        <v>9989.3799999999992</v>
      </c>
      <c r="DD54">
        <v>0</v>
      </c>
      <c r="DE54">
        <v>0.21912699999999999</v>
      </c>
      <c r="DF54">
        <v>-8.9016099999999998</v>
      </c>
      <c r="DG54">
        <v>398.983</v>
      </c>
      <c r="DH54">
        <v>406.90100000000001</v>
      </c>
      <c r="DI54">
        <v>2.79657</v>
      </c>
      <c r="DJ54">
        <v>400.12799999999999</v>
      </c>
      <c r="DK54">
        <v>16.6465</v>
      </c>
      <c r="DL54">
        <v>1.7505900000000001</v>
      </c>
      <c r="DM54">
        <v>1.4987900000000001</v>
      </c>
      <c r="DN54">
        <v>15.352399999999999</v>
      </c>
      <c r="DO54">
        <v>12.9559</v>
      </c>
      <c r="DP54">
        <v>1499.84</v>
      </c>
      <c r="DQ54">
        <v>0.89999300000000004</v>
      </c>
      <c r="DR54">
        <v>0.100007</v>
      </c>
      <c r="DS54">
        <v>0</v>
      </c>
      <c r="DT54">
        <v>816.56799999999998</v>
      </c>
      <c r="DU54">
        <v>4.9997400000000001</v>
      </c>
      <c r="DV54">
        <v>11862.5</v>
      </c>
      <c r="DW54">
        <v>11509.1</v>
      </c>
      <c r="DX54">
        <v>42.875</v>
      </c>
      <c r="DY54">
        <v>43.436999999999998</v>
      </c>
      <c r="DZ54">
        <v>43.561999999999998</v>
      </c>
      <c r="EA54">
        <v>42.875</v>
      </c>
      <c r="EB54">
        <v>44.561999999999998</v>
      </c>
      <c r="EC54">
        <v>1345.35</v>
      </c>
      <c r="ED54">
        <v>149.49</v>
      </c>
      <c r="EE54">
        <v>0</v>
      </c>
      <c r="EF54">
        <v>145.39999985694899</v>
      </c>
      <c r="EG54">
        <v>0</v>
      </c>
      <c r="EH54">
        <v>816.95816000000002</v>
      </c>
      <c r="EI54">
        <v>-4.4121538502003004</v>
      </c>
      <c r="EJ54">
        <v>-70.823076972671004</v>
      </c>
      <c r="EK54">
        <v>11871.748</v>
      </c>
      <c r="EL54">
        <v>15</v>
      </c>
      <c r="EM54">
        <v>1634229294.5999999</v>
      </c>
      <c r="EN54" t="s">
        <v>562</v>
      </c>
      <c r="EO54">
        <v>1634229284.5999999</v>
      </c>
      <c r="EP54">
        <v>1634229294.5999999</v>
      </c>
      <c r="EQ54">
        <v>40</v>
      </c>
      <c r="ER54">
        <v>-6.5000000000000002E-2</v>
      </c>
      <c r="ES54">
        <v>-5.0000000000000001E-3</v>
      </c>
      <c r="ET54">
        <v>0.11899999999999999</v>
      </c>
      <c r="EU54">
        <v>-0.108</v>
      </c>
      <c r="EV54">
        <v>400</v>
      </c>
      <c r="EW54">
        <v>17</v>
      </c>
      <c r="EX54">
        <v>0.26</v>
      </c>
      <c r="EY54">
        <v>0.06</v>
      </c>
      <c r="EZ54">
        <v>-8.7830007499999994</v>
      </c>
      <c r="FA54">
        <v>-0.34005309568479702</v>
      </c>
      <c r="FB54">
        <v>5.6951379587657898E-2</v>
      </c>
      <c r="FC54">
        <v>0</v>
      </c>
      <c r="FD54">
        <v>1</v>
      </c>
      <c r="FE54">
        <v>0</v>
      </c>
      <c r="FF54">
        <v>0</v>
      </c>
      <c r="FG54">
        <v>0</v>
      </c>
      <c r="FH54">
        <v>2.7932790000000001</v>
      </c>
      <c r="FI54">
        <v>-2.3614559099436199E-2</v>
      </c>
      <c r="FJ54">
        <v>8.7388908907252098E-3</v>
      </c>
      <c r="FK54">
        <v>1</v>
      </c>
      <c r="FL54">
        <v>1</v>
      </c>
      <c r="FM54">
        <v>3</v>
      </c>
      <c r="FN54" t="s">
        <v>416</v>
      </c>
      <c r="FO54">
        <v>3.9267400000000001</v>
      </c>
      <c r="FP54">
        <v>2.7931400000000002</v>
      </c>
      <c r="FQ54">
        <v>8.2557500000000006E-2</v>
      </c>
      <c r="FR54">
        <v>8.39535E-2</v>
      </c>
      <c r="FS54">
        <v>8.6176199999999994E-2</v>
      </c>
      <c r="FT54">
        <v>7.5994300000000001E-2</v>
      </c>
      <c r="FU54">
        <v>19712.400000000001</v>
      </c>
      <c r="FV54">
        <v>24001</v>
      </c>
      <c r="FW54">
        <v>20927</v>
      </c>
      <c r="FX54">
        <v>25272.1</v>
      </c>
      <c r="FY54">
        <v>30328.5</v>
      </c>
      <c r="FZ54">
        <v>34374</v>
      </c>
      <c r="GA54">
        <v>37768.699999999997</v>
      </c>
      <c r="GB54">
        <v>41916.800000000003</v>
      </c>
      <c r="GC54">
        <v>2.6633800000000001</v>
      </c>
      <c r="GD54">
        <v>2.1822499999999998</v>
      </c>
      <c r="GE54">
        <v>0.15459600000000001</v>
      </c>
      <c r="GF54">
        <v>0</v>
      </c>
      <c r="GG54">
        <v>24.400300000000001</v>
      </c>
      <c r="GH54">
        <v>999.9</v>
      </c>
      <c r="GI54">
        <v>47.783999999999999</v>
      </c>
      <c r="GJ54">
        <v>28.893000000000001</v>
      </c>
      <c r="GK54">
        <v>21.213200000000001</v>
      </c>
      <c r="GL54">
        <v>61.628300000000003</v>
      </c>
      <c r="GM54">
        <v>18.7941</v>
      </c>
      <c r="GN54">
        <v>3</v>
      </c>
      <c r="GO54">
        <v>-0.16528200000000001</v>
      </c>
      <c r="GP54">
        <v>-0.22220899999999999</v>
      </c>
      <c r="GQ54">
        <v>20.347999999999999</v>
      </c>
      <c r="GR54">
        <v>5.2229799999999997</v>
      </c>
      <c r="GS54">
        <v>11.962</v>
      </c>
      <c r="GT54">
        <v>4.9857500000000003</v>
      </c>
      <c r="GU54">
        <v>3.3010000000000002</v>
      </c>
      <c r="GV54">
        <v>9999</v>
      </c>
      <c r="GW54">
        <v>9999</v>
      </c>
      <c r="GX54">
        <v>999.9</v>
      </c>
      <c r="GY54">
        <v>9999</v>
      </c>
      <c r="GZ54">
        <v>1.8841399999999999</v>
      </c>
      <c r="HA54">
        <v>1.8811</v>
      </c>
      <c r="HB54">
        <v>1.88263</v>
      </c>
      <c r="HC54">
        <v>1.88127</v>
      </c>
      <c r="HD54">
        <v>1.88279</v>
      </c>
      <c r="HE54">
        <v>1.88202</v>
      </c>
      <c r="HF54">
        <v>1.8839999999999999</v>
      </c>
      <c r="HG54">
        <v>1.88127</v>
      </c>
      <c r="HH54">
        <v>5</v>
      </c>
      <c r="HI54">
        <v>0</v>
      </c>
      <c r="HJ54">
        <v>0</v>
      </c>
      <c r="HK54">
        <v>0</v>
      </c>
      <c r="HL54" t="s">
        <v>405</v>
      </c>
      <c r="HM54" t="s">
        <v>406</v>
      </c>
      <c r="HN54" t="s">
        <v>407</v>
      </c>
      <c r="HO54" t="s">
        <v>407</v>
      </c>
      <c r="HP54" t="s">
        <v>407</v>
      </c>
      <c r="HQ54" t="s">
        <v>407</v>
      </c>
      <c r="HR54">
        <v>0</v>
      </c>
      <c r="HS54">
        <v>100</v>
      </c>
      <c r="HT54">
        <v>100</v>
      </c>
      <c r="HU54">
        <v>0.11899999999999999</v>
      </c>
      <c r="HV54">
        <v>-0.10829999999999999</v>
      </c>
      <c r="HW54">
        <v>0.11919999999992099</v>
      </c>
      <c r="HX54">
        <v>0</v>
      </c>
      <c r="HY54">
        <v>0</v>
      </c>
      <c r="HZ54">
        <v>0</v>
      </c>
      <c r="IA54">
        <v>-0.108284999999995</v>
      </c>
      <c r="IB54">
        <v>0</v>
      </c>
      <c r="IC54">
        <v>0</v>
      </c>
      <c r="ID54">
        <v>0</v>
      </c>
      <c r="IE54">
        <v>-1</v>
      </c>
      <c r="IF54">
        <v>-1</v>
      </c>
      <c r="IG54">
        <v>-1</v>
      </c>
      <c r="IH54">
        <v>-1</v>
      </c>
      <c r="II54">
        <v>0.9</v>
      </c>
      <c r="IJ54">
        <v>0.7</v>
      </c>
      <c r="IK54">
        <v>1.56616</v>
      </c>
      <c r="IL54">
        <v>2.5830099999999998</v>
      </c>
      <c r="IM54">
        <v>2.8002899999999999</v>
      </c>
      <c r="IN54">
        <v>3.0078100000000001</v>
      </c>
      <c r="IO54">
        <v>3.0493199999999998</v>
      </c>
      <c r="IP54">
        <v>2.3083499999999999</v>
      </c>
      <c r="IQ54">
        <v>33.400799999999997</v>
      </c>
      <c r="IR54">
        <v>15.3141</v>
      </c>
      <c r="IS54">
        <v>18</v>
      </c>
      <c r="IT54">
        <v>1094.8800000000001</v>
      </c>
      <c r="IU54">
        <v>597.33500000000004</v>
      </c>
      <c r="IV54">
        <v>24.999700000000001</v>
      </c>
      <c r="IW54">
        <v>25.16</v>
      </c>
      <c r="IX54">
        <v>30.0002</v>
      </c>
      <c r="IY54">
        <v>25.041899999999998</v>
      </c>
      <c r="IZ54">
        <v>25.031099999999999</v>
      </c>
      <c r="JA54">
        <v>31.2805</v>
      </c>
      <c r="JB54">
        <v>15.571300000000001</v>
      </c>
      <c r="JC54">
        <v>49.161499999999997</v>
      </c>
      <c r="JD54">
        <v>25</v>
      </c>
      <c r="JE54">
        <v>400</v>
      </c>
      <c r="JF54">
        <v>16.628</v>
      </c>
      <c r="JG54">
        <v>101.815</v>
      </c>
      <c r="JH54">
        <v>101.06</v>
      </c>
    </row>
    <row r="55" spans="1:268" x14ac:dyDescent="0.2">
      <c r="A55">
        <v>39</v>
      </c>
      <c r="B55">
        <v>1634229459.0999999</v>
      </c>
      <c r="C55">
        <v>5951</v>
      </c>
      <c r="D55" t="s">
        <v>563</v>
      </c>
      <c r="E55" t="s">
        <v>564</v>
      </c>
      <c r="F55" t="s">
        <v>398</v>
      </c>
      <c r="I55">
        <v>1634229459.0999999</v>
      </c>
      <c r="J55">
        <f t="shared" si="46"/>
        <v>4.8907853473590685E-3</v>
      </c>
      <c r="K55">
        <f t="shared" si="47"/>
        <v>4.8907853473590688</v>
      </c>
      <c r="L55">
        <f t="shared" si="48"/>
        <v>15.678516384664727</v>
      </c>
      <c r="M55">
        <f t="shared" si="49"/>
        <v>588.86300000000006</v>
      </c>
      <c r="N55">
        <f t="shared" si="50"/>
        <v>467.04762353251613</v>
      </c>
      <c r="O55">
        <f t="shared" si="51"/>
        <v>42.10399250869105</v>
      </c>
      <c r="P55">
        <f t="shared" si="52"/>
        <v>53.085557213887007</v>
      </c>
      <c r="Q55">
        <f t="shared" si="53"/>
        <v>0.25020636795030782</v>
      </c>
      <c r="R55">
        <f t="shared" si="54"/>
        <v>2.7463455102352974</v>
      </c>
      <c r="S55">
        <f t="shared" si="55"/>
        <v>0.23819717264977974</v>
      </c>
      <c r="T55">
        <f t="shared" si="56"/>
        <v>0.14990416659251424</v>
      </c>
      <c r="U55">
        <f t="shared" si="57"/>
        <v>248.08158750022224</v>
      </c>
      <c r="V55">
        <f t="shared" si="58"/>
        <v>26.825828581069914</v>
      </c>
      <c r="W55">
        <f t="shared" si="59"/>
        <v>26.884599999999999</v>
      </c>
      <c r="X55">
        <f t="shared" si="60"/>
        <v>3.5549727660154171</v>
      </c>
      <c r="Y55">
        <f t="shared" si="61"/>
        <v>50.234445317959107</v>
      </c>
      <c r="Z55">
        <f t="shared" si="62"/>
        <v>1.7585323853181001</v>
      </c>
      <c r="AA55">
        <f t="shared" si="63"/>
        <v>3.5006505480203134</v>
      </c>
      <c r="AB55">
        <f t="shared" si="64"/>
        <v>1.796440380697317</v>
      </c>
      <c r="AC55">
        <f t="shared" si="65"/>
        <v>-215.68363381853493</v>
      </c>
      <c r="AD55">
        <f t="shared" si="66"/>
        <v>-38.747558242980311</v>
      </c>
      <c r="AE55">
        <f t="shared" si="67"/>
        <v>-3.0373464469718332</v>
      </c>
      <c r="AF55">
        <f t="shared" si="68"/>
        <v>-9.3869510082648375</v>
      </c>
      <c r="AG55">
        <v>0</v>
      </c>
      <c r="AH55">
        <v>0</v>
      </c>
      <c r="AI55">
        <f t="shared" si="69"/>
        <v>1</v>
      </c>
      <c r="AJ55">
        <f t="shared" si="70"/>
        <v>0</v>
      </c>
      <c r="AK55">
        <f t="shared" si="71"/>
        <v>47601.188668527619</v>
      </c>
      <c r="AL55" t="s">
        <v>399</v>
      </c>
      <c r="AM55">
        <v>8228.31</v>
      </c>
      <c r="AN55">
        <v>0</v>
      </c>
      <c r="AO55">
        <v>0</v>
      </c>
      <c r="AP55" t="e">
        <f t="shared" si="72"/>
        <v>#DIV/0!</v>
      </c>
      <c r="AQ55">
        <v>-1</v>
      </c>
      <c r="AR55" t="s">
        <v>565</v>
      </c>
      <c r="AS55">
        <v>10374.200000000001</v>
      </c>
      <c r="AT55">
        <v>840.19719999999995</v>
      </c>
      <c r="AU55">
        <v>987.82600000000002</v>
      </c>
      <c r="AV55">
        <f t="shared" si="73"/>
        <v>0.14944818216973443</v>
      </c>
      <c r="AW55">
        <v>0.5</v>
      </c>
      <c r="AX55">
        <f t="shared" si="74"/>
        <v>1264.6194007773172</v>
      </c>
      <c r="AY55">
        <f t="shared" si="75"/>
        <v>15.678516384664727</v>
      </c>
      <c r="AZ55">
        <f t="shared" si="76"/>
        <v>94.497535291374447</v>
      </c>
      <c r="BA55">
        <f t="shared" si="77"/>
        <v>1.3188565962544167E-2</v>
      </c>
      <c r="BB55">
        <f t="shared" si="78"/>
        <v>-1</v>
      </c>
      <c r="BC55" t="e">
        <f t="shared" si="79"/>
        <v>#DIV/0!</v>
      </c>
      <c r="BD55" t="s">
        <v>401</v>
      </c>
      <c r="BE55">
        <v>0</v>
      </c>
      <c r="BF55" t="e">
        <f t="shared" si="80"/>
        <v>#DIV/0!</v>
      </c>
      <c r="BG55" t="e">
        <f t="shared" si="81"/>
        <v>#DIV/0!</v>
      </c>
      <c r="BH55" t="e">
        <f t="shared" si="82"/>
        <v>#DIV/0!</v>
      </c>
      <c r="BI55" t="e">
        <f t="shared" si="83"/>
        <v>#DIV/0!</v>
      </c>
      <c r="BJ55">
        <f t="shared" si="84"/>
        <v>0.14944818216973441</v>
      </c>
      <c r="BK55" t="e">
        <f t="shared" si="85"/>
        <v>#DIV/0!</v>
      </c>
      <c r="BL55" t="e">
        <f t="shared" si="86"/>
        <v>#DIV/0!</v>
      </c>
      <c r="BM55" t="e">
        <f t="shared" si="87"/>
        <v>#DIV/0!</v>
      </c>
      <c r="BN55">
        <v>534</v>
      </c>
      <c r="BO55">
        <v>300</v>
      </c>
      <c r="BP55">
        <v>300</v>
      </c>
      <c r="BQ55">
        <v>300</v>
      </c>
      <c r="BR55">
        <v>10374.200000000001</v>
      </c>
      <c r="BS55">
        <v>964.01</v>
      </c>
      <c r="BT55">
        <v>-7.36355E-3</v>
      </c>
      <c r="BU55">
        <v>-0.04</v>
      </c>
      <c r="BV55" t="s">
        <v>401</v>
      </c>
      <c r="BW55" t="s">
        <v>401</v>
      </c>
      <c r="BX55" t="s">
        <v>401</v>
      </c>
      <c r="BY55" t="s">
        <v>401</v>
      </c>
      <c r="BZ55" t="s">
        <v>401</v>
      </c>
      <c r="CA55" t="s">
        <v>401</v>
      </c>
      <c r="CB55" t="s">
        <v>401</v>
      </c>
      <c r="CC55" t="s">
        <v>401</v>
      </c>
      <c r="CD55" t="s">
        <v>401</v>
      </c>
      <c r="CE55" t="s">
        <v>401</v>
      </c>
      <c r="CF55">
        <f t="shared" si="88"/>
        <v>1500.16</v>
      </c>
      <c r="CG55">
        <f t="shared" si="89"/>
        <v>1264.6194007773172</v>
      </c>
      <c r="CH55">
        <f t="shared" si="90"/>
        <v>0.8429896816188388</v>
      </c>
      <c r="CI55">
        <f t="shared" si="91"/>
        <v>0.16537008552435889</v>
      </c>
      <c r="CJ55">
        <v>6</v>
      </c>
      <c r="CK55">
        <v>0.5</v>
      </c>
      <c r="CL55" t="s">
        <v>402</v>
      </c>
      <c r="CM55">
        <v>2</v>
      </c>
      <c r="CN55">
        <v>1634229459.0999999</v>
      </c>
      <c r="CO55">
        <v>588.86300000000006</v>
      </c>
      <c r="CP55">
        <v>599.99800000000005</v>
      </c>
      <c r="CQ55">
        <v>19.506900000000002</v>
      </c>
      <c r="CR55">
        <v>16.6297</v>
      </c>
      <c r="CS55">
        <v>588.39800000000002</v>
      </c>
      <c r="CT55">
        <v>19.6159</v>
      </c>
      <c r="CU55">
        <v>1000.01</v>
      </c>
      <c r="CV55">
        <v>90.038600000000002</v>
      </c>
      <c r="CW55">
        <v>0.110649</v>
      </c>
      <c r="CX55">
        <v>26.622900000000001</v>
      </c>
      <c r="CY55">
        <v>26.884599999999999</v>
      </c>
      <c r="CZ55">
        <v>999.9</v>
      </c>
      <c r="DA55">
        <v>0</v>
      </c>
      <c r="DB55">
        <v>0</v>
      </c>
      <c r="DC55">
        <v>9985</v>
      </c>
      <c r="DD55">
        <v>0</v>
      </c>
      <c r="DE55">
        <v>0.21912699999999999</v>
      </c>
      <c r="DF55">
        <v>-11.480499999999999</v>
      </c>
      <c r="DG55">
        <v>600.226</v>
      </c>
      <c r="DH55">
        <v>610.14400000000001</v>
      </c>
      <c r="DI55">
        <v>2.87798</v>
      </c>
      <c r="DJ55">
        <v>599.99800000000005</v>
      </c>
      <c r="DK55">
        <v>16.6297</v>
      </c>
      <c r="DL55">
        <v>1.75644</v>
      </c>
      <c r="DM55">
        <v>1.4973099999999999</v>
      </c>
      <c r="DN55">
        <v>15.404400000000001</v>
      </c>
      <c r="DO55">
        <v>12.9407</v>
      </c>
      <c r="DP55">
        <v>1500.16</v>
      </c>
      <c r="DQ55">
        <v>0.90001100000000001</v>
      </c>
      <c r="DR55">
        <v>9.9988999999999995E-2</v>
      </c>
      <c r="DS55">
        <v>0</v>
      </c>
      <c r="DT55">
        <v>839.23800000000006</v>
      </c>
      <c r="DU55">
        <v>4.9997400000000001</v>
      </c>
      <c r="DV55">
        <v>12196.5</v>
      </c>
      <c r="DW55">
        <v>11511.6</v>
      </c>
      <c r="DX55">
        <v>42.125</v>
      </c>
      <c r="DY55">
        <v>43.5</v>
      </c>
      <c r="DZ55">
        <v>43.311999999999998</v>
      </c>
      <c r="EA55">
        <v>43.436999999999998</v>
      </c>
      <c r="EB55">
        <v>44.25</v>
      </c>
      <c r="EC55">
        <v>1345.66</v>
      </c>
      <c r="ED55">
        <v>149.5</v>
      </c>
      <c r="EE55">
        <v>0</v>
      </c>
      <c r="EF55">
        <v>121.59999990463299</v>
      </c>
      <c r="EG55">
        <v>0</v>
      </c>
      <c r="EH55">
        <v>840.19719999999995</v>
      </c>
      <c r="EI55">
        <v>-9.6296153942419291</v>
      </c>
      <c r="EJ55">
        <v>-149.36153877502201</v>
      </c>
      <c r="EK55">
        <v>12213.82</v>
      </c>
      <c r="EL55">
        <v>15</v>
      </c>
      <c r="EM55">
        <v>1634229484.0999999</v>
      </c>
      <c r="EN55" t="s">
        <v>566</v>
      </c>
      <c r="EO55">
        <v>1634229481.0999999</v>
      </c>
      <c r="EP55">
        <v>1634229484.0999999</v>
      </c>
      <c r="EQ55">
        <v>41</v>
      </c>
      <c r="ER55">
        <v>0.34599999999999997</v>
      </c>
      <c r="ES55">
        <v>0</v>
      </c>
      <c r="ET55">
        <v>0.46500000000000002</v>
      </c>
      <c r="EU55">
        <v>-0.109</v>
      </c>
      <c r="EV55">
        <v>600</v>
      </c>
      <c r="EW55">
        <v>17</v>
      </c>
      <c r="EX55">
        <v>0.24</v>
      </c>
      <c r="EY55">
        <v>0.03</v>
      </c>
      <c r="EZ55">
        <v>-11.592980000000001</v>
      </c>
      <c r="FA55">
        <v>0.20660938086303901</v>
      </c>
      <c r="FB55">
        <v>4.93621221180775E-2</v>
      </c>
      <c r="FC55">
        <v>0</v>
      </c>
      <c r="FD55">
        <v>1</v>
      </c>
      <c r="FE55">
        <v>0</v>
      </c>
      <c r="FF55">
        <v>0</v>
      </c>
      <c r="FG55">
        <v>0</v>
      </c>
      <c r="FH55">
        <v>2.869043</v>
      </c>
      <c r="FI55">
        <v>-4.4645403378047401E-4</v>
      </c>
      <c r="FJ55">
        <v>5.5399053241008004E-3</v>
      </c>
      <c r="FK55">
        <v>1</v>
      </c>
      <c r="FL55">
        <v>1</v>
      </c>
      <c r="FM55">
        <v>3</v>
      </c>
      <c r="FN55" t="s">
        <v>416</v>
      </c>
      <c r="FO55">
        <v>3.9268000000000001</v>
      </c>
      <c r="FP55">
        <v>2.7931400000000002</v>
      </c>
      <c r="FQ55">
        <v>0.111371</v>
      </c>
      <c r="FR55">
        <v>0.112799</v>
      </c>
      <c r="FS55">
        <v>8.6386199999999996E-2</v>
      </c>
      <c r="FT55">
        <v>7.5939400000000004E-2</v>
      </c>
      <c r="FU55">
        <v>19093.599999999999</v>
      </c>
      <c r="FV55">
        <v>23245</v>
      </c>
      <c r="FW55">
        <v>20927.3</v>
      </c>
      <c r="FX55">
        <v>25271.9</v>
      </c>
      <c r="FY55">
        <v>30322.9</v>
      </c>
      <c r="FZ55">
        <v>34376.6</v>
      </c>
      <c r="GA55">
        <v>37769.800000000003</v>
      </c>
      <c r="GB55">
        <v>41916.9</v>
      </c>
      <c r="GC55">
        <v>2.66425</v>
      </c>
      <c r="GD55">
        <v>2.1832500000000001</v>
      </c>
      <c r="GE55">
        <v>0.152119</v>
      </c>
      <c r="GF55">
        <v>0</v>
      </c>
      <c r="GG55">
        <v>24.391300000000001</v>
      </c>
      <c r="GH55">
        <v>999.9</v>
      </c>
      <c r="GI55">
        <v>47.442</v>
      </c>
      <c r="GJ55">
        <v>28.922999999999998</v>
      </c>
      <c r="GK55">
        <v>21.098299999999998</v>
      </c>
      <c r="GL55">
        <v>61.578299999999999</v>
      </c>
      <c r="GM55">
        <v>18.762</v>
      </c>
      <c r="GN55">
        <v>3</v>
      </c>
      <c r="GO55">
        <v>-0.165711</v>
      </c>
      <c r="GP55">
        <v>-0.229877</v>
      </c>
      <c r="GQ55">
        <v>20.348199999999999</v>
      </c>
      <c r="GR55">
        <v>5.2225299999999999</v>
      </c>
      <c r="GS55">
        <v>11.962</v>
      </c>
      <c r="GT55">
        <v>4.9856999999999996</v>
      </c>
      <c r="GU55">
        <v>3.3010000000000002</v>
      </c>
      <c r="GV55">
        <v>9999</v>
      </c>
      <c r="GW55">
        <v>9999</v>
      </c>
      <c r="GX55">
        <v>999.9</v>
      </c>
      <c r="GY55">
        <v>9999</v>
      </c>
      <c r="GZ55">
        <v>1.8841600000000001</v>
      </c>
      <c r="HA55">
        <v>1.8810899999999999</v>
      </c>
      <c r="HB55">
        <v>1.88263</v>
      </c>
      <c r="HC55">
        <v>1.8813299999999999</v>
      </c>
      <c r="HD55">
        <v>1.8827799999999999</v>
      </c>
      <c r="HE55">
        <v>1.88202</v>
      </c>
      <c r="HF55">
        <v>1.8839999999999999</v>
      </c>
      <c r="HG55">
        <v>1.88127</v>
      </c>
      <c r="HH55">
        <v>5</v>
      </c>
      <c r="HI55">
        <v>0</v>
      </c>
      <c r="HJ55">
        <v>0</v>
      </c>
      <c r="HK55">
        <v>0</v>
      </c>
      <c r="HL55" t="s">
        <v>405</v>
      </c>
      <c r="HM55" t="s">
        <v>406</v>
      </c>
      <c r="HN55" t="s">
        <v>407</v>
      </c>
      <c r="HO55" t="s">
        <v>407</v>
      </c>
      <c r="HP55" t="s">
        <v>407</v>
      </c>
      <c r="HQ55" t="s">
        <v>407</v>
      </c>
      <c r="HR55">
        <v>0</v>
      </c>
      <c r="HS55">
        <v>100</v>
      </c>
      <c r="HT55">
        <v>100</v>
      </c>
      <c r="HU55">
        <v>0.46500000000000002</v>
      </c>
      <c r="HV55">
        <v>-0.109</v>
      </c>
      <c r="HW55">
        <v>0.11919999999992099</v>
      </c>
      <c r="HX55">
        <v>0</v>
      </c>
      <c r="HY55">
        <v>0</v>
      </c>
      <c r="HZ55">
        <v>0</v>
      </c>
      <c r="IA55">
        <v>-0.108284999999995</v>
      </c>
      <c r="IB55">
        <v>0</v>
      </c>
      <c r="IC55">
        <v>0</v>
      </c>
      <c r="ID55">
        <v>0</v>
      </c>
      <c r="IE55">
        <v>-1</v>
      </c>
      <c r="IF55">
        <v>-1</v>
      </c>
      <c r="IG55">
        <v>-1</v>
      </c>
      <c r="IH55">
        <v>-1</v>
      </c>
      <c r="II55">
        <v>2.9</v>
      </c>
      <c r="IJ55">
        <v>2.7</v>
      </c>
      <c r="IK55">
        <v>2.17041</v>
      </c>
      <c r="IL55">
        <v>2.5939899999999998</v>
      </c>
      <c r="IM55">
        <v>2.8002899999999999</v>
      </c>
      <c r="IN55">
        <v>3.0090300000000001</v>
      </c>
      <c r="IO55">
        <v>3.0493199999999998</v>
      </c>
      <c r="IP55">
        <v>2.3132299999999999</v>
      </c>
      <c r="IQ55">
        <v>33.423200000000001</v>
      </c>
      <c r="IR55">
        <v>15.287800000000001</v>
      </c>
      <c r="IS55">
        <v>18</v>
      </c>
      <c r="IT55">
        <v>1095.8699999999999</v>
      </c>
      <c r="IU55">
        <v>598.11900000000003</v>
      </c>
      <c r="IV55">
        <v>25.0002</v>
      </c>
      <c r="IW55">
        <v>25.1553</v>
      </c>
      <c r="IX55">
        <v>30.0001</v>
      </c>
      <c r="IY55">
        <v>25.0397</v>
      </c>
      <c r="IZ55">
        <v>25.031099999999999</v>
      </c>
      <c r="JA55">
        <v>43.3566</v>
      </c>
      <c r="JB55">
        <v>14.868</v>
      </c>
      <c r="JC55">
        <v>48.420699999999997</v>
      </c>
      <c r="JD55">
        <v>25</v>
      </c>
      <c r="JE55">
        <v>600</v>
      </c>
      <c r="JF55">
        <v>16.6358</v>
      </c>
      <c r="JG55">
        <v>101.818</v>
      </c>
      <c r="JH55">
        <v>101.059</v>
      </c>
    </row>
    <row r="56" spans="1:268" x14ac:dyDescent="0.2">
      <c r="A56">
        <v>40</v>
      </c>
      <c r="B56">
        <v>1634229605.0999999</v>
      </c>
      <c r="C56">
        <v>6097</v>
      </c>
      <c r="D56" t="s">
        <v>567</v>
      </c>
      <c r="E56" t="s">
        <v>568</v>
      </c>
      <c r="F56" t="s">
        <v>398</v>
      </c>
      <c r="I56">
        <v>1634229605.0999999</v>
      </c>
      <c r="J56">
        <f t="shared" si="46"/>
        <v>5.2071398581408712E-3</v>
      </c>
      <c r="K56">
        <f t="shared" si="47"/>
        <v>5.207139858140871</v>
      </c>
      <c r="L56">
        <f t="shared" si="48"/>
        <v>15.326480671709113</v>
      </c>
      <c r="M56">
        <f t="shared" si="49"/>
        <v>788.45100000000002</v>
      </c>
      <c r="N56">
        <f t="shared" si="50"/>
        <v>669.24843976615841</v>
      </c>
      <c r="O56">
        <f t="shared" si="51"/>
        <v>60.327867354544843</v>
      </c>
      <c r="P56">
        <f t="shared" si="52"/>
        <v>71.073109053759012</v>
      </c>
      <c r="Q56">
        <f t="shared" si="53"/>
        <v>0.26854323571241612</v>
      </c>
      <c r="R56">
        <f t="shared" si="54"/>
        <v>2.749599831016845</v>
      </c>
      <c r="S56">
        <f t="shared" si="55"/>
        <v>0.25477679725256347</v>
      </c>
      <c r="T56">
        <f t="shared" si="56"/>
        <v>0.16041352686717236</v>
      </c>
      <c r="U56">
        <f t="shared" si="57"/>
        <v>248.0400915004823</v>
      </c>
      <c r="V56">
        <f t="shared" si="58"/>
        <v>26.734057175115939</v>
      </c>
      <c r="W56">
        <f t="shared" si="59"/>
        <v>26.814</v>
      </c>
      <c r="X56">
        <f t="shared" si="60"/>
        <v>3.5402460199933139</v>
      </c>
      <c r="Y56">
        <f t="shared" si="61"/>
        <v>50.059251416222281</v>
      </c>
      <c r="Z56">
        <f t="shared" si="62"/>
        <v>1.7519866493112999</v>
      </c>
      <c r="AA56">
        <f t="shared" si="63"/>
        <v>3.4998259057936059</v>
      </c>
      <c r="AB56">
        <f t="shared" si="64"/>
        <v>1.788259370682014</v>
      </c>
      <c r="AC56">
        <f t="shared" si="65"/>
        <v>-229.63486774401241</v>
      </c>
      <c r="AD56">
        <f t="shared" si="66"/>
        <v>-28.920926730116111</v>
      </c>
      <c r="AE56">
        <f t="shared" si="67"/>
        <v>-2.2635271415191744</v>
      </c>
      <c r="AF56">
        <f t="shared" si="68"/>
        <v>-12.779230115165394</v>
      </c>
      <c r="AG56">
        <v>0</v>
      </c>
      <c r="AH56">
        <v>0</v>
      </c>
      <c r="AI56">
        <f t="shared" si="69"/>
        <v>1</v>
      </c>
      <c r="AJ56">
        <f t="shared" si="70"/>
        <v>0</v>
      </c>
      <c r="AK56">
        <f t="shared" si="71"/>
        <v>47689.891445129222</v>
      </c>
      <c r="AL56" t="s">
        <v>399</v>
      </c>
      <c r="AM56">
        <v>8228.31</v>
      </c>
      <c r="AN56">
        <v>0</v>
      </c>
      <c r="AO56">
        <v>0</v>
      </c>
      <c r="AP56" t="e">
        <f t="shared" si="72"/>
        <v>#DIV/0!</v>
      </c>
      <c r="AQ56">
        <v>-1</v>
      </c>
      <c r="AR56" t="s">
        <v>569</v>
      </c>
      <c r="AS56">
        <v>10374.200000000001</v>
      </c>
      <c r="AT56">
        <v>833.72157692307701</v>
      </c>
      <c r="AU56">
        <v>964.096</v>
      </c>
      <c r="AV56">
        <f t="shared" si="73"/>
        <v>0.13522971060654021</v>
      </c>
      <c r="AW56">
        <v>0.5</v>
      </c>
      <c r="AX56">
        <f t="shared" si="74"/>
        <v>1264.4010007774521</v>
      </c>
      <c r="AY56">
        <f t="shared" si="75"/>
        <v>15.326480671709113</v>
      </c>
      <c r="AZ56">
        <f t="shared" si="76"/>
        <v>85.492290712877335</v>
      </c>
      <c r="BA56">
        <f t="shared" si="77"/>
        <v>1.2912423085453368E-2</v>
      </c>
      <c r="BB56">
        <f t="shared" si="78"/>
        <v>-1</v>
      </c>
      <c r="BC56" t="e">
        <f t="shared" si="79"/>
        <v>#DIV/0!</v>
      </c>
      <c r="BD56" t="s">
        <v>401</v>
      </c>
      <c r="BE56">
        <v>0</v>
      </c>
      <c r="BF56" t="e">
        <f t="shared" si="80"/>
        <v>#DIV/0!</v>
      </c>
      <c r="BG56" t="e">
        <f t="shared" si="81"/>
        <v>#DIV/0!</v>
      </c>
      <c r="BH56" t="e">
        <f t="shared" si="82"/>
        <v>#DIV/0!</v>
      </c>
      <c r="BI56" t="e">
        <f t="shared" si="83"/>
        <v>#DIV/0!</v>
      </c>
      <c r="BJ56">
        <f t="shared" si="84"/>
        <v>0.13522971060654021</v>
      </c>
      <c r="BK56" t="e">
        <f t="shared" si="85"/>
        <v>#DIV/0!</v>
      </c>
      <c r="BL56" t="e">
        <f t="shared" si="86"/>
        <v>#DIV/0!</v>
      </c>
      <c r="BM56" t="e">
        <f t="shared" si="87"/>
        <v>#DIV/0!</v>
      </c>
      <c r="BN56">
        <v>535</v>
      </c>
      <c r="BO56">
        <v>300</v>
      </c>
      <c r="BP56">
        <v>300</v>
      </c>
      <c r="BQ56">
        <v>300</v>
      </c>
      <c r="BR56">
        <v>10374.200000000001</v>
      </c>
      <c r="BS56">
        <v>944.01</v>
      </c>
      <c r="BT56">
        <v>-7.3634599999999996E-3</v>
      </c>
      <c r="BU56">
        <v>-0.44</v>
      </c>
      <c r="BV56" t="s">
        <v>401</v>
      </c>
      <c r="BW56" t="s">
        <v>401</v>
      </c>
      <c r="BX56" t="s">
        <v>401</v>
      </c>
      <c r="BY56" t="s">
        <v>401</v>
      </c>
      <c r="BZ56" t="s">
        <v>401</v>
      </c>
      <c r="CA56" t="s">
        <v>401</v>
      </c>
      <c r="CB56" t="s">
        <v>401</v>
      </c>
      <c r="CC56" t="s">
        <v>401</v>
      </c>
      <c r="CD56" t="s">
        <v>401</v>
      </c>
      <c r="CE56" t="s">
        <v>401</v>
      </c>
      <c r="CF56">
        <f t="shared" si="88"/>
        <v>1499.9</v>
      </c>
      <c r="CG56">
        <f t="shared" si="89"/>
        <v>1264.4010007774521</v>
      </c>
      <c r="CH56">
        <f t="shared" si="90"/>
        <v>0.84299019986495893</v>
      </c>
      <c r="CI56">
        <f t="shared" si="91"/>
        <v>0.16537108573937082</v>
      </c>
      <c r="CJ56">
        <v>6</v>
      </c>
      <c r="CK56">
        <v>0.5</v>
      </c>
      <c r="CL56" t="s">
        <v>402</v>
      </c>
      <c r="CM56">
        <v>2</v>
      </c>
      <c r="CN56">
        <v>1634229605.0999999</v>
      </c>
      <c r="CO56">
        <v>788.45100000000002</v>
      </c>
      <c r="CP56">
        <v>800.11</v>
      </c>
      <c r="CQ56">
        <v>19.435700000000001</v>
      </c>
      <c r="CR56">
        <v>16.372199999999999</v>
      </c>
      <c r="CS56">
        <v>787.86199999999997</v>
      </c>
      <c r="CT56">
        <v>19.5473</v>
      </c>
      <c r="CU56">
        <v>1000.02</v>
      </c>
      <c r="CV56">
        <v>90.032200000000003</v>
      </c>
      <c r="CW56">
        <v>0.110509</v>
      </c>
      <c r="CX56">
        <v>26.6189</v>
      </c>
      <c r="CY56">
        <v>26.814</v>
      </c>
      <c r="CZ56">
        <v>999.9</v>
      </c>
      <c r="DA56">
        <v>0</v>
      </c>
      <c r="DB56">
        <v>0</v>
      </c>
      <c r="DC56">
        <v>10005</v>
      </c>
      <c r="DD56">
        <v>0</v>
      </c>
      <c r="DE56">
        <v>0.21912699999999999</v>
      </c>
      <c r="DF56">
        <v>-11.658099999999999</v>
      </c>
      <c r="DG56">
        <v>804.07899999999995</v>
      </c>
      <c r="DH56">
        <v>813.42700000000002</v>
      </c>
      <c r="DI56">
        <v>3.06351</v>
      </c>
      <c r="DJ56">
        <v>800.11</v>
      </c>
      <c r="DK56">
        <v>16.372199999999999</v>
      </c>
      <c r="DL56">
        <v>1.7498400000000001</v>
      </c>
      <c r="DM56">
        <v>1.4740200000000001</v>
      </c>
      <c r="DN56">
        <v>15.345800000000001</v>
      </c>
      <c r="DO56">
        <v>12.7014</v>
      </c>
      <c r="DP56">
        <v>1499.9</v>
      </c>
      <c r="DQ56">
        <v>0.89999300000000004</v>
      </c>
      <c r="DR56">
        <v>0.100007</v>
      </c>
      <c r="DS56">
        <v>0</v>
      </c>
      <c r="DT56">
        <v>832.81399999999996</v>
      </c>
      <c r="DU56">
        <v>4.9997400000000001</v>
      </c>
      <c r="DV56">
        <v>12107</v>
      </c>
      <c r="DW56">
        <v>11509.6</v>
      </c>
      <c r="DX56">
        <v>42.125</v>
      </c>
      <c r="DY56">
        <v>43.561999999999998</v>
      </c>
      <c r="DZ56">
        <v>43.375</v>
      </c>
      <c r="EA56">
        <v>43.436999999999998</v>
      </c>
      <c r="EB56">
        <v>44.25</v>
      </c>
      <c r="EC56">
        <v>1345.4</v>
      </c>
      <c r="ED56">
        <v>149.5</v>
      </c>
      <c r="EE56">
        <v>0</v>
      </c>
      <c r="EF56">
        <v>145.799999952316</v>
      </c>
      <c r="EG56">
        <v>0</v>
      </c>
      <c r="EH56">
        <v>833.72157692307701</v>
      </c>
      <c r="EI56">
        <v>-6.4667692226915801</v>
      </c>
      <c r="EJ56">
        <v>-75.688888765236101</v>
      </c>
      <c r="EK56">
        <v>12117.8576923077</v>
      </c>
      <c r="EL56">
        <v>15</v>
      </c>
      <c r="EM56">
        <v>1634229568.0999999</v>
      </c>
      <c r="EN56" t="s">
        <v>570</v>
      </c>
      <c r="EO56">
        <v>1634229567.0999999</v>
      </c>
      <c r="EP56">
        <v>1634229568.0999999</v>
      </c>
      <c r="EQ56">
        <v>42</v>
      </c>
      <c r="ER56">
        <v>0.125</v>
      </c>
      <c r="ES56">
        <v>-3.0000000000000001E-3</v>
      </c>
      <c r="ET56">
        <v>0.59</v>
      </c>
      <c r="EU56">
        <v>-0.112</v>
      </c>
      <c r="EV56">
        <v>800</v>
      </c>
      <c r="EW56">
        <v>16</v>
      </c>
      <c r="EX56">
        <v>0.17</v>
      </c>
      <c r="EY56">
        <v>0.03</v>
      </c>
      <c r="EZ56">
        <v>-11.653068292682899</v>
      </c>
      <c r="FA56">
        <v>0.15137142857142999</v>
      </c>
      <c r="FB56">
        <v>5.8911344880435902E-2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3.0440931707317098</v>
      </c>
      <c r="FI56">
        <v>0.162318815331011</v>
      </c>
      <c r="FJ56">
        <v>2.0063611697217001E-2</v>
      </c>
      <c r="FK56">
        <v>1</v>
      </c>
      <c r="FL56">
        <v>1</v>
      </c>
      <c r="FM56">
        <v>3</v>
      </c>
      <c r="FN56" t="s">
        <v>416</v>
      </c>
      <c r="FO56">
        <v>3.9268100000000001</v>
      </c>
      <c r="FP56">
        <v>2.79318</v>
      </c>
      <c r="FQ56">
        <v>0.13583700000000001</v>
      </c>
      <c r="FR56">
        <v>0.13708000000000001</v>
      </c>
      <c r="FS56">
        <v>8.6158200000000004E-2</v>
      </c>
      <c r="FT56">
        <v>7.5064199999999998E-2</v>
      </c>
      <c r="FU56">
        <v>18567.599999999999</v>
      </c>
      <c r="FV56">
        <v>22609.3</v>
      </c>
      <c r="FW56">
        <v>20926.900000000001</v>
      </c>
      <c r="FX56">
        <v>25272.3</v>
      </c>
      <c r="FY56">
        <v>30329.9</v>
      </c>
      <c r="FZ56">
        <v>34410.699999999997</v>
      </c>
      <c r="GA56">
        <v>37768.699999999997</v>
      </c>
      <c r="GB56">
        <v>41918.199999999997</v>
      </c>
      <c r="GC56">
        <v>2.6635</v>
      </c>
      <c r="GD56">
        <v>2.1827200000000002</v>
      </c>
      <c r="GE56">
        <v>0.149563</v>
      </c>
      <c r="GF56">
        <v>0</v>
      </c>
      <c r="GG56">
        <v>24.362300000000001</v>
      </c>
      <c r="GH56">
        <v>999.9</v>
      </c>
      <c r="GI56">
        <v>47.149000000000001</v>
      </c>
      <c r="GJ56">
        <v>28.963000000000001</v>
      </c>
      <c r="GK56">
        <v>21.016500000000001</v>
      </c>
      <c r="GL56">
        <v>61.438299999999998</v>
      </c>
      <c r="GM56">
        <v>18.77</v>
      </c>
      <c r="GN56">
        <v>3</v>
      </c>
      <c r="GO56">
        <v>-0.16511200000000001</v>
      </c>
      <c r="GP56">
        <v>-0.221106</v>
      </c>
      <c r="GQ56">
        <v>20.347799999999999</v>
      </c>
      <c r="GR56">
        <v>5.2231300000000003</v>
      </c>
      <c r="GS56">
        <v>11.962</v>
      </c>
      <c r="GT56">
        <v>4.9858000000000002</v>
      </c>
      <c r="GU56">
        <v>3.3010000000000002</v>
      </c>
      <c r="GV56">
        <v>9999</v>
      </c>
      <c r="GW56">
        <v>9999</v>
      </c>
      <c r="GX56">
        <v>999.9</v>
      </c>
      <c r="GY56">
        <v>9999</v>
      </c>
      <c r="GZ56">
        <v>1.88412</v>
      </c>
      <c r="HA56">
        <v>1.8810899999999999</v>
      </c>
      <c r="HB56">
        <v>1.88263</v>
      </c>
      <c r="HC56">
        <v>1.8812800000000001</v>
      </c>
      <c r="HD56">
        <v>1.88279</v>
      </c>
      <c r="HE56">
        <v>1.88202</v>
      </c>
      <c r="HF56">
        <v>1.8839999999999999</v>
      </c>
      <c r="HG56">
        <v>1.88127</v>
      </c>
      <c r="HH56">
        <v>5</v>
      </c>
      <c r="HI56">
        <v>0</v>
      </c>
      <c r="HJ56">
        <v>0</v>
      </c>
      <c r="HK56">
        <v>0</v>
      </c>
      <c r="HL56" t="s">
        <v>405</v>
      </c>
      <c r="HM56" t="s">
        <v>406</v>
      </c>
      <c r="HN56" t="s">
        <v>407</v>
      </c>
      <c r="HO56" t="s">
        <v>407</v>
      </c>
      <c r="HP56" t="s">
        <v>407</v>
      </c>
      <c r="HQ56" t="s">
        <v>407</v>
      </c>
      <c r="HR56">
        <v>0</v>
      </c>
      <c r="HS56">
        <v>100</v>
      </c>
      <c r="HT56">
        <v>100</v>
      </c>
      <c r="HU56">
        <v>0.58899999999999997</v>
      </c>
      <c r="HV56">
        <v>-0.1116</v>
      </c>
      <c r="HW56">
        <v>0.58995000000004405</v>
      </c>
      <c r="HX56">
        <v>0</v>
      </c>
      <c r="HY56">
        <v>0</v>
      </c>
      <c r="HZ56">
        <v>0</v>
      </c>
      <c r="IA56">
        <v>-0.111549999999994</v>
      </c>
      <c r="IB56">
        <v>0</v>
      </c>
      <c r="IC56">
        <v>0</v>
      </c>
      <c r="ID56">
        <v>0</v>
      </c>
      <c r="IE56">
        <v>-1</v>
      </c>
      <c r="IF56">
        <v>-1</v>
      </c>
      <c r="IG56">
        <v>-1</v>
      </c>
      <c r="IH56">
        <v>-1</v>
      </c>
      <c r="II56">
        <v>0.6</v>
      </c>
      <c r="IJ56">
        <v>0.6</v>
      </c>
      <c r="IK56">
        <v>2.7258300000000002</v>
      </c>
      <c r="IL56">
        <v>2.5744600000000002</v>
      </c>
      <c r="IM56">
        <v>2.8002899999999999</v>
      </c>
      <c r="IN56">
        <v>3.0090300000000001</v>
      </c>
      <c r="IO56">
        <v>3.0493199999999998</v>
      </c>
      <c r="IP56">
        <v>2.31812</v>
      </c>
      <c r="IQ56">
        <v>33.445599999999999</v>
      </c>
      <c r="IR56">
        <v>15.2615</v>
      </c>
      <c r="IS56">
        <v>18</v>
      </c>
      <c r="IT56">
        <v>1095.1099999999999</v>
      </c>
      <c r="IU56">
        <v>597.755</v>
      </c>
      <c r="IV56">
        <v>24.9999</v>
      </c>
      <c r="IW56">
        <v>25.162099999999999</v>
      </c>
      <c r="IX56">
        <v>30.0002</v>
      </c>
      <c r="IY56">
        <v>25.046099999999999</v>
      </c>
      <c r="IZ56">
        <v>25.035299999999999</v>
      </c>
      <c r="JA56">
        <v>54.455500000000001</v>
      </c>
      <c r="JB56">
        <v>16.0258</v>
      </c>
      <c r="JC56">
        <v>47.470700000000001</v>
      </c>
      <c r="JD56">
        <v>25</v>
      </c>
      <c r="JE56">
        <v>800</v>
      </c>
      <c r="JF56">
        <v>16.355799999999999</v>
      </c>
      <c r="JG56">
        <v>101.815</v>
      </c>
      <c r="JH56">
        <v>101.062</v>
      </c>
    </row>
    <row r="57" spans="1:268" x14ac:dyDescent="0.2">
      <c r="A57">
        <v>41</v>
      </c>
      <c r="B57">
        <v>1634229727.0999999</v>
      </c>
      <c r="C57">
        <v>6219</v>
      </c>
      <c r="D57" t="s">
        <v>571</v>
      </c>
      <c r="E57" t="s">
        <v>572</v>
      </c>
      <c r="F57" t="s">
        <v>398</v>
      </c>
      <c r="I57">
        <v>1634229727.0999999</v>
      </c>
      <c r="J57">
        <f t="shared" si="46"/>
        <v>5.1605872629256139E-3</v>
      </c>
      <c r="K57">
        <f t="shared" si="47"/>
        <v>5.1605872629256142</v>
      </c>
      <c r="L57">
        <f t="shared" si="48"/>
        <v>15.372633434726128</v>
      </c>
      <c r="M57">
        <f t="shared" si="49"/>
        <v>987.70399999999995</v>
      </c>
      <c r="N57">
        <f t="shared" si="50"/>
        <v>861.32105560881951</v>
      </c>
      <c r="O57">
        <f t="shared" si="51"/>
        <v>77.630191466315296</v>
      </c>
      <c r="P57">
        <f t="shared" si="52"/>
        <v>89.020987160063996</v>
      </c>
      <c r="Q57">
        <f t="shared" si="53"/>
        <v>0.26676401139314754</v>
      </c>
      <c r="R57">
        <f t="shared" si="54"/>
        <v>2.7451326109322034</v>
      </c>
      <c r="S57">
        <f t="shared" si="55"/>
        <v>0.25315352637818844</v>
      </c>
      <c r="T57">
        <f t="shared" si="56"/>
        <v>0.15938591324300927</v>
      </c>
      <c r="U57">
        <f t="shared" si="57"/>
        <v>248.0400915004823</v>
      </c>
      <c r="V57">
        <f t="shared" si="58"/>
        <v>26.73839610752831</v>
      </c>
      <c r="W57">
        <f t="shared" si="59"/>
        <v>26.797699999999999</v>
      </c>
      <c r="X57">
        <f t="shared" si="60"/>
        <v>3.5368535132191754</v>
      </c>
      <c r="Y57">
        <f t="shared" si="61"/>
        <v>50.127399114248171</v>
      </c>
      <c r="Z57">
        <f t="shared" si="62"/>
        <v>1.7534729102016002</v>
      </c>
      <c r="AA57">
        <f t="shared" si="63"/>
        <v>3.4980328945556534</v>
      </c>
      <c r="AB57">
        <f t="shared" si="64"/>
        <v>1.7833806030175752</v>
      </c>
      <c r="AC57">
        <f t="shared" si="65"/>
        <v>-227.58189829501958</v>
      </c>
      <c r="AD57">
        <f t="shared" si="66"/>
        <v>-27.749172997608177</v>
      </c>
      <c r="AE57">
        <f t="shared" si="67"/>
        <v>-2.1750806571582566</v>
      </c>
      <c r="AF57">
        <f t="shared" si="68"/>
        <v>-9.4660604493037042</v>
      </c>
      <c r="AG57">
        <v>0</v>
      </c>
      <c r="AH57">
        <v>0</v>
      </c>
      <c r="AI57">
        <f t="shared" si="69"/>
        <v>1</v>
      </c>
      <c r="AJ57">
        <f t="shared" si="70"/>
        <v>0</v>
      </c>
      <c r="AK57">
        <f t="shared" si="71"/>
        <v>47569.922717521782</v>
      </c>
      <c r="AL57" t="s">
        <v>399</v>
      </c>
      <c r="AM57">
        <v>8228.31</v>
      </c>
      <c r="AN57">
        <v>0</v>
      </c>
      <c r="AO57">
        <v>0</v>
      </c>
      <c r="AP57" t="e">
        <f t="shared" si="72"/>
        <v>#DIV/0!</v>
      </c>
      <c r="AQ57">
        <v>-1</v>
      </c>
      <c r="AR57" t="s">
        <v>573</v>
      </c>
      <c r="AS57">
        <v>10374.200000000001</v>
      </c>
      <c r="AT57">
        <v>831.82435999999996</v>
      </c>
      <c r="AU57">
        <v>957.49900000000002</v>
      </c>
      <c r="AV57">
        <f t="shared" si="73"/>
        <v>0.13125302480733669</v>
      </c>
      <c r="AW57">
        <v>0.5</v>
      </c>
      <c r="AX57">
        <f t="shared" si="74"/>
        <v>1264.4010007774521</v>
      </c>
      <c r="AY57">
        <f t="shared" si="75"/>
        <v>15.372633434726128</v>
      </c>
      <c r="AZ57">
        <f t="shared" si="76"/>
        <v>82.978227960732127</v>
      </c>
      <c r="BA57">
        <f t="shared" si="77"/>
        <v>1.2948924767268419E-2</v>
      </c>
      <c r="BB57">
        <f t="shared" si="78"/>
        <v>-1</v>
      </c>
      <c r="BC57" t="e">
        <f t="shared" si="79"/>
        <v>#DIV/0!</v>
      </c>
      <c r="BD57" t="s">
        <v>401</v>
      </c>
      <c r="BE57">
        <v>0</v>
      </c>
      <c r="BF57" t="e">
        <f t="shared" si="80"/>
        <v>#DIV/0!</v>
      </c>
      <c r="BG57" t="e">
        <f t="shared" si="81"/>
        <v>#DIV/0!</v>
      </c>
      <c r="BH57" t="e">
        <f t="shared" si="82"/>
        <v>#DIV/0!</v>
      </c>
      <c r="BI57" t="e">
        <f t="shared" si="83"/>
        <v>#DIV/0!</v>
      </c>
      <c r="BJ57">
        <f t="shared" si="84"/>
        <v>0.13125302480733669</v>
      </c>
      <c r="BK57" t="e">
        <f t="shared" si="85"/>
        <v>#DIV/0!</v>
      </c>
      <c r="BL57" t="e">
        <f t="shared" si="86"/>
        <v>#DIV/0!</v>
      </c>
      <c r="BM57" t="e">
        <f t="shared" si="87"/>
        <v>#DIV/0!</v>
      </c>
      <c r="BN57">
        <v>536</v>
      </c>
      <c r="BO57">
        <v>300</v>
      </c>
      <c r="BP57">
        <v>300</v>
      </c>
      <c r="BQ57">
        <v>300</v>
      </c>
      <c r="BR57">
        <v>10374.200000000001</v>
      </c>
      <c r="BS57">
        <v>936.44</v>
      </c>
      <c r="BT57">
        <v>-7.3634499999999997E-3</v>
      </c>
      <c r="BU57">
        <v>-0.48</v>
      </c>
      <c r="BV57" t="s">
        <v>401</v>
      </c>
      <c r="BW57" t="s">
        <v>401</v>
      </c>
      <c r="BX57" t="s">
        <v>401</v>
      </c>
      <c r="BY57" t="s">
        <v>401</v>
      </c>
      <c r="BZ57" t="s">
        <v>401</v>
      </c>
      <c r="CA57" t="s">
        <v>401</v>
      </c>
      <c r="CB57" t="s">
        <v>401</v>
      </c>
      <c r="CC57" t="s">
        <v>401</v>
      </c>
      <c r="CD57" t="s">
        <v>401</v>
      </c>
      <c r="CE57" t="s">
        <v>401</v>
      </c>
      <c r="CF57">
        <f t="shared" si="88"/>
        <v>1499.9</v>
      </c>
      <c r="CG57">
        <f t="shared" si="89"/>
        <v>1264.4010007774521</v>
      </c>
      <c r="CH57">
        <f t="shared" si="90"/>
        <v>0.84299019986495893</v>
      </c>
      <c r="CI57">
        <f t="shared" si="91"/>
        <v>0.16537108573937082</v>
      </c>
      <c r="CJ57">
        <v>6</v>
      </c>
      <c r="CK57">
        <v>0.5</v>
      </c>
      <c r="CL57" t="s">
        <v>402</v>
      </c>
      <c r="CM57">
        <v>2</v>
      </c>
      <c r="CN57">
        <v>1634229727.0999999</v>
      </c>
      <c r="CO57">
        <v>987.70399999999995</v>
      </c>
      <c r="CP57">
        <v>999.98500000000001</v>
      </c>
      <c r="CQ57">
        <v>19.455100000000002</v>
      </c>
      <c r="CR57">
        <v>16.4192</v>
      </c>
      <c r="CS57">
        <v>987.03800000000001</v>
      </c>
      <c r="CT57">
        <v>19.569099999999999</v>
      </c>
      <c r="CU57">
        <v>1000.07</v>
      </c>
      <c r="CV57">
        <v>90.018900000000002</v>
      </c>
      <c r="CW57">
        <v>0.110316</v>
      </c>
      <c r="CX57">
        <v>26.610199999999999</v>
      </c>
      <c r="CY57">
        <v>26.797699999999999</v>
      </c>
      <c r="CZ57">
        <v>999.9</v>
      </c>
      <c r="DA57">
        <v>0</v>
      </c>
      <c r="DB57">
        <v>0</v>
      </c>
      <c r="DC57">
        <v>9980</v>
      </c>
      <c r="DD57">
        <v>0</v>
      </c>
      <c r="DE57">
        <v>0.21912699999999999</v>
      </c>
      <c r="DF57">
        <v>-12.3568</v>
      </c>
      <c r="DG57">
        <v>1007.23</v>
      </c>
      <c r="DH57">
        <v>1016.68</v>
      </c>
      <c r="DI57">
        <v>3.0382899999999999</v>
      </c>
      <c r="DJ57">
        <v>999.98500000000001</v>
      </c>
      <c r="DK57">
        <v>16.4192</v>
      </c>
      <c r="DL57">
        <v>1.7515499999999999</v>
      </c>
      <c r="DM57">
        <v>1.47804</v>
      </c>
      <c r="DN57">
        <v>15.361000000000001</v>
      </c>
      <c r="DO57">
        <v>12.742900000000001</v>
      </c>
      <c r="DP57">
        <v>1499.9</v>
      </c>
      <c r="DQ57">
        <v>0.89999300000000004</v>
      </c>
      <c r="DR57">
        <v>0.100007</v>
      </c>
      <c r="DS57">
        <v>0</v>
      </c>
      <c r="DT57">
        <v>831.80799999999999</v>
      </c>
      <c r="DU57">
        <v>4.9997400000000001</v>
      </c>
      <c r="DV57">
        <v>12084.1</v>
      </c>
      <c r="DW57">
        <v>11509.5</v>
      </c>
      <c r="DX57">
        <v>42.5</v>
      </c>
      <c r="DY57">
        <v>43.561999999999998</v>
      </c>
      <c r="DZ57">
        <v>43.625</v>
      </c>
      <c r="EA57">
        <v>43.25</v>
      </c>
      <c r="EB57">
        <v>44.561999999999998</v>
      </c>
      <c r="EC57">
        <v>1345.4</v>
      </c>
      <c r="ED57">
        <v>149.5</v>
      </c>
      <c r="EE57">
        <v>0</v>
      </c>
      <c r="EF57">
        <v>121.39999985694899</v>
      </c>
      <c r="EG57">
        <v>0</v>
      </c>
      <c r="EH57">
        <v>831.82435999999996</v>
      </c>
      <c r="EI57">
        <v>-2.93653845842204</v>
      </c>
      <c r="EJ57">
        <v>-51.153846310203498</v>
      </c>
      <c r="EK57">
        <v>12091.36</v>
      </c>
      <c r="EL57">
        <v>15</v>
      </c>
      <c r="EM57">
        <v>1634229751.0999999</v>
      </c>
      <c r="EN57" t="s">
        <v>574</v>
      </c>
      <c r="EO57">
        <v>1634229751.0999999</v>
      </c>
      <c r="EP57">
        <v>1634229751.0999999</v>
      </c>
      <c r="EQ57">
        <v>43</v>
      </c>
      <c r="ER57">
        <v>7.5999999999999998E-2</v>
      </c>
      <c r="ES57">
        <v>-2E-3</v>
      </c>
      <c r="ET57">
        <v>0.66600000000000004</v>
      </c>
      <c r="EU57">
        <v>-0.114</v>
      </c>
      <c r="EV57">
        <v>1000</v>
      </c>
      <c r="EW57">
        <v>16</v>
      </c>
      <c r="EX57">
        <v>0.2</v>
      </c>
      <c r="EY57">
        <v>0.04</v>
      </c>
      <c r="EZ57">
        <v>-12.4476902439024</v>
      </c>
      <c r="FA57">
        <v>-7.4119860627177001E-2</v>
      </c>
      <c r="FB57">
        <v>3.2736038207172899E-2</v>
      </c>
      <c r="FC57">
        <v>1</v>
      </c>
      <c r="FD57">
        <v>1</v>
      </c>
      <c r="FE57">
        <v>0</v>
      </c>
      <c r="FF57">
        <v>0</v>
      </c>
      <c r="FG57">
        <v>0</v>
      </c>
      <c r="FH57">
        <v>3.0354060975609798</v>
      </c>
      <c r="FI57">
        <v>3.5363414634148597E-2</v>
      </c>
      <c r="FJ57">
        <v>3.9024894356500099E-3</v>
      </c>
      <c r="FK57">
        <v>1</v>
      </c>
      <c r="FL57">
        <v>2</v>
      </c>
      <c r="FM57">
        <v>3</v>
      </c>
      <c r="FN57" t="s">
        <v>404</v>
      </c>
      <c r="FO57">
        <v>3.9268800000000001</v>
      </c>
      <c r="FP57">
        <v>2.7927599999999999</v>
      </c>
      <c r="FQ57">
        <v>0.157141</v>
      </c>
      <c r="FR57">
        <v>0.15826899999999999</v>
      </c>
      <c r="FS57">
        <v>8.6215899999999998E-2</v>
      </c>
      <c r="FT57">
        <v>7.5211700000000006E-2</v>
      </c>
      <c r="FU57">
        <v>18109.7</v>
      </c>
      <c r="FV57">
        <v>22054.3</v>
      </c>
      <c r="FW57">
        <v>20926.7</v>
      </c>
      <c r="FX57">
        <v>25272.400000000001</v>
      </c>
      <c r="FY57">
        <v>30327.9</v>
      </c>
      <c r="FZ57">
        <v>34404.9</v>
      </c>
      <c r="GA57">
        <v>37768.199999999997</v>
      </c>
      <c r="GB57">
        <v>41917.4</v>
      </c>
      <c r="GC57">
        <v>2.6646999999999998</v>
      </c>
      <c r="GD57">
        <v>2.18343</v>
      </c>
      <c r="GE57">
        <v>0.152119</v>
      </c>
      <c r="GF57">
        <v>0</v>
      </c>
      <c r="GG57">
        <v>24.303999999999998</v>
      </c>
      <c r="GH57">
        <v>999.9</v>
      </c>
      <c r="GI57">
        <v>46.777000000000001</v>
      </c>
      <c r="GJ57">
        <v>28.992999999999999</v>
      </c>
      <c r="GK57">
        <v>20.889399999999998</v>
      </c>
      <c r="GL57">
        <v>61.508299999999998</v>
      </c>
      <c r="GM57">
        <v>18.73</v>
      </c>
      <c r="GN57">
        <v>3</v>
      </c>
      <c r="GO57">
        <v>-0.16508400000000001</v>
      </c>
      <c r="GP57">
        <v>-0.217198</v>
      </c>
      <c r="GQ57">
        <v>20.348199999999999</v>
      </c>
      <c r="GR57">
        <v>5.2216300000000002</v>
      </c>
      <c r="GS57">
        <v>11.962</v>
      </c>
      <c r="GT57">
        <v>4.9857500000000003</v>
      </c>
      <c r="GU57">
        <v>3.3010000000000002</v>
      </c>
      <c r="GV57">
        <v>9999</v>
      </c>
      <c r="GW57">
        <v>9999</v>
      </c>
      <c r="GX57">
        <v>999.9</v>
      </c>
      <c r="GY57">
        <v>9999</v>
      </c>
      <c r="GZ57">
        <v>1.8841000000000001</v>
      </c>
      <c r="HA57">
        <v>1.8811</v>
      </c>
      <c r="HB57">
        <v>1.88263</v>
      </c>
      <c r="HC57">
        <v>1.8813299999999999</v>
      </c>
      <c r="HD57">
        <v>1.88279</v>
      </c>
      <c r="HE57">
        <v>1.88202</v>
      </c>
      <c r="HF57">
        <v>1.8839999999999999</v>
      </c>
      <c r="HG57">
        <v>1.8812599999999999</v>
      </c>
      <c r="HH57">
        <v>5</v>
      </c>
      <c r="HI57">
        <v>0</v>
      </c>
      <c r="HJ57">
        <v>0</v>
      </c>
      <c r="HK57">
        <v>0</v>
      </c>
      <c r="HL57" t="s">
        <v>405</v>
      </c>
      <c r="HM57" t="s">
        <v>406</v>
      </c>
      <c r="HN57" t="s">
        <v>407</v>
      </c>
      <c r="HO57" t="s">
        <v>407</v>
      </c>
      <c r="HP57" t="s">
        <v>407</v>
      </c>
      <c r="HQ57" t="s">
        <v>407</v>
      </c>
      <c r="HR57">
        <v>0</v>
      </c>
      <c r="HS57">
        <v>100</v>
      </c>
      <c r="HT57">
        <v>100</v>
      </c>
      <c r="HU57">
        <v>0.66600000000000004</v>
      </c>
      <c r="HV57">
        <v>-0.114</v>
      </c>
      <c r="HW57">
        <v>0.58995000000004405</v>
      </c>
      <c r="HX57">
        <v>0</v>
      </c>
      <c r="HY57">
        <v>0</v>
      </c>
      <c r="HZ57">
        <v>0</v>
      </c>
      <c r="IA57">
        <v>-0.111549999999994</v>
      </c>
      <c r="IB57">
        <v>0</v>
      </c>
      <c r="IC57">
        <v>0</v>
      </c>
      <c r="ID57">
        <v>0</v>
      </c>
      <c r="IE57">
        <v>-1</v>
      </c>
      <c r="IF57">
        <v>-1</v>
      </c>
      <c r="IG57">
        <v>-1</v>
      </c>
      <c r="IH57">
        <v>-1</v>
      </c>
      <c r="II57">
        <v>2.7</v>
      </c>
      <c r="IJ57">
        <v>2.6</v>
      </c>
      <c r="IK57">
        <v>3.2434099999999999</v>
      </c>
      <c r="IL57">
        <v>2.5708000000000002</v>
      </c>
      <c r="IM57">
        <v>2.8002899999999999</v>
      </c>
      <c r="IN57">
        <v>3.0078100000000001</v>
      </c>
      <c r="IO57">
        <v>3.0493199999999998</v>
      </c>
      <c r="IP57">
        <v>2.3120099999999999</v>
      </c>
      <c r="IQ57">
        <v>33.4681</v>
      </c>
      <c r="IR57">
        <v>15.252800000000001</v>
      </c>
      <c r="IS57">
        <v>18</v>
      </c>
      <c r="IT57">
        <v>1096.57</v>
      </c>
      <c r="IU57">
        <v>598.37900000000002</v>
      </c>
      <c r="IV57">
        <v>24.9998</v>
      </c>
      <c r="IW57">
        <v>25.166399999999999</v>
      </c>
      <c r="IX57">
        <v>30</v>
      </c>
      <c r="IY57">
        <v>25.048200000000001</v>
      </c>
      <c r="IZ57">
        <v>25.041599999999999</v>
      </c>
      <c r="JA57">
        <v>64.798699999999997</v>
      </c>
      <c r="JB57">
        <v>14.971299999999999</v>
      </c>
      <c r="JC57">
        <v>46.728999999999999</v>
      </c>
      <c r="JD57">
        <v>25</v>
      </c>
      <c r="JE57">
        <v>1000</v>
      </c>
      <c r="JF57">
        <v>16.4358</v>
      </c>
      <c r="JG57">
        <v>101.81399999999999</v>
      </c>
      <c r="JH57">
        <v>101.06100000000001</v>
      </c>
    </row>
    <row r="58" spans="1:268" x14ac:dyDescent="0.2">
      <c r="A58">
        <v>42</v>
      </c>
      <c r="B58">
        <v>1634229872.0999999</v>
      </c>
      <c r="C58">
        <v>6364</v>
      </c>
      <c r="D58" t="s">
        <v>575</v>
      </c>
      <c r="E58" t="s">
        <v>576</v>
      </c>
      <c r="F58" t="s">
        <v>398</v>
      </c>
      <c r="I58">
        <v>1634229872.0999999</v>
      </c>
      <c r="J58">
        <f t="shared" si="46"/>
        <v>5.1342134922422794E-3</v>
      </c>
      <c r="K58">
        <f t="shared" si="47"/>
        <v>5.1342134922422797</v>
      </c>
      <c r="L58">
        <f t="shared" si="48"/>
        <v>15.487345286017568</v>
      </c>
      <c r="M58">
        <f t="shared" si="49"/>
        <v>1187.1500000000001</v>
      </c>
      <c r="N58">
        <f t="shared" si="50"/>
        <v>1053.2145978711303</v>
      </c>
      <c r="O58">
        <f t="shared" si="51"/>
        <v>94.931795838845531</v>
      </c>
      <c r="P58">
        <f t="shared" si="52"/>
        <v>107.00410121345</v>
      </c>
      <c r="Q58">
        <f t="shared" si="53"/>
        <v>0.26534165601433729</v>
      </c>
      <c r="R58">
        <f t="shared" si="54"/>
        <v>2.7452411773234267</v>
      </c>
      <c r="S58">
        <f t="shared" si="55"/>
        <v>0.25187249091592812</v>
      </c>
      <c r="T58">
        <f t="shared" si="56"/>
        <v>0.15857346169422942</v>
      </c>
      <c r="U58">
        <f t="shared" si="57"/>
        <v>248.08637550019222</v>
      </c>
      <c r="V58">
        <f t="shared" si="58"/>
        <v>26.744669451382883</v>
      </c>
      <c r="W58">
        <f t="shared" si="59"/>
        <v>26.787800000000001</v>
      </c>
      <c r="X58">
        <f t="shared" si="60"/>
        <v>3.5347944193030405</v>
      </c>
      <c r="Y58">
        <f t="shared" si="61"/>
        <v>50.070188851368513</v>
      </c>
      <c r="Z58">
        <f t="shared" si="62"/>
        <v>1.7513375622183001</v>
      </c>
      <c r="AA58">
        <f t="shared" si="63"/>
        <v>3.4977650422231887</v>
      </c>
      <c r="AB58">
        <f t="shared" si="64"/>
        <v>1.7834568570847404</v>
      </c>
      <c r="AC58">
        <f t="shared" si="65"/>
        <v>-226.41881500788452</v>
      </c>
      <c r="AD58">
        <f t="shared" si="66"/>
        <v>-26.477458036748196</v>
      </c>
      <c r="AE58">
        <f t="shared" si="67"/>
        <v>-2.0752006091132258</v>
      </c>
      <c r="AF58">
        <f t="shared" si="68"/>
        <v>-6.8850981535537343</v>
      </c>
      <c r="AG58">
        <v>0</v>
      </c>
      <c r="AH58">
        <v>0</v>
      </c>
      <c r="AI58">
        <f t="shared" si="69"/>
        <v>1</v>
      </c>
      <c r="AJ58">
        <f t="shared" si="70"/>
        <v>0</v>
      </c>
      <c r="AK58">
        <f t="shared" si="71"/>
        <v>47573.194109833647</v>
      </c>
      <c r="AL58" t="s">
        <v>399</v>
      </c>
      <c r="AM58">
        <v>8228.31</v>
      </c>
      <c r="AN58">
        <v>0</v>
      </c>
      <c r="AO58">
        <v>0</v>
      </c>
      <c r="AP58" t="e">
        <f t="shared" si="72"/>
        <v>#DIV/0!</v>
      </c>
      <c r="AQ58">
        <v>-1</v>
      </c>
      <c r="AR58" t="s">
        <v>577</v>
      </c>
      <c r="AS58">
        <v>10374.299999999999</v>
      </c>
      <c r="AT58">
        <v>828.37768000000005</v>
      </c>
      <c r="AU58">
        <v>953.18899999999996</v>
      </c>
      <c r="AV58">
        <f t="shared" si="73"/>
        <v>0.13094078928732911</v>
      </c>
      <c r="AW58">
        <v>0.5</v>
      </c>
      <c r="AX58">
        <f t="shared" si="74"/>
        <v>1264.6446007773018</v>
      </c>
      <c r="AY58">
        <f t="shared" si="75"/>
        <v>15.487345286017568</v>
      </c>
      <c r="AZ58">
        <f t="shared" si="76"/>
        <v>82.796781096869552</v>
      </c>
      <c r="BA58">
        <f t="shared" si="77"/>
        <v>1.3037137292076981E-2</v>
      </c>
      <c r="BB58">
        <f t="shared" si="78"/>
        <v>-1</v>
      </c>
      <c r="BC58" t="e">
        <f t="shared" si="79"/>
        <v>#DIV/0!</v>
      </c>
      <c r="BD58" t="s">
        <v>401</v>
      </c>
      <c r="BE58">
        <v>0</v>
      </c>
      <c r="BF58" t="e">
        <f t="shared" si="80"/>
        <v>#DIV/0!</v>
      </c>
      <c r="BG58" t="e">
        <f t="shared" si="81"/>
        <v>#DIV/0!</v>
      </c>
      <c r="BH58" t="e">
        <f t="shared" si="82"/>
        <v>#DIV/0!</v>
      </c>
      <c r="BI58" t="e">
        <f t="shared" si="83"/>
        <v>#DIV/0!</v>
      </c>
      <c r="BJ58">
        <f t="shared" si="84"/>
        <v>0.13094078928732908</v>
      </c>
      <c r="BK58" t="e">
        <f t="shared" si="85"/>
        <v>#DIV/0!</v>
      </c>
      <c r="BL58" t="e">
        <f t="shared" si="86"/>
        <v>#DIV/0!</v>
      </c>
      <c r="BM58" t="e">
        <f t="shared" si="87"/>
        <v>#DIV/0!</v>
      </c>
      <c r="BN58">
        <v>537</v>
      </c>
      <c r="BO58">
        <v>300</v>
      </c>
      <c r="BP58">
        <v>300</v>
      </c>
      <c r="BQ58">
        <v>300</v>
      </c>
      <c r="BR58">
        <v>10374.299999999999</v>
      </c>
      <c r="BS58">
        <v>930.49</v>
      </c>
      <c r="BT58">
        <v>-7.3635599999999999E-3</v>
      </c>
      <c r="BU58">
        <v>-0.18</v>
      </c>
      <c r="BV58" t="s">
        <v>401</v>
      </c>
      <c r="BW58" t="s">
        <v>401</v>
      </c>
      <c r="BX58" t="s">
        <v>401</v>
      </c>
      <c r="BY58" t="s">
        <v>401</v>
      </c>
      <c r="BZ58" t="s">
        <v>401</v>
      </c>
      <c r="CA58" t="s">
        <v>401</v>
      </c>
      <c r="CB58" t="s">
        <v>401</v>
      </c>
      <c r="CC58" t="s">
        <v>401</v>
      </c>
      <c r="CD58" t="s">
        <v>401</v>
      </c>
      <c r="CE58" t="s">
        <v>401</v>
      </c>
      <c r="CF58">
        <f t="shared" si="88"/>
        <v>1500.19</v>
      </c>
      <c r="CG58">
        <f t="shared" si="89"/>
        <v>1264.6446007773018</v>
      </c>
      <c r="CH58">
        <f t="shared" si="90"/>
        <v>0.84298962183276893</v>
      </c>
      <c r="CI58">
        <f t="shared" si="91"/>
        <v>0.16536997013724408</v>
      </c>
      <c r="CJ58">
        <v>6</v>
      </c>
      <c r="CK58">
        <v>0.5</v>
      </c>
      <c r="CL58" t="s">
        <v>402</v>
      </c>
      <c r="CM58">
        <v>2</v>
      </c>
      <c r="CN58">
        <v>1634229872.0999999</v>
      </c>
      <c r="CO58">
        <v>1187.1500000000001</v>
      </c>
      <c r="CP58">
        <v>1200.0999999999999</v>
      </c>
      <c r="CQ58">
        <v>19.430099999999999</v>
      </c>
      <c r="CR58">
        <v>16.409300000000002</v>
      </c>
      <c r="CS58">
        <v>1186.3800000000001</v>
      </c>
      <c r="CT58">
        <v>19.542100000000001</v>
      </c>
      <c r="CU58">
        <v>999.95799999999997</v>
      </c>
      <c r="CV58">
        <v>90.024699999999996</v>
      </c>
      <c r="CW58">
        <v>0.110583</v>
      </c>
      <c r="CX58">
        <v>26.608899999999998</v>
      </c>
      <c r="CY58">
        <v>26.787800000000001</v>
      </c>
      <c r="CZ58">
        <v>999.9</v>
      </c>
      <c r="DA58">
        <v>0</v>
      </c>
      <c r="DB58">
        <v>0</v>
      </c>
      <c r="DC58">
        <v>9980</v>
      </c>
      <c r="DD58">
        <v>0</v>
      </c>
      <c r="DE58">
        <v>0.21912699999999999</v>
      </c>
      <c r="DF58">
        <v>-12.9589</v>
      </c>
      <c r="DG58">
        <v>1210.67</v>
      </c>
      <c r="DH58">
        <v>1220.1300000000001</v>
      </c>
      <c r="DI58">
        <v>3.0207600000000001</v>
      </c>
      <c r="DJ58">
        <v>1200.0999999999999</v>
      </c>
      <c r="DK58">
        <v>16.409300000000002</v>
      </c>
      <c r="DL58">
        <v>1.74919</v>
      </c>
      <c r="DM58">
        <v>1.47725</v>
      </c>
      <c r="DN58">
        <v>15.34</v>
      </c>
      <c r="DO58">
        <v>12.7347</v>
      </c>
      <c r="DP58">
        <v>1500.19</v>
      </c>
      <c r="DQ58">
        <v>0.90001100000000001</v>
      </c>
      <c r="DR58">
        <v>9.9988999999999995E-2</v>
      </c>
      <c r="DS58">
        <v>0</v>
      </c>
      <c r="DT58">
        <v>828.49900000000002</v>
      </c>
      <c r="DU58">
        <v>4.9997400000000001</v>
      </c>
      <c r="DV58">
        <v>12039.3</v>
      </c>
      <c r="DW58">
        <v>11511.9</v>
      </c>
      <c r="DX58">
        <v>42.686999999999998</v>
      </c>
      <c r="DY58">
        <v>43.561999999999998</v>
      </c>
      <c r="DZ58">
        <v>43.561999999999998</v>
      </c>
      <c r="EA58">
        <v>43.061999999999998</v>
      </c>
      <c r="EB58">
        <v>44.625</v>
      </c>
      <c r="EC58">
        <v>1345.69</v>
      </c>
      <c r="ED58">
        <v>149.5</v>
      </c>
      <c r="EE58">
        <v>0</v>
      </c>
      <c r="EF58">
        <v>144.39999985694899</v>
      </c>
      <c r="EG58">
        <v>0</v>
      </c>
      <c r="EH58">
        <v>828.37768000000005</v>
      </c>
      <c r="EI58">
        <v>-2.68238462177501</v>
      </c>
      <c r="EJ58">
        <v>-43.723077024941396</v>
      </c>
      <c r="EK58">
        <v>12043.328</v>
      </c>
      <c r="EL58">
        <v>15</v>
      </c>
      <c r="EM58">
        <v>1634229837.0999999</v>
      </c>
      <c r="EN58" t="s">
        <v>578</v>
      </c>
      <c r="EO58">
        <v>1634229828.0999999</v>
      </c>
      <c r="EP58">
        <v>1634229837.0999999</v>
      </c>
      <c r="EQ58">
        <v>44</v>
      </c>
      <c r="ER58">
        <v>0.10199999999999999</v>
      </c>
      <c r="ES58">
        <v>2E-3</v>
      </c>
      <c r="ET58">
        <v>0.76700000000000002</v>
      </c>
      <c r="EU58">
        <v>-0.112</v>
      </c>
      <c r="EV58">
        <v>1200</v>
      </c>
      <c r="EW58">
        <v>16</v>
      </c>
      <c r="EX58">
        <v>0.43</v>
      </c>
      <c r="EY58">
        <v>0.02</v>
      </c>
      <c r="EZ58">
        <v>-12.9974731707317</v>
      </c>
      <c r="FA58">
        <v>0.11643972125435199</v>
      </c>
      <c r="FB58">
        <v>5.5345442998300902E-2</v>
      </c>
      <c r="FC58">
        <v>0</v>
      </c>
      <c r="FD58">
        <v>1</v>
      </c>
      <c r="FE58">
        <v>0</v>
      </c>
      <c r="FF58">
        <v>0</v>
      </c>
      <c r="FG58">
        <v>0</v>
      </c>
      <c r="FH58">
        <v>3.0280109756097602</v>
      </c>
      <c r="FI58">
        <v>0.162166620209058</v>
      </c>
      <c r="FJ58">
        <v>2.3403045539237E-2</v>
      </c>
      <c r="FK58">
        <v>1</v>
      </c>
      <c r="FL58">
        <v>1</v>
      </c>
      <c r="FM58">
        <v>3</v>
      </c>
      <c r="FN58" t="s">
        <v>416</v>
      </c>
      <c r="FO58">
        <v>3.92672</v>
      </c>
      <c r="FP58">
        <v>2.7930299999999999</v>
      </c>
      <c r="FQ58">
        <v>0.176232</v>
      </c>
      <c r="FR58">
        <v>0.17729400000000001</v>
      </c>
      <c r="FS58">
        <v>8.6133100000000004E-2</v>
      </c>
      <c r="FT58">
        <v>7.5182299999999994E-2</v>
      </c>
      <c r="FU58">
        <v>17699.8</v>
      </c>
      <c r="FV58">
        <v>21555.8</v>
      </c>
      <c r="FW58">
        <v>20926.900000000001</v>
      </c>
      <c r="FX58">
        <v>25272.1</v>
      </c>
      <c r="FY58">
        <v>30331.3</v>
      </c>
      <c r="FZ58">
        <v>34406.6</v>
      </c>
      <c r="GA58">
        <v>37768.6</v>
      </c>
      <c r="GB58">
        <v>41917.699999999997</v>
      </c>
      <c r="GC58">
        <v>2.6631800000000001</v>
      </c>
      <c r="GD58">
        <v>2.1841200000000001</v>
      </c>
      <c r="GE58">
        <v>0.15224499999999999</v>
      </c>
      <c r="GF58">
        <v>0</v>
      </c>
      <c r="GG58">
        <v>24.292000000000002</v>
      </c>
      <c r="GH58">
        <v>999.9</v>
      </c>
      <c r="GI58">
        <v>46.508000000000003</v>
      </c>
      <c r="GJ58">
        <v>29.033999999999999</v>
      </c>
      <c r="GK58">
        <v>20.8169</v>
      </c>
      <c r="GL58">
        <v>61.6783</v>
      </c>
      <c r="GM58">
        <v>18.762</v>
      </c>
      <c r="GN58">
        <v>3</v>
      </c>
      <c r="GO58">
        <v>-0.164687</v>
      </c>
      <c r="GP58">
        <v>-0.217004</v>
      </c>
      <c r="GQ58">
        <v>20.347999999999999</v>
      </c>
      <c r="GR58">
        <v>5.2201399999999998</v>
      </c>
      <c r="GS58">
        <v>11.962</v>
      </c>
      <c r="GT58">
        <v>4.9852999999999996</v>
      </c>
      <c r="GU58">
        <v>3.3003200000000001</v>
      </c>
      <c r="GV58">
        <v>9999</v>
      </c>
      <c r="GW58">
        <v>9999</v>
      </c>
      <c r="GX58">
        <v>999.9</v>
      </c>
      <c r="GY58">
        <v>9999</v>
      </c>
      <c r="GZ58">
        <v>1.88412</v>
      </c>
      <c r="HA58">
        <v>1.8811</v>
      </c>
      <c r="HB58">
        <v>1.88263</v>
      </c>
      <c r="HC58">
        <v>1.88127</v>
      </c>
      <c r="HD58">
        <v>1.8827799999999999</v>
      </c>
      <c r="HE58">
        <v>1.88202</v>
      </c>
      <c r="HF58">
        <v>1.8839999999999999</v>
      </c>
      <c r="HG58">
        <v>1.88127</v>
      </c>
      <c r="HH58">
        <v>5</v>
      </c>
      <c r="HI58">
        <v>0</v>
      </c>
      <c r="HJ58">
        <v>0</v>
      </c>
      <c r="HK58">
        <v>0</v>
      </c>
      <c r="HL58" t="s">
        <v>405</v>
      </c>
      <c r="HM58" t="s">
        <v>406</v>
      </c>
      <c r="HN58" t="s">
        <v>407</v>
      </c>
      <c r="HO58" t="s">
        <v>407</v>
      </c>
      <c r="HP58" t="s">
        <v>407</v>
      </c>
      <c r="HQ58" t="s">
        <v>407</v>
      </c>
      <c r="HR58">
        <v>0</v>
      </c>
      <c r="HS58">
        <v>100</v>
      </c>
      <c r="HT58">
        <v>100</v>
      </c>
      <c r="HU58">
        <v>0.77</v>
      </c>
      <c r="HV58">
        <v>-0.112</v>
      </c>
      <c r="HW58">
        <v>0.76699999999982504</v>
      </c>
      <c r="HX58">
        <v>0</v>
      </c>
      <c r="HY58">
        <v>0</v>
      </c>
      <c r="HZ58">
        <v>0</v>
      </c>
      <c r="IA58">
        <v>-0.112045000000002</v>
      </c>
      <c r="IB58">
        <v>0</v>
      </c>
      <c r="IC58">
        <v>0</v>
      </c>
      <c r="ID58">
        <v>0</v>
      </c>
      <c r="IE58">
        <v>-1</v>
      </c>
      <c r="IF58">
        <v>-1</v>
      </c>
      <c r="IG58">
        <v>-1</v>
      </c>
      <c r="IH58">
        <v>-1</v>
      </c>
      <c r="II58">
        <v>0.7</v>
      </c>
      <c r="IJ58">
        <v>0.6</v>
      </c>
      <c r="IK58">
        <v>3.72925</v>
      </c>
      <c r="IL58">
        <v>2.5720200000000002</v>
      </c>
      <c r="IM58">
        <v>2.8002899999999999</v>
      </c>
      <c r="IN58">
        <v>3.0065900000000001</v>
      </c>
      <c r="IO58">
        <v>3.0493199999999998</v>
      </c>
      <c r="IP58">
        <v>2.3132299999999999</v>
      </c>
      <c r="IQ58">
        <v>33.490600000000001</v>
      </c>
      <c r="IR58">
        <v>15.209</v>
      </c>
      <c r="IS58">
        <v>18</v>
      </c>
      <c r="IT58">
        <v>1094.9000000000001</v>
      </c>
      <c r="IU58">
        <v>598.95299999999997</v>
      </c>
      <c r="IV58">
        <v>24.9998</v>
      </c>
      <c r="IW58">
        <v>25.169</v>
      </c>
      <c r="IX58">
        <v>30.0002</v>
      </c>
      <c r="IY58">
        <v>25.054500000000001</v>
      </c>
      <c r="IZ58">
        <v>25.043700000000001</v>
      </c>
      <c r="JA58">
        <v>74.496099999999998</v>
      </c>
      <c r="JB58">
        <v>14.8043</v>
      </c>
      <c r="JC58">
        <v>46.157299999999999</v>
      </c>
      <c r="JD58">
        <v>25</v>
      </c>
      <c r="JE58">
        <v>1200</v>
      </c>
      <c r="JF58">
        <v>16.350999999999999</v>
      </c>
      <c r="JG58">
        <v>101.815</v>
      </c>
      <c r="JH58">
        <v>101.06100000000001</v>
      </c>
    </row>
    <row r="59" spans="1:268" x14ac:dyDescent="0.2">
      <c r="A59">
        <v>43</v>
      </c>
      <c r="B59">
        <v>1634229994.0999999</v>
      </c>
      <c r="C59">
        <v>6486</v>
      </c>
      <c r="D59" t="s">
        <v>579</v>
      </c>
      <c r="E59" t="s">
        <v>580</v>
      </c>
      <c r="F59" t="s">
        <v>398</v>
      </c>
      <c r="I59">
        <v>1634229994.0999999</v>
      </c>
      <c r="J59">
        <f t="shared" si="46"/>
        <v>4.9544018407222893E-3</v>
      </c>
      <c r="K59">
        <f t="shared" si="47"/>
        <v>4.954401840722289</v>
      </c>
      <c r="L59">
        <f t="shared" si="48"/>
        <v>16.706584307887198</v>
      </c>
      <c r="M59">
        <f t="shared" si="49"/>
        <v>1485.71</v>
      </c>
      <c r="N59">
        <f t="shared" si="50"/>
        <v>1330.789509382937</v>
      </c>
      <c r="O59">
        <f t="shared" si="51"/>
        <v>119.94770617472932</v>
      </c>
      <c r="P59">
        <f t="shared" si="52"/>
        <v>133.91111463111</v>
      </c>
      <c r="Q59">
        <f t="shared" si="53"/>
        <v>0.25537289739285352</v>
      </c>
      <c r="R59">
        <f t="shared" si="54"/>
        <v>2.7492007562426433</v>
      </c>
      <c r="S59">
        <f t="shared" si="55"/>
        <v>0.24288822881567665</v>
      </c>
      <c r="T59">
        <f t="shared" si="56"/>
        <v>0.15287596489265667</v>
      </c>
      <c r="U59">
        <f t="shared" si="57"/>
        <v>248.08477950020227</v>
      </c>
      <c r="V59">
        <f t="shared" si="58"/>
        <v>26.799598639183593</v>
      </c>
      <c r="W59">
        <f t="shared" si="59"/>
        <v>26.792300000000001</v>
      </c>
      <c r="X59">
        <f t="shared" si="60"/>
        <v>3.535730241308475</v>
      </c>
      <c r="Y59">
        <f t="shared" si="61"/>
        <v>50.048179513780177</v>
      </c>
      <c r="Z59">
        <f t="shared" si="62"/>
        <v>1.7511349452443998</v>
      </c>
      <c r="AA59">
        <f t="shared" si="63"/>
        <v>3.4988983860286971</v>
      </c>
      <c r="AB59">
        <f t="shared" si="64"/>
        <v>1.7845952960640752</v>
      </c>
      <c r="AC59">
        <f t="shared" si="65"/>
        <v>-218.48912117585297</v>
      </c>
      <c r="AD59">
        <f t="shared" si="66"/>
        <v>-26.367432697241604</v>
      </c>
      <c r="AE59">
        <f t="shared" si="67"/>
        <v>-2.0637041128587037</v>
      </c>
      <c r="AF59">
        <f t="shared" si="68"/>
        <v>1.1645215142489818</v>
      </c>
      <c r="AG59">
        <v>0</v>
      </c>
      <c r="AH59">
        <v>0</v>
      </c>
      <c r="AI59">
        <f t="shared" si="69"/>
        <v>1</v>
      </c>
      <c r="AJ59">
        <f t="shared" si="70"/>
        <v>0</v>
      </c>
      <c r="AK59">
        <f t="shared" si="71"/>
        <v>47679.560811508745</v>
      </c>
      <c r="AL59" t="s">
        <v>399</v>
      </c>
      <c r="AM59">
        <v>8228.31</v>
      </c>
      <c r="AN59">
        <v>0</v>
      </c>
      <c r="AO59">
        <v>0</v>
      </c>
      <c r="AP59" t="e">
        <f t="shared" si="72"/>
        <v>#DIV/0!</v>
      </c>
      <c r="AQ59">
        <v>-1</v>
      </c>
      <c r="AR59" t="s">
        <v>581</v>
      </c>
      <c r="AS59">
        <v>10374.299999999999</v>
      </c>
      <c r="AT59">
        <v>828.96165384615404</v>
      </c>
      <c r="AU59">
        <v>951.50800000000004</v>
      </c>
      <c r="AV59">
        <f t="shared" si="73"/>
        <v>0.12879171394654165</v>
      </c>
      <c r="AW59">
        <v>0.5</v>
      </c>
      <c r="AX59">
        <f t="shared" si="74"/>
        <v>1264.6362007773071</v>
      </c>
      <c r="AY59">
        <f t="shared" si="75"/>
        <v>16.706584307887198</v>
      </c>
      <c r="AZ59">
        <f t="shared" si="76"/>
        <v>81.437331908476068</v>
      </c>
      <c r="BA59">
        <f t="shared" si="77"/>
        <v>1.4001326466064997E-2</v>
      </c>
      <c r="BB59">
        <f t="shared" si="78"/>
        <v>-1</v>
      </c>
      <c r="BC59" t="e">
        <f t="shared" si="79"/>
        <v>#DIV/0!</v>
      </c>
      <c r="BD59" t="s">
        <v>401</v>
      </c>
      <c r="BE59">
        <v>0</v>
      </c>
      <c r="BF59" t="e">
        <f t="shared" si="80"/>
        <v>#DIV/0!</v>
      </c>
      <c r="BG59" t="e">
        <f t="shared" si="81"/>
        <v>#DIV/0!</v>
      </c>
      <c r="BH59" t="e">
        <f t="shared" si="82"/>
        <v>#DIV/0!</v>
      </c>
      <c r="BI59" t="e">
        <f t="shared" si="83"/>
        <v>#DIV/0!</v>
      </c>
      <c r="BJ59">
        <f t="shared" si="84"/>
        <v>0.12879171394654171</v>
      </c>
      <c r="BK59" t="e">
        <f t="shared" si="85"/>
        <v>#DIV/0!</v>
      </c>
      <c r="BL59" t="e">
        <f t="shared" si="86"/>
        <v>#DIV/0!</v>
      </c>
      <c r="BM59" t="e">
        <f t="shared" si="87"/>
        <v>#DIV/0!</v>
      </c>
      <c r="BN59">
        <v>538</v>
      </c>
      <c r="BO59">
        <v>300</v>
      </c>
      <c r="BP59">
        <v>300</v>
      </c>
      <c r="BQ59">
        <v>300</v>
      </c>
      <c r="BR59">
        <v>10374.299999999999</v>
      </c>
      <c r="BS59">
        <v>931.22</v>
      </c>
      <c r="BT59">
        <v>-7.3634800000000004E-3</v>
      </c>
      <c r="BU59">
        <v>-0.79</v>
      </c>
      <c r="BV59" t="s">
        <v>401</v>
      </c>
      <c r="BW59" t="s">
        <v>401</v>
      </c>
      <c r="BX59" t="s">
        <v>401</v>
      </c>
      <c r="BY59" t="s">
        <v>401</v>
      </c>
      <c r="BZ59" t="s">
        <v>401</v>
      </c>
      <c r="CA59" t="s">
        <v>401</v>
      </c>
      <c r="CB59" t="s">
        <v>401</v>
      </c>
      <c r="CC59" t="s">
        <v>401</v>
      </c>
      <c r="CD59" t="s">
        <v>401</v>
      </c>
      <c r="CE59" t="s">
        <v>401</v>
      </c>
      <c r="CF59">
        <f t="shared" si="88"/>
        <v>1500.18</v>
      </c>
      <c r="CG59">
        <f t="shared" si="89"/>
        <v>1264.6362007773071</v>
      </c>
      <c r="CH59">
        <f t="shared" si="90"/>
        <v>0.84298964176119329</v>
      </c>
      <c r="CI59">
        <f t="shared" si="91"/>
        <v>0.16537000859910295</v>
      </c>
      <c r="CJ59">
        <v>6</v>
      </c>
      <c r="CK59">
        <v>0.5</v>
      </c>
      <c r="CL59" t="s">
        <v>402</v>
      </c>
      <c r="CM59">
        <v>2</v>
      </c>
      <c r="CN59">
        <v>1634229994.0999999</v>
      </c>
      <c r="CO59">
        <v>1485.71</v>
      </c>
      <c r="CP59">
        <v>1500.15</v>
      </c>
      <c r="CQ59">
        <v>19.4284</v>
      </c>
      <c r="CR59">
        <v>16.5136</v>
      </c>
      <c r="CS59">
        <v>1485.17</v>
      </c>
      <c r="CT59">
        <v>19.535799999999998</v>
      </c>
      <c r="CU59">
        <v>1000.03</v>
      </c>
      <c r="CV59">
        <v>90.021699999999996</v>
      </c>
      <c r="CW59">
        <v>0.111041</v>
      </c>
      <c r="CX59">
        <v>26.6144</v>
      </c>
      <c r="CY59">
        <v>26.792300000000001</v>
      </c>
      <c r="CZ59">
        <v>999.9</v>
      </c>
      <c r="DA59">
        <v>0</v>
      </c>
      <c r="DB59">
        <v>0</v>
      </c>
      <c r="DC59">
        <v>10003.799999999999</v>
      </c>
      <c r="DD59">
        <v>0</v>
      </c>
      <c r="DE59">
        <v>0.21912699999999999</v>
      </c>
      <c r="DF59">
        <v>-14.442299999999999</v>
      </c>
      <c r="DG59">
        <v>1515.15</v>
      </c>
      <c r="DH59">
        <v>1525.34</v>
      </c>
      <c r="DI59">
        <v>2.9148800000000001</v>
      </c>
      <c r="DJ59">
        <v>1500.15</v>
      </c>
      <c r="DK59">
        <v>16.5136</v>
      </c>
      <c r="DL59">
        <v>1.74898</v>
      </c>
      <c r="DM59">
        <v>1.48658</v>
      </c>
      <c r="DN59">
        <v>15.338100000000001</v>
      </c>
      <c r="DO59">
        <v>12.8308</v>
      </c>
      <c r="DP59">
        <v>1500.18</v>
      </c>
      <c r="DQ59">
        <v>0.90001100000000001</v>
      </c>
      <c r="DR59">
        <v>9.9988999999999995E-2</v>
      </c>
      <c r="DS59">
        <v>0</v>
      </c>
      <c r="DT59">
        <v>828.92399999999998</v>
      </c>
      <c r="DU59">
        <v>4.9997400000000001</v>
      </c>
      <c r="DV59">
        <v>12049.3</v>
      </c>
      <c r="DW59">
        <v>11511.8</v>
      </c>
      <c r="DX59">
        <v>42.75</v>
      </c>
      <c r="DY59">
        <v>43.561999999999998</v>
      </c>
      <c r="DZ59">
        <v>43.625</v>
      </c>
      <c r="EA59">
        <v>42.936999999999998</v>
      </c>
      <c r="EB59">
        <v>44.625</v>
      </c>
      <c r="EC59">
        <v>1345.68</v>
      </c>
      <c r="ED59">
        <v>149.5</v>
      </c>
      <c r="EE59">
        <v>0</v>
      </c>
      <c r="EF59">
        <v>121.799999952316</v>
      </c>
      <c r="EG59">
        <v>0</v>
      </c>
      <c r="EH59">
        <v>828.96165384615404</v>
      </c>
      <c r="EI59">
        <v>-1.6532307565478199</v>
      </c>
      <c r="EJ59">
        <v>-27.917948625217701</v>
      </c>
      <c r="EK59">
        <v>12052.2692307692</v>
      </c>
      <c r="EL59">
        <v>15</v>
      </c>
      <c r="EM59">
        <v>1634229954.0999999</v>
      </c>
      <c r="EN59" t="s">
        <v>582</v>
      </c>
      <c r="EO59">
        <v>1634229954.0999999</v>
      </c>
      <c r="EP59">
        <v>1634229951.5999999</v>
      </c>
      <c r="EQ59">
        <v>45</v>
      </c>
      <c r="ER59">
        <v>-0.22800000000000001</v>
      </c>
      <c r="ES59">
        <v>5.0000000000000001E-3</v>
      </c>
      <c r="ET59">
        <v>0.53900000000000003</v>
      </c>
      <c r="EU59">
        <v>-0.107</v>
      </c>
      <c r="EV59">
        <v>1500</v>
      </c>
      <c r="EW59">
        <v>16</v>
      </c>
      <c r="EX59">
        <v>0.27</v>
      </c>
      <c r="EY59">
        <v>0.03</v>
      </c>
      <c r="EZ59">
        <v>-14.2096609756098</v>
      </c>
      <c r="FA59">
        <v>-0.178459233449484</v>
      </c>
      <c r="FB59">
        <v>6.2454958904246502E-2</v>
      </c>
      <c r="FC59">
        <v>0</v>
      </c>
      <c r="FD59">
        <v>1</v>
      </c>
      <c r="FE59">
        <v>0</v>
      </c>
      <c r="FF59">
        <v>0</v>
      </c>
      <c r="FG59">
        <v>0</v>
      </c>
      <c r="FH59">
        <v>2.9457597560975599</v>
      </c>
      <c r="FI59">
        <v>-6.4333170731691799E-2</v>
      </c>
      <c r="FJ59">
        <v>1.35008184915031E-2</v>
      </c>
      <c r="FK59">
        <v>1</v>
      </c>
      <c r="FL59">
        <v>1</v>
      </c>
      <c r="FM59">
        <v>3</v>
      </c>
      <c r="FN59" t="s">
        <v>416</v>
      </c>
      <c r="FO59">
        <v>3.9268200000000002</v>
      </c>
      <c r="FP59">
        <v>2.7936999999999999</v>
      </c>
      <c r="FQ59">
        <v>0.20166899999999999</v>
      </c>
      <c r="FR59">
        <v>0.202684</v>
      </c>
      <c r="FS59">
        <v>8.6110900000000004E-2</v>
      </c>
      <c r="FT59">
        <v>7.5532799999999997E-2</v>
      </c>
      <c r="FU59">
        <v>17153.3</v>
      </c>
      <c r="FV59">
        <v>20891.5</v>
      </c>
      <c r="FW59">
        <v>20926.599999999999</v>
      </c>
      <c r="FX59">
        <v>25272.799999999999</v>
      </c>
      <c r="FY59">
        <v>30332.6</v>
      </c>
      <c r="FZ59">
        <v>34394.6</v>
      </c>
      <c r="GA59">
        <v>37768.800000000003</v>
      </c>
      <c r="GB59">
        <v>41918.400000000001</v>
      </c>
      <c r="GC59">
        <v>2.6644700000000001</v>
      </c>
      <c r="GD59">
        <v>2.1858499999999998</v>
      </c>
      <c r="GE59">
        <v>0.151835</v>
      </c>
      <c r="GF59">
        <v>0</v>
      </c>
      <c r="GG59">
        <v>24.3032</v>
      </c>
      <c r="GH59">
        <v>999.9</v>
      </c>
      <c r="GI59">
        <v>46.289000000000001</v>
      </c>
      <c r="GJ59">
        <v>29.064</v>
      </c>
      <c r="GK59">
        <v>20.7562</v>
      </c>
      <c r="GL59">
        <v>61.448300000000003</v>
      </c>
      <c r="GM59">
        <v>18.681899999999999</v>
      </c>
      <c r="GN59">
        <v>3</v>
      </c>
      <c r="GO59">
        <v>-0.165076</v>
      </c>
      <c r="GP59">
        <v>-0.22501099999999999</v>
      </c>
      <c r="GQ59">
        <v>20.348500000000001</v>
      </c>
      <c r="GR59">
        <v>5.2187900000000003</v>
      </c>
      <c r="GS59">
        <v>11.962</v>
      </c>
      <c r="GT59">
        <v>4.9856999999999996</v>
      </c>
      <c r="GU59">
        <v>3.3010000000000002</v>
      </c>
      <c r="GV59">
        <v>9999</v>
      </c>
      <c r="GW59">
        <v>9999</v>
      </c>
      <c r="GX59">
        <v>999.9</v>
      </c>
      <c r="GY59">
        <v>9999</v>
      </c>
      <c r="GZ59">
        <v>1.8841399999999999</v>
      </c>
      <c r="HA59">
        <v>1.8811</v>
      </c>
      <c r="HB59">
        <v>1.88263</v>
      </c>
      <c r="HC59">
        <v>1.8812899999999999</v>
      </c>
      <c r="HD59">
        <v>1.8828</v>
      </c>
      <c r="HE59">
        <v>1.88202</v>
      </c>
      <c r="HF59">
        <v>1.8839999999999999</v>
      </c>
      <c r="HG59">
        <v>1.88127</v>
      </c>
      <c r="HH59">
        <v>5</v>
      </c>
      <c r="HI59">
        <v>0</v>
      </c>
      <c r="HJ59">
        <v>0</v>
      </c>
      <c r="HK59">
        <v>0</v>
      </c>
      <c r="HL59" t="s">
        <v>405</v>
      </c>
      <c r="HM59" t="s">
        <v>406</v>
      </c>
      <c r="HN59" t="s">
        <v>407</v>
      </c>
      <c r="HO59" t="s">
        <v>407</v>
      </c>
      <c r="HP59" t="s">
        <v>407</v>
      </c>
      <c r="HQ59" t="s">
        <v>407</v>
      </c>
      <c r="HR59">
        <v>0</v>
      </c>
      <c r="HS59">
        <v>100</v>
      </c>
      <c r="HT59">
        <v>100</v>
      </c>
      <c r="HU59">
        <v>0.54</v>
      </c>
      <c r="HV59">
        <v>-0.1074</v>
      </c>
      <c r="HW59">
        <v>0.53849999999999998</v>
      </c>
      <c r="HX59">
        <v>0</v>
      </c>
      <c r="HY59">
        <v>0</v>
      </c>
      <c r="HZ59">
        <v>0</v>
      </c>
      <c r="IA59">
        <v>-0.107357142857143</v>
      </c>
      <c r="IB59">
        <v>0</v>
      </c>
      <c r="IC59">
        <v>0</v>
      </c>
      <c r="ID59">
        <v>0</v>
      </c>
      <c r="IE59">
        <v>-1</v>
      </c>
      <c r="IF59">
        <v>-1</v>
      </c>
      <c r="IG59">
        <v>-1</v>
      </c>
      <c r="IH59">
        <v>-1</v>
      </c>
      <c r="II59">
        <v>0.7</v>
      </c>
      <c r="IJ59">
        <v>0.7</v>
      </c>
      <c r="IK59">
        <v>4.4055200000000001</v>
      </c>
      <c r="IL59">
        <v>2.5634800000000002</v>
      </c>
      <c r="IM59">
        <v>2.8002899999999999</v>
      </c>
      <c r="IN59">
        <v>3.0102500000000001</v>
      </c>
      <c r="IO59">
        <v>3.0493199999999998</v>
      </c>
      <c r="IP59">
        <v>2.3339799999999999</v>
      </c>
      <c r="IQ59">
        <v>33.490600000000001</v>
      </c>
      <c r="IR59">
        <v>15.1915</v>
      </c>
      <c r="IS59">
        <v>18</v>
      </c>
      <c r="IT59">
        <v>1096.3499999999999</v>
      </c>
      <c r="IU59">
        <v>600.26099999999997</v>
      </c>
      <c r="IV59">
        <v>24.9998</v>
      </c>
      <c r="IW59">
        <v>25.164200000000001</v>
      </c>
      <c r="IX59">
        <v>30.0001</v>
      </c>
      <c r="IY59">
        <v>25.0503</v>
      </c>
      <c r="IZ59">
        <v>25.0395</v>
      </c>
      <c r="JA59">
        <v>87.9983</v>
      </c>
      <c r="JB59">
        <v>13.8939</v>
      </c>
      <c r="JC59">
        <v>45.617899999999999</v>
      </c>
      <c r="JD59">
        <v>25</v>
      </c>
      <c r="JE59">
        <v>1500</v>
      </c>
      <c r="JF59">
        <v>16.455100000000002</v>
      </c>
      <c r="JG59">
        <v>101.815</v>
      </c>
      <c r="JH59">
        <v>101.063</v>
      </c>
    </row>
    <row r="60" spans="1:268" x14ac:dyDescent="0.2">
      <c r="A60">
        <v>44</v>
      </c>
      <c r="B60">
        <v>1634230116.0999999</v>
      </c>
      <c r="C60">
        <v>6608</v>
      </c>
      <c r="D60" t="s">
        <v>583</v>
      </c>
      <c r="E60" t="s">
        <v>584</v>
      </c>
      <c r="F60" t="s">
        <v>398</v>
      </c>
      <c r="I60">
        <v>1634230116.0999999</v>
      </c>
      <c r="J60">
        <f t="shared" si="46"/>
        <v>4.8035541720699163E-3</v>
      </c>
      <c r="K60">
        <f t="shared" si="47"/>
        <v>4.8035541720699166</v>
      </c>
      <c r="L60">
        <f t="shared" si="48"/>
        <v>16.82463591807544</v>
      </c>
      <c r="M60">
        <f t="shared" si="49"/>
        <v>1775.12</v>
      </c>
      <c r="N60">
        <f t="shared" si="50"/>
        <v>1605.7858496259478</v>
      </c>
      <c r="O60">
        <f t="shared" si="51"/>
        <v>144.73610088763056</v>
      </c>
      <c r="P60">
        <f t="shared" si="52"/>
        <v>159.99888619488001</v>
      </c>
      <c r="Q60">
        <f t="shared" si="53"/>
        <v>0.24567347775817958</v>
      </c>
      <c r="R60">
        <f t="shared" si="54"/>
        <v>2.7521762859649401</v>
      </c>
      <c r="S60">
        <f t="shared" si="55"/>
        <v>0.23410795478960678</v>
      </c>
      <c r="T60">
        <f t="shared" si="56"/>
        <v>0.14731120723520025</v>
      </c>
      <c r="U60">
        <f t="shared" si="57"/>
        <v>248.08318350021224</v>
      </c>
      <c r="V60">
        <f t="shared" si="58"/>
        <v>26.869784597901667</v>
      </c>
      <c r="W60">
        <f t="shared" si="59"/>
        <v>26.838000000000001</v>
      </c>
      <c r="X60">
        <f t="shared" si="60"/>
        <v>3.5452462927106532</v>
      </c>
      <c r="Y60">
        <f t="shared" si="61"/>
        <v>49.935323719830535</v>
      </c>
      <c r="Z60">
        <f t="shared" si="62"/>
        <v>1.7501523125328</v>
      </c>
      <c r="AA60">
        <f t="shared" si="63"/>
        <v>3.5048382230428436</v>
      </c>
      <c r="AB60">
        <f t="shared" si="64"/>
        <v>1.7950939801778532</v>
      </c>
      <c r="AC60">
        <f t="shared" si="65"/>
        <v>-211.83673898828332</v>
      </c>
      <c r="AD60">
        <f t="shared" si="66"/>
        <v>-28.903513880557984</v>
      </c>
      <c r="AE60">
        <f t="shared" si="67"/>
        <v>-2.2605929378324872</v>
      </c>
      <c r="AF60">
        <f t="shared" si="68"/>
        <v>5.0823376935384594</v>
      </c>
      <c r="AG60">
        <v>0</v>
      </c>
      <c r="AH60">
        <v>0</v>
      </c>
      <c r="AI60">
        <f t="shared" si="69"/>
        <v>1</v>
      </c>
      <c r="AJ60">
        <f t="shared" si="70"/>
        <v>0</v>
      </c>
      <c r="AK60">
        <f t="shared" si="71"/>
        <v>47755.704110437597</v>
      </c>
      <c r="AL60" t="s">
        <v>399</v>
      </c>
      <c r="AM60">
        <v>8228.31</v>
      </c>
      <c r="AN60">
        <v>0</v>
      </c>
      <c r="AO60">
        <v>0</v>
      </c>
      <c r="AP60" t="e">
        <f t="shared" si="72"/>
        <v>#DIV/0!</v>
      </c>
      <c r="AQ60">
        <v>-1</v>
      </c>
      <c r="AR60" t="s">
        <v>585</v>
      </c>
      <c r="AS60">
        <v>10374.200000000001</v>
      </c>
      <c r="AT60">
        <v>828.52624000000003</v>
      </c>
      <c r="AU60">
        <v>951.14700000000005</v>
      </c>
      <c r="AV60">
        <f t="shared" si="73"/>
        <v>0.12891883168427176</v>
      </c>
      <c r="AW60">
        <v>0.5</v>
      </c>
      <c r="AX60">
        <f t="shared" si="74"/>
        <v>1264.6278007773121</v>
      </c>
      <c r="AY60">
        <f t="shared" si="75"/>
        <v>16.82463591807544</v>
      </c>
      <c r="AZ60">
        <f t="shared" si="76"/>
        <v>81.517169295830527</v>
      </c>
      <c r="BA60">
        <f t="shared" si="77"/>
        <v>1.4094768363560729E-2</v>
      </c>
      <c r="BB60">
        <f t="shared" si="78"/>
        <v>-1</v>
      </c>
      <c r="BC60" t="e">
        <f t="shared" si="79"/>
        <v>#DIV/0!</v>
      </c>
      <c r="BD60" t="s">
        <v>401</v>
      </c>
      <c r="BE60">
        <v>0</v>
      </c>
      <c r="BF60" t="e">
        <f t="shared" si="80"/>
        <v>#DIV/0!</v>
      </c>
      <c r="BG60" t="e">
        <f t="shared" si="81"/>
        <v>#DIV/0!</v>
      </c>
      <c r="BH60" t="e">
        <f t="shared" si="82"/>
        <v>#DIV/0!</v>
      </c>
      <c r="BI60" t="e">
        <f t="shared" si="83"/>
        <v>#DIV/0!</v>
      </c>
      <c r="BJ60">
        <f t="shared" si="84"/>
        <v>0.12891883168427173</v>
      </c>
      <c r="BK60" t="e">
        <f t="shared" si="85"/>
        <v>#DIV/0!</v>
      </c>
      <c r="BL60" t="e">
        <f t="shared" si="86"/>
        <v>#DIV/0!</v>
      </c>
      <c r="BM60" t="e">
        <f t="shared" si="87"/>
        <v>#DIV/0!</v>
      </c>
      <c r="BN60">
        <v>539</v>
      </c>
      <c r="BO60">
        <v>300</v>
      </c>
      <c r="BP60">
        <v>300</v>
      </c>
      <c r="BQ60">
        <v>300</v>
      </c>
      <c r="BR60">
        <v>10374.200000000001</v>
      </c>
      <c r="BS60">
        <v>932.2</v>
      </c>
      <c r="BT60">
        <v>-7.3634E-3</v>
      </c>
      <c r="BU60">
        <v>0.32</v>
      </c>
      <c r="BV60" t="s">
        <v>401</v>
      </c>
      <c r="BW60" t="s">
        <v>401</v>
      </c>
      <c r="BX60" t="s">
        <v>401</v>
      </c>
      <c r="BY60" t="s">
        <v>401</v>
      </c>
      <c r="BZ60" t="s">
        <v>401</v>
      </c>
      <c r="CA60" t="s">
        <v>401</v>
      </c>
      <c r="CB60" t="s">
        <v>401</v>
      </c>
      <c r="CC60" t="s">
        <v>401</v>
      </c>
      <c r="CD60" t="s">
        <v>401</v>
      </c>
      <c r="CE60" t="s">
        <v>401</v>
      </c>
      <c r="CF60">
        <f t="shared" si="88"/>
        <v>1500.17</v>
      </c>
      <c r="CG60">
        <f t="shared" si="89"/>
        <v>1264.6278007773121</v>
      </c>
      <c r="CH60">
        <f t="shared" si="90"/>
        <v>0.84298966168988321</v>
      </c>
      <c r="CI60">
        <f t="shared" si="91"/>
        <v>0.16537004706147451</v>
      </c>
      <c r="CJ60">
        <v>6</v>
      </c>
      <c r="CK60">
        <v>0.5</v>
      </c>
      <c r="CL60" t="s">
        <v>402</v>
      </c>
      <c r="CM60">
        <v>2</v>
      </c>
      <c r="CN60">
        <v>1634230116.0999999</v>
      </c>
      <c r="CO60">
        <v>1775.12</v>
      </c>
      <c r="CP60">
        <v>1790.33</v>
      </c>
      <c r="CQ60">
        <v>19.417200000000001</v>
      </c>
      <c r="CR60">
        <v>16.591200000000001</v>
      </c>
      <c r="CS60">
        <v>1774.66</v>
      </c>
      <c r="CT60">
        <v>19.5214</v>
      </c>
      <c r="CU60">
        <v>1000.06</v>
      </c>
      <c r="CV60">
        <v>90.024000000000001</v>
      </c>
      <c r="CW60">
        <v>0.110124</v>
      </c>
      <c r="CX60">
        <v>26.6432</v>
      </c>
      <c r="CY60">
        <v>26.838000000000001</v>
      </c>
      <c r="CZ60">
        <v>999.9</v>
      </c>
      <c r="DA60">
        <v>0</v>
      </c>
      <c r="DB60">
        <v>0</v>
      </c>
      <c r="DC60">
        <v>10021.200000000001</v>
      </c>
      <c r="DD60">
        <v>0</v>
      </c>
      <c r="DE60">
        <v>0.21912699999999999</v>
      </c>
      <c r="DF60">
        <v>-15.208600000000001</v>
      </c>
      <c r="DG60">
        <v>1810.27</v>
      </c>
      <c r="DH60">
        <v>1820.53</v>
      </c>
      <c r="DI60">
        <v>2.8260999999999998</v>
      </c>
      <c r="DJ60">
        <v>1790.33</v>
      </c>
      <c r="DK60">
        <v>16.591200000000001</v>
      </c>
      <c r="DL60">
        <v>1.7480199999999999</v>
      </c>
      <c r="DM60">
        <v>1.4936</v>
      </c>
      <c r="DN60">
        <v>15.329499999999999</v>
      </c>
      <c r="DO60">
        <v>12.902799999999999</v>
      </c>
      <c r="DP60">
        <v>1500.17</v>
      </c>
      <c r="DQ60">
        <v>0.90001100000000001</v>
      </c>
      <c r="DR60">
        <v>9.9988999999999995E-2</v>
      </c>
      <c r="DS60">
        <v>0</v>
      </c>
      <c r="DT60">
        <v>828.27700000000004</v>
      </c>
      <c r="DU60">
        <v>4.9997400000000001</v>
      </c>
      <c r="DV60">
        <v>12047.6</v>
      </c>
      <c r="DW60">
        <v>11511.7</v>
      </c>
      <c r="DX60">
        <v>42.186999999999998</v>
      </c>
      <c r="DY60">
        <v>43.686999999999998</v>
      </c>
      <c r="DZ60">
        <v>43.436999999999998</v>
      </c>
      <c r="EA60">
        <v>43.561999999999998</v>
      </c>
      <c r="EB60">
        <v>44.375</v>
      </c>
      <c r="EC60">
        <v>1345.67</v>
      </c>
      <c r="ED60">
        <v>149.5</v>
      </c>
      <c r="EE60">
        <v>0</v>
      </c>
      <c r="EF60">
        <v>121.39999985694899</v>
      </c>
      <c r="EG60">
        <v>0</v>
      </c>
      <c r="EH60">
        <v>828.52624000000003</v>
      </c>
      <c r="EI60">
        <v>-2.7069230939877702</v>
      </c>
      <c r="EJ60">
        <v>-31.607692390243901</v>
      </c>
      <c r="EK60">
        <v>12049.84</v>
      </c>
      <c r="EL60">
        <v>15</v>
      </c>
      <c r="EM60">
        <v>1634230072.0999999</v>
      </c>
      <c r="EN60" t="s">
        <v>586</v>
      </c>
      <c r="EO60">
        <v>1634230064.5999999</v>
      </c>
      <c r="EP60">
        <v>1634230072.0999999</v>
      </c>
      <c r="EQ60">
        <v>46</v>
      </c>
      <c r="ER60">
        <v>-8.3000000000000004E-2</v>
      </c>
      <c r="ES60">
        <v>3.0000000000000001E-3</v>
      </c>
      <c r="ET60">
        <v>0.45500000000000002</v>
      </c>
      <c r="EU60">
        <v>-0.104</v>
      </c>
      <c r="EV60">
        <v>1790</v>
      </c>
      <c r="EW60">
        <v>17</v>
      </c>
      <c r="EX60">
        <v>0.39</v>
      </c>
      <c r="EY60">
        <v>0.03</v>
      </c>
      <c r="EZ60">
        <v>-15.326412195122</v>
      </c>
      <c r="FA60">
        <v>-9.7607665505269406E-2</v>
      </c>
      <c r="FB60">
        <v>8.7248619236043295E-2</v>
      </c>
      <c r="FC60">
        <v>1</v>
      </c>
      <c r="FD60">
        <v>1</v>
      </c>
      <c r="FE60">
        <v>0</v>
      </c>
      <c r="FF60">
        <v>0</v>
      </c>
      <c r="FG60">
        <v>0</v>
      </c>
      <c r="FH60">
        <v>2.8396836585365901</v>
      </c>
      <c r="FI60">
        <v>-0.13484153310104699</v>
      </c>
      <c r="FJ60">
        <v>1.6306722204481601E-2</v>
      </c>
      <c r="FK60">
        <v>1</v>
      </c>
      <c r="FL60">
        <v>2</v>
      </c>
      <c r="FM60">
        <v>3</v>
      </c>
      <c r="FN60" t="s">
        <v>404</v>
      </c>
      <c r="FO60">
        <v>3.92686</v>
      </c>
      <c r="FP60">
        <v>2.7929499999999998</v>
      </c>
      <c r="FQ60">
        <v>0.22352</v>
      </c>
      <c r="FR60">
        <v>0.22447900000000001</v>
      </c>
      <c r="FS60">
        <v>8.6067400000000002E-2</v>
      </c>
      <c r="FT60">
        <v>7.5796699999999995E-2</v>
      </c>
      <c r="FU60">
        <v>16684.2</v>
      </c>
      <c r="FV60">
        <v>20321</v>
      </c>
      <c r="FW60">
        <v>20926.8</v>
      </c>
      <c r="FX60">
        <v>25273.200000000001</v>
      </c>
      <c r="FY60">
        <v>30334.7</v>
      </c>
      <c r="FZ60">
        <v>34385.599999999999</v>
      </c>
      <c r="GA60">
        <v>37769.1</v>
      </c>
      <c r="GB60">
        <v>41919</v>
      </c>
      <c r="GC60">
        <v>2.6640799999999998</v>
      </c>
      <c r="GD60">
        <v>2.1871200000000002</v>
      </c>
      <c r="GE60">
        <v>0.152141</v>
      </c>
      <c r="GF60">
        <v>0</v>
      </c>
      <c r="GG60">
        <v>24.344100000000001</v>
      </c>
      <c r="GH60">
        <v>999.9</v>
      </c>
      <c r="GI60">
        <v>46.118000000000002</v>
      </c>
      <c r="GJ60">
        <v>29.103999999999999</v>
      </c>
      <c r="GK60">
        <v>20.729600000000001</v>
      </c>
      <c r="GL60">
        <v>61.548299999999998</v>
      </c>
      <c r="GM60">
        <v>18.629799999999999</v>
      </c>
      <c r="GN60">
        <v>3</v>
      </c>
      <c r="GO60">
        <v>-0.165213</v>
      </c>
      <c r="GP60">
        <v>-0.21393799999999999</v>
      </c>
      <c r="GQ60">
        <v>20.348500000000001</v>
      </c>
      <c r="GR60">
        <v>5.2217799999999999</v>
      </c>
      <c r="GS60">
        <v>11.962</v>
      </c>
      <c r="GT60">
        <v>4.9857500000000003</v>
      </c>
      <c r="GU60">
        <v>3.3010000000000002</v>
      </c>
      <c r="GV60">
        <v>9999</v>
      </c>
      <c r="GW60">
        <v>9999</v>
      </c>
      <c r="GX60">
        <v>999.9</v>
      </c>
      <c r="GY60">
        <v>9999</v>
      </c>
      <c r="GZ60">
        <v>1.88415</v>
      </c>
      <c r="HA60">
        <v>1.8811</v>
      </c>
      <c r="HB60">
        <v>1.88263</v>
      </c>
      <c r="HC60">
        <v>1.88134</v>
      </c>
      <c r="HD60">
        <v>1.8828100000000001</v>
      </c>
      <c r="HE60">
        <v>1.88202</v>
      </c>
      <c r="HF60">
        <v>1.8839999999999999</v>
      </c>
      <c r="HG60">
        <v>1.88127</v>
      </c>
      <c r="HH60">
        <v>5</v>
      </c>
      <c r="HI60">
        <v>0</v>
      </c>
      <c r="HJ60">
        <v>0</v>
      </c>
      <c r="HK60">
        <v>0</v>
      </c>
      <c r="HL60" t="s">
        <v>405</v>
      </c>
      <c r="HM60" t="s">
        <v>406</v>
      </c>
      <c r="HN60" t="s">
        <v>407</v>
      </c>
      <c r="HO60" t="s">
        <v>407</v>
      </c>
      <c r="HP60" t="s">
        <v>407</v>
      </c>
      <c r="HQ60" t="s">
        <v>407</v>
      </c>
      <c r="HR60">
        <v>0</v>
      </c>
      <c r="HS60">
        <v>100</v>
      </c>
      <c r="HT60">
        <v>100</v>
      </c>
      <c r="HU60">
        <v>0.46</v>
      </c>
      <c r="HV60">
        <v>-0.1042</v>
      </c>
      <c r="HW60">
        <v>0.45523809523797398</v>
      </c>
      <c r="HX60">
        <v>0</v>
      </c>
      <c r="HY60">
        <v>0</v>
      </c>
      <c r="HZ60">
        <v>0</v>
      </c>
      <c r="IA60">
        <v>-0.10411000000000201</v>
      </c>
      <c r="IB60">
        <v>0</v>
      </c>
      <c r="IC60">
        <v>0</v>
      </c>
      <c r="ID60">
        <v>0</v>
      </c>
      <c r="IE60">
        <v>-1</v>
      </c>
      <c r="IF60">
        <v>-1</v>
      </c>
      <c r="IG60">
        <v>-1</v>
      </c>
      <c r="IH60">
        <v>-1</v>
      </c>
      <c r="II60">
        <v>0.9</v>
      </c>
      <c r="IJ60">
        <v>0.7</v>
      </c>
      <c r="IK60">
        <v>4.99878</v>
      </c>
      <c r="IL60">
        <v>2.5341800000000001</v>
      </c>
      <c r="IM60">
        <v>2.8002899999999999</v>
      </c>
      <c r="IN60">
        <v>3.0127000000000002</v>
      </c>
      <c r="IO60">
        <v>3.0493199999999998</v>
      </c>
      <c r="IP60">
        <v>2.2936999999999999</v>
      </c>
      <c r="IQ60">
        <v>33.512999999999998</v>
      </c>
      <c r="IR60">
        <v>15.182700000000001</v>
      </c>
      <c r="IS60">
        <v>18</v>
      </c>
      <c r="IT60">
        <v>1095.79</v>
      </c>
      <c r="IU60">
        <v>601.24099999999999</v>
      </c>
      <c r="IV60">
        <v>25</v>
      </c>
      <c r="IW60">
        <v>25.16</v>
      </c>
      <c r="IX60">
        <v>30.0002</v>
      </c>
      <c r="IY60">
        <v>25.046099999999999</v>
      </c>
      <c r="IZ60">
        <v>25.037400000000002</v>
      </c>
      <c r="JA60">
        <v>100</v>
      </c>
      <c r="JB60">
        <v>13.1831</v>
      </c>
      <c r="JC60">
        <v>45.236800000000002</v>
      </c>
      <c r="JD60">
        <v>25</v>
      </c>
      <c r="JE60">
        <v>2000</v>
      </c>
      <c r="JF60">
        <v>16.569299999999998</v>
      </c>
      <c r="JG60">
        <v>101.816</v>
      </c>
      <c r="JH60">
        <v>101.06399999999999</v>
      </c>
    </row>
    <row r="61" spans="1:268" x14ac:dyDescent="0.2">
      <c r="A61">
        <v>45</v>
      </c>
      <c r="B61">
        <v>1634230238.0999999</v>
      </c>
      <c r="C61">
        <v>6730</v>
      </c>
      <c r="D61" t="s">
        <v>587</v>
      </c>
      <c r="E61" t="s">
        <v>588</v>
      </c>
      <c r="F61" t="s">
        <v>398</v>
      </c>
      <c r="I61">
        <v>1634230238.0999999</v>
      </c>
      <c r="J61">
        <f t="shared" si="46"/>
        <v>-7.685002422614097E-4</v>
      </c>
      <c r="K61">
        <f t="shared" si="47"/>
        <v>-0.76850024226140967</v>
      </c>
      <c r="L61">
        <f t="shared" si="48"/>
        <v>-27.539151304574666</v>
      </c>
      <c r="M61">
        <f t="shared" si="49"/>
        <v>416.59699999999998</v>
      </c>
      <c r="N61">
        <f t="shared" si="50"/>
        <v>-878.39771133619672</v>
      </c>
      <c r="O61">
        <f t="shared" si="51"/>
        <v>-79.101448565624864</v>
      </c>
      <c r="P61">
        <f t="shared" si="52"/>
        <v>37.515382545755593</v>
      </c>
      <c r="Q61">
        <f t="shared" si="53"/>
        <v>-3.3609269260244566E-2</v>
      </c>
      <c r="R61">
        <f t="shared" si="54"/>
        <v>2.7471468524086964</v>
      </c>
      <c r="S61">
        <f t="shared" si="55"/>
        <v>-3.3839394708004698E-2</v>
      </c>
      <c r="T61">
        <f t="shared" si="56"/>
        <v>-2.1128815496916767E-2</v>
      </c>
      <c r="U61">
        <f t="shared" si="57"/>
        <v>247.49053350039088</v>
      </c>
      <c r="V61">
        <f t="shared" si="58"/>
        <v>28.274032385655399</v>
      </c>
      <c r="W61">
        <f t="shared" si="59"/>
        <v>26.432500000000001</v>
      </c>
      <c r="X61">
        <f t="shared" si="60"/>
        <v>3.4615851977196463</v>
      </c>
      <c r="Y61">
        <f t="shared" si="61"/>
        <v>42.339966500050927</v>
      </c>
      <c r="Z61">
        <f t="shared" si="62"/>
        <v>1.4725118815346401</v>
      </c>
      <c r="AA61">
        <f t="shared" si="63"/>
        <v>3.4778295857481818</v>
      </c>
      <c r="AB61">
        <f t="shared" si="64"/>
        <v>1.9890733161850063</v>
      </c>
      <c r="AC61">
        <f t="shared" si="65"/>
        <v>33.890860683728171</v>
      </c>
      <c r="AD61">
        <f t="shared" si="66"/>
        <v>11.759471979900333</v>
      </c>
      <c r="AE61">
        <f t="shared" si="67"/>
        <v>0.91893903573335955</v>
      </c>
      <c r="AF61">
        <f t="shared" si="68"/>
        <v>294.05980519975276</v>
      </c>
      <c r="AG61">
        <v>691</v>
      </c>
      <c r="AH61">
        <v>69</v>
      </c>
      <c r="AI61">
        <f t="shared" si="69"/>
        <v>1</v>
      </c>
      <c r="AJ61">
        <f t="shared" si="70"/>
        <v>0</v>
      </c>
      <c r="AK61">
        <f t="shared" si="71"/>
        <v>47640.019371701186</v>
      </c>
      <c r="AL61" t="s">
        <v>399</v>
      </c>
      <c r="AM61">
        <v>8228.31</v>
      </c>
      <c r="AN61">
        <v>0</v>
      </c>
      <c r="AO61">
        <v>0</v>
      </c>
      <c r="AP61" t="e">
        <f t="shared" si="72"/>
        <v>#DIV/0!</v>
      </c>
      <c r="AQ61">
        <v>-1</v>
      </c>
      <c r="AR61" t="s">
        <v>589</v>
      </c>
      <c r="AS61">
        <v>10224.6</v>
      </c>
      <c r="AT61">
        <v>658.20360800000003</v>
      </c>
      <c r="AU61">
        <v>3.1996000000000002</v>
      </c>
      <c r="AV61">
        <f t="shared" si="73"/>
        <v>-204.7143417927241</v>
      </c>
      <c r="AW61">
        <v>0.5</v>
      </c>
      <c r="AX61">
        <f t="shared" si="74"/>
        <v>1261.6020007774043</v>
      </c>
      <c r="AY61">
        <f t="shared" si="75"/>
        <v>-27.539151304574666</v>
      </c>
      <c r="AZ61">
        <f t="shared" si="76"/>
        <v>-129134.01159676506</v>
      </c>
      <c r="BA61">
        <f t="shared" si="77"/>
        <v>-2.1036072618956795E-2</v>
      </c>
      <c r="BB61">
        <f t="shared" si="78"/>
        <v>-1</v>
      </c>
      <c r="BC61" t="e">
        <f t="shared" si="79"/>
        <v>#DIV/0!</v>
      </c>
      <c r="BD61" t="s">
        <v>401</v>
      </c>
      <c r="BE61">
        <v>0</v>
      </c>
      <c r="BF61" t="e">
        <f t="shared" si="80"/>
        <v>#DIV/0!</v>
      </c>
      <c r="BG61" t="e">
        <f t="shared" si="81"/>
        <v>#DIV/0!</v>
      </c>
      <c r="BH61" t="e">
        <f t="shared" si="82"/>
        <v>#DIV/0!</v>
      </c>
      <c r="BI61" t="e">
        <f t="shared" si="83"/>
        <v>#DIV/0!</v>
      </c>
      <c r="BJ61">
        <f t="shared" si="84"/>
        <v>-204.71434179272407</v>
      </c>
      <c r="BK61" t="e">
        <f t="shared" si="85"/>
        <v>#DIV/0!</v>
      </c>
      <c r="BL61" t="e">
        <f t="shared" si="86"/>
        <v>#DIV/0!</v>
      </c>
      <c r="BM61" t="e">
        <f t="shared" si="87"/>
        <v>#DIV/0!</v>
      </c>
      <c r="BN61">
        <v>540</v>
      </c>
      <c r="BO61">
        <v>300</v>
      </c>
      <c r="BP61">
        <v>300</v>
      </c>
      <c r="BQ61">
        <v>300</v>
      </c>
      <c r="BR61">
        <v>10224.6</v>
      </c>
      <c r="BS61">
        <v>2.5299999999999998</v>
      </c>
      <c r="BT61">
        <v>-7.2559299999999998E-3</v>
      </c>
      <c r="BU61">
        <v>0.34</v>
      </c>
      <c r="BV61" t="s">
        <v>401</v>
      </c>
      <c r="BW61" t="s">
        <v>401</v>
      </c>
      <c r="BX61" t="s">
        <v>401</v>
      </c>
      <c r="BY61" t="s">
        <v>401</v>
      </c>
      <c r="BZ61" t="s">
        <v>401</v>
      </c>
      <c r="CA61" t="s">
        <v>401</v>
      </c>
      <c r="CB61" t="s">
        <v>401</v>
      </c>
      <c r="CC61" t="s">
        <v>401</v>
      </c>
      <c r="CD61" t="s">
        <v>401</v>
      </c>
      <c r="CE61" t="s">
        <v>401</v>
      </c>
      <c r="CF61">
        <f t="shared" si="88"/>
        <v>1496.58</v>
      </c>
      <c r="CG61">
        <f t="shared" si="89"/>
        <v>1261.6020007774043</v>
      </c>
      <c r="CH61">
        <f t="shared" si="90"/>
        <v>0.84299001775875959</v>
      </c>
      <c r="CI61">
        <f t="shared" si="91"/>
        <v>0.16537073427440624</v>
      </c>
      <c r="CJ61">
        <v>6</v>
      </c>
      <c r="CK61">
        <v>0.5</v>
      </c>
      <c r="CL61" t="s">
        <v>402</v>
      </c>
      <c r="CM61">
        <v>2</v>
      </c>
      <c r="CN61">
        <v>1634230238.0999999</v>
      </c>
      <c r="CO61">
        <v>416.59699999999998</v>
      </c>
      <c r="CP61">
        <v>400.02</v>
      </c>
      <c r="CQ61">
        <v>16.351800000000001</v>
      </c>
      <c r="CR61">
        <v>16.801600000000001</v>
      </c>
      <c r="CS61">
        <v>416.541</v>
      </c>
      <c r="CT61">
        <v>16.4558</v>
      </c>
      <c r="CU61">
        <v>1008.36</v>
      </c>
      <c r="CV61">
        <v>90.013800000000003</v>
      </c>
      <c r="CW61">
        <v>3.8174800000000002E-2</v>
      </c>
      <c r="CX61">
        <v>26.511900000000001</v>
      </c>
      <c r="CY61">
        <v>26.432500000000001</v>
      </c>
      <c r="CZ61">
        <v>999.9</v>
      </c>
      <c r="DA61">
        <v>0</v>
      </c>
      <c r="DB61">
        <v>0</v>
      </c>
      <c r="DC61">
        <v>9992.5</v>
      </c>
      <c r="DD61">
        <v>0</v>
      </c>
      <c r="DE61">
        <v>0.21912699999999999</v>
      </c>
      <c r="DF61">
        <v>16.976199999999999</v>
      </c>
      <c r="DG61">
        <v>423.928</v>
      </c>
      <c r="DH61">
        <v>406.85599999999999</v>
      </c>
      <c r="DI61">
        <v>-0.449934</v>
      </c>
      <c r="DJ61">
        <v>400.02</v>
      </c>
      <c r="DK61">
        <v>16.801600000000001</v>
      </c>
      <c r="DL61">
        <v>1.4718800000000001</v>
      </c>
      <c r="DM61">
        <v>1.5123800000000001</v>
      </c>
      <c r="DN61">
        <v>12.6791</v>
      </c>
      <c r="DO61">
        <v>13.0939</v>
      </c>
      <c r="DP61">
        <v>1496.58</v>
      </c>
      <c r="DQ61">
        <v>0.89999700000000005</v>
      </c>
      <c r="DR61">
        <v>0.10000299999999999</v>
      </c>
      <c r="DS61">
        <v>0</v>
      </c>
      <c r="DT61">
        <v>4.8578000000000001</v>
      </c>
      <c r="DU61">
        <v>4.9997400000000001</v>
      </c>
      <c r="DV61">
        <v>295.57299999999998</v>
      </c>
      <c r="DW61">
        <v>11484</v>
      </c>
      <c r="DX61">
        <v>42.75</v>
      </c>
      <c r="DY61">
        <v>43.686999999999998</v>
      </c>
      <c r="DZ61">
        <v>43.686999999999998</v>
      </c>
      <c r="EA61">
        <v>43.061999999999998</v>
      </c>
      <c r="EB61">
        <v>44.625</v>
      </c>
      <c r="EC61">
        <v>1342.42</v>
      </c>
      <c r="ED61">
        <v>149.16</v>
      </c>
      <c r="EE61">
        <v>0</v>
      </c>
      <c r="EF61">
        <v>121.59999990463299</v>
      </c>
      <c r="EG61">
        <v>0</v>
      </c>
      <c r="EH61">
        <v>658.20360800000003</v>
      </c>
      <c r="EI61">
        <v>-2562.3674990579998</v>
      </c>
      <c r="EJ61">
        <v>-36523.859602968201</v>
      </c>
      <c r="EK61">
        <v>9596.8917600000004</v>
      </c>
      <c r="EL61">
        <v>15</v>
      </c>
      <c r="EM61">
        <v>1634230263.0999999</v>
      </c>
      <c r="EN61" t="s">
        <v>590</v>
      </c>
      <c r="EO61">
        <v>1634230263.0999999</v>
      </c>
      <c r="EP61">
        <v>1634230260.0999999</v>
      </c>
      <c r="EQ61">
        <v>47</v>
      </c>
      <c r="ER61">
        <v>-0.39900000000000002</v>
      </c>
      <c r="ES61">
        <v>0</v>
      </c>
      <c r="ET61">
        <v>5.6000000000000001E-2</v>
      </c>
      <c r="EU61">
        <v>-0.104</v>
      </c>
      <c r="EV61">
        <v>400</v>
      </c>
      <c r="EW61">
        <v>17</v>
      </c>
      <c r="EX61">
        <v>0.12</v>
      </c>
      <c r="EY61">
        <v>0.17</v>
      </c>
      <c r="EZ61">
        <v>-7.2452669512195103</v>
      </c>
      <c r="FA61">
        <v>9.1752703484320293</v>
      </c>
      <c r="FB61">
        <v>2.6986680527937001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2.6104902195121999</v>
      </c>
      <c r="FI61">
        <v>-1.32549282229966</v>
      </c>
      <c r="FJ61">
        <v>0.339371970382705</v>
      </c>
      <c r="FK61">
        <v>0</v>
      </c>
      <c r="FL61">
        <v>0</v>
      </c>
      <c r="FM61">
        <v>3</v>
      </c>
      <c r="FN61" t="s">
        <v>591</v>
      </c>
      <c r="FO61">
        <v>3.9379499999999998</v>
      </c>
      <c r="FP61">
        <v>2.7208199999999998</v>
      </c>
      <c r="FQ61">
        <v>8.64838E-2</v>
      </c>
      <c r="FR61">
        <v>8.3918599999999996E-2</v>
      </c>
      <c r="FS61">
        <v>7.5295500000000001E-2</v>
      </c>
      <c r="FT61">
        <v>7.6497899999999994E-2</v>
      </c>
      <c r="FU61">
        <v>19629.400000000001</v>
      </c>
      <c r="FV61">
        <v>24003.9</v>
      </c>
      <c r="FW61">
        <v>20928.400000000001</v>
      </c>
      <c r="FX61">
        <v>25274.1</v>
      </c>
      <c r="FY61">
        <v>30693.8</v>
      </c>
      <c r="FZ61">
        <v>34358.800000000003</v>
      </c>
      <c r="GA61">
        <v>37771.5</v>
      </c>
      <c r="GB61">
        <v>41921</v>
      </c>
      <c r="GC61">
        <v>0.83455000000000001</v>
      </c>
      <c r="GD61">
        <v>2.1661999999999999</v>
      </c>
      <c r="GE61">
        <v>0.12636900000000001</v>
      </c>
      <c r="GF61">
        <v>0</v>
      </c>
      <c r="GG61">
        <v>24.360499999999998</v>
      </c>
      <c r="GH61">
        <v>999.9</v>
      </c>
      <c r="GI61">
        <v>45.947000000000003</v>
      </c>
      <c r="GJ61">
        <v>29.155000000000001</v>
      </c>
      <c r="GK61">
        <v>20.7119</v>
      </c>
      <c r="GL61">
        <v>61.528300000000002</v>
      </c>
      <c r="GM61">
        <v>14.4832</v>
      </c>
      <c r="GN61">
        <v>3</v>
      </c>
      <c r="GO61">
        <v>-0.167071</v>
      </c>
      <c r="GP61">
        <v>-0.23164499999999999</v>
      </c>
      <c r="GQ61">
        <v>20.348400000000002</v>
      </c>
      <c r="GR61">
        <v>5.2219300000000004</v>
      </c>
      <c r="GS61">
        <v>11.962</v>
      </c>
      <c r="GT61">
        <v>4.9857500000000003</v>
      </c>
      <c r="GU61">
        <v>3.3010000000000002</v>
      </c>
      <c r="GV61">
        <v>9999</v>
      </c>
      <c r="GW61">
        <v>9999</v>
      </c>
      <c r="GX61">
        <v>999.9</v>
      </c>
      <c r="GY61">
        <v>9999</v>
      </c>
      <c r="GZ61">
        <v>1.8841399999999999</v>
      </c>
      <c r="HA61">
        <v>1.8811</v>
      </c>
      <c r="HB61">
        <v>1.88263</v>
      </c>
      <c r="HC61">
        <v>1.8813299999999999</v>
      </c>
      <c r="HD61">
        <v>1.88279</v>
      </c>
      <c r="HE61">
        <v>1.88202</v>
      </c>
      <c r="HF61">
        <v>1.8839999999999999</v>
      </c>
      <c r="HG61">
        <v>1.8812599999999999</v>
      </c>
      <c r="HH61">
        <v>5</v>
      </c>
      <c r="HI61">
        <v>0</v>
      </c>
      <c r="HJ61">
        <v>0</v>
      </c>
      <c r="HK61">
        <v>0</v>
      </c>
      <c r="HL61" t="s">
        <v>405</v>
      </c>
      <c r="HM61" t="s">
        <v>406</v>
      </c>
      <c r="HN61" t="s">
        <v>407</v>
      </c>
      <c r="HO61" t="s">
        <v>407</v>
      </c>
      <c r="HP61" t="s">
        <v>407</v>
      </c>
      <c r="HQ61" t="s">
        <v>407</v>
      </c>
      <c r="HR61">
        <v>0</v>
      </c>
      <c r="HS61">
        <v>100</v>
      </c>
      <c r="HT61">
        <v>100</v>
      </c>
      <c r="HU61">
        <v>5.6000000000000001E-2</v>
      </c>
      <c r="HV61">
        <v>-0.104</v>
      </c>
      <c r="HW61">
        <v>0.45523809523797398</v>
      </c>
      <c r="HX61">
        <v>0</v>
      </c>
      <c r="HY61">
        <v>0</v>
      </c>
      <c r="HZ61">
        <v>0</v>
      </c>
      <c r="IA61">
        <v>-0.10411000000000201</v>
      </c>
      <c r="IB61">
        <v>0</v>
      </c>
      <c r="IC61">
        <v>0</v>
      </c>
      <c r="ID61">
        <v>0</v>
      </c>
      <c r="IE61">
        <v>-1</v>
      </c>
      <c r="IF61">
        <v>-1</v>
      </c>
      <c r="IG61">
        <v>-1</v>
      </c>
      <c r="IH61">
        <v>-1</v>
      </c>
      <c r="II61">
        <v>2.9</v>
      </c>
      <c r="IJ61">
        <v>2.8</v>
      </c>
      <c r="IK61">
        <v>1.5625</v>
      </c>
      <c r="IL61">
        <v>2.5573700000000001</v>
      </c>
      <c r="IM61">
        <v>2.8002899999999999</v>
      </c>
      <c r="IN61">
        <v>3.0139200000000002</v>
      </c>
      <c r="IO61">
        <v>3.0493199999999998</v>
      </c>
      <c r="IP61">
        <v>2.3132299999999999</v>
      </c>
      <c r="IQ61">
        <v>33.512999999999998</v>
      </c>
      <c r="IR61">
        <v>15.1477</v>
      </c>
      <c r="IS61">
        <v>18</v>
      </c>
      <c r="IT61">
        <v>305.99099999999999</v>
      </c>
      <c r="IU61">
        <v>584.98800000000006</v>
      </c>
      <c r="IV61">
        <v>24.999700000000001</v>
      </c>
      <c r="IW61">
        <v>25.1431</v>
      </c>
      <c r="IX61">
        <v>29.9999</v>
      </c>
      <c r="IY61">
        <v>25.0456</v>
      </c>
      <c r="IZ61">
        <v>25.024799999999999</v>
      </c>
      <c r="JA61">
        <v>31.204499999999999</v>
      </c>
      <c r="JB61">
        <v>11.2554</v>
      </c>
      <c r="JC61">
        <v>44.866</v>
      </c>
      <c r="JD61">
        <v>25</v>
      </c>
      <c r="JE61">
        <v>400</v>
      </c>
      <c r="JF61">
        <v>16.8399</v>
      </c>
      <c r="JG61">
        <v>101.82299999999999</v>
      </c>
      <c r="JH61">
        <v>101.069</v>
      </c>
    </row>
    <row r="62" spans="1:268" x14ac:dyDescent="0.2">
      <c r="A62">
        <v>46</v>
      </c>
      <c r="B62">
        <v>1634230775.0999999</v>
      </c>
      <c r="C62">
        <v>7267</v>
      </c>
      <c r="D62" t="s">
        <v>595</v>
      </c>
      <c r="E62" t="s">
        <v>596</v>
      </c>
      <c r="F62" t="s">
        <v>398</v>
      </c>
      <c r="I62">
        <v>1634230775.0999999</v>
      </c>
      <c r="J62">
        <f t="shared" si="46"/>
        <v>4.3918857704931128E-3</v>
      </c>
      <c r="K62">
        <f t="shared" si="47"/>
        <v>4.3918857704931131</v>
      </c>
      <c r="L62">
        <f t="shared" si="48"/>
        <v>17.883694030521902</v>
      </c>
      <c r="M62">
        <f t="shared" si="49"/>
        <v>388.22300000000001</v>
      </c>
      <c r="N62">
        <f t="shared" si="50"/>
        <v>246.40904147319401</v>
      </c>
      <c r="O62">
        <f t="shared" si="51"/>
        <v>22.206122116798365</v>
      </c>
      <c r="P62">
        <f t="shared" si="52"/>
        <v>34.986246020065998</v>
      </c>
      <c r="Q62">
        <f t="shared" si="53"/>
        <v>0.22597194715109037</v>
      </c>
      <c r="R62">
        <f t="shared" si="54"/>
        <v>2.7493112278917224</v>
      </c>
      <c r="S62">
        <f t="shared" si="55"/>
        <v>0.21613739114482183</v>
      </c>
      <c r="T62">
        <f t="shared" si="56"/>
        <v>0.13593379627084179</v>
      </c>
      <c r="U62">
        <f t="shared" si="57"/>
        <v>248.08898850007191</v>
      </c>
      <c r="V62">
        <f t="shared" si="58"/>
        <v>26.951445865328406</v>
      </c>
      <c r="W62">
        <f t="shared" si="59"/>
        <v>26.722200000000001</v>
      </c>
      <c r="X62">
        <f t="shared" si="60"/>
        <v>3.5211767459967467</v>
      </c>
      <c r="Y62">
        <f t="shared" si="61"/>
        <v>49.838780065149514</v>
      </c>
      <c r="Z62">
        <f t="shared" si="62"/>
        <v>1.7434590757203998</v>
      </c>
      <c r="AA62">
        <f t="shared" si="63"/>
        <v>3.4981977356615492</v>
      </c>
      <c r="AB62">
        <f t="shared" si="64"/>
        <v>1.7777176702763469</v>
      </c>
      <c r="AC62">
        <f t="shared" si="65"/>
        <v>-193.68216247874628</v>
      </c>
      <c r="AD62">
        <f t="shared" si="66"/>
        <v>-16.482160401292585</v>
      </c>
      <c r="AE62">
        <f t="shared" si="67"/>
        <v>-1.289485534472512</v>
      </c>
      <c r="AF62">
        <f t="shared" si="68"/>
        <v>36.635180085560535</v>
      </c>
      <c r="AG62">
        <v>0</v>
      </c>
      <c r="AH62">
        <v>0</v>
      </c>
      <c r="AI62">
        <f t="shared" si="69"/>
        <v>1</v>
      </c>
      <c r="AJ62">
        <f t="shared" si="70"/>
        <v>0</v>
      </c>
      <c r="AK62">
        <f t="shared" si="71"/>
        <v>47682.873036494071</v>
      </c>
      <c r="AL62" t="s">
        <v>399</v>
      </c>
      <c r="AM62">
        <v>8228.31</v>
      </c>
      <c r="AN62">
        <v>0</v>
      </c>
      <c r="AO62">
        <v>0</v>
      </c>
      <c r="AP62" t="e">
        <f t="shared" si="72"/>
        <v>#DIV/0!</v>
      </c>
      <c r="AQ62">
        <v>-1</v>
      </c>
      <c r="AR62" t="s">
        <v>597</v>
      </c>
      <c r="AS62">
        <v>10368.1</v>
      </c>
      <c r="AT62">
        <v>1355.586</v>
      </c>
      <c r="AU62">
        <v>1724.45</v>
      </c>
      <c r="AV62">
        <f t="shared" si="73"/>
        <v>0.21390240366493662</v>
      </c>
      <c r="AW62">
        <v>0.5</v>
      </c>
      <c r="AX62">
        <f t="shared" si="74"/>
        <v>1264.6611007772394</v>
      </c>
      <c r="AY62">
        <f t="shared" si="75"/>
        <v>17.883694030521902</v>
      </c>
      <c r="AZ62">
        <f t="shared" si="76"/>
        <v>135.25702463889809</v>
      </c>
      <c r="BA62">
        <f t="shared" si="77"/>
        <v>1.4931821670577439E-2</v>
      </c>
      <c r="BB62">
        <f t="shared" si="78"/>
        <v>-1</v>
      </c>
      <c r="BC62" t="e">
        <f t="shared" si="79"/>
        <v>#DIV/0!</v>
      </c>
      <c r="BD62" t="s">
        <v>401</v>
      </c>
      <c r="BE62">
        <v>0</v>
      </c>
      <c r="BF62" t="e">
        <f t="shared" si="80"/>
        <v>#DIV/0!</v>
      </c>
      <c r="BG62" t="e">
        <f t="shared" si="81"/>
        <v>#DIV/0!</v>
      </c>
      <c r="BH62" t="e">
        <f t="shared" si="82"/>
        <v>#DIV/0!</v>
      </c>
      <c r="BI62" t="e">
        <f t="shared" si="83"/>
        <v>#DIV/0!</v>
      </c>
      <c r="BJ62">
        <f t="shared" si="84"/>
        <v>0.21390240366493665</v>
      </c>
      <c r="BK62" t="e">
        <f t="shared" si="85"/>
        <v>#DIV/0!</v>
      </c>
      <c r="BL62" t="e">
        <f t="shared" si="86"/>
        <v>#DIV/0!</v>
      </c>
      <c r="BM62" t="e">
        <f t="shared" si="87"/>
        <v>#DIV/0!</v>
      </c>
      <c r="BN62">
        <v>541</v>
      </c>
      <c r="BO62">
        <v>300</v>
      </c>
      <c r="BP62">
        <v>300</v>
      </c>
      <c r="BQ62">
        <v>300</v>
      </c>
      <c r="BR62">
        <v>10368.1</v>
      </c>
      <c r="BS62">
        <v>1673.36</v>
      </c>
      <c r="BT62">
        <v>-7.36209E-3</v>
      </c>
      <c r="BU62">
        <v>-0.14000000000000001</v>
      </c>
      <c r="BV62" t="s">
        <v>401</v>
      </c>
      <c r="BW62" t="s">
        <v>401</v>
      </c>
      <c r="BX62" t="s">
        <v>401</v>
      </c>
      <c r="BY62" t="s">
        <v>401</v>
      </c>
      <c r="BZ62" t="s">
        <v>401</v>
      </c>
      <c r="CA62" t="s">
        <v>401</v>
      </c>
      <c r="CB62" t="s">
        <v>401</v>
      </c>
      <c r="CC62" t="s">
        <v>401</v>
      </c>
      <c r="CD62" t="s">
        <v>401</v>
      </c>
      <c r="CE62" t="s">
        <v>401</v>
      </c>
      <c r="CF62">
        <f t="shared" si="88"/>
        <v>1500.21</v>
      </c>
      <c r="CG62">
        <f t="shared" si="89"/>
        <v>1264.6611007772394</v>
      </c>
      <c r="CH62">
        <f t="shared" si="90"/>
        <v>0.84298938200467888</v>
      </c>
      <c r="CI62">
        <f t="shared" si="91"/>
        <v>0.16536950726903027</v>
      </c>
      <c r="CJ62">
        <v>6</v>
      </c>
      <c r="CK62">
        <v>0.5</v>
      </c>
      <c r="CL62" t="s">
        <v>402</v>
      </c>
      <c r="CM62">
        <v>2</v>
      </c>
      <c r="CN62">
        <v>1634230775.0999999</v>
      </c>
      <c r="CO62">
        <v>388.22300000000001</v>
      </c>
      <c r="CP62">
        <v>399.976</v>
      </c>
      <c r="CQ62">
        <v>19.3462</v>
      </c>
      <c r="CR62">
        <v>16.7621</v>
      </c>
      <c r="CS62">
        <v>388.11900000000003</v>
      </c>
      <c r="CT62">
        <v>19.451499999999999</v>
      </c>
      <c r="CU62">
        <v>1000.02</v>
      </c>
      <c r="CV62">
        <v>90.011399999999995</v>
      </c>
      <c r="CW62">
        <v>0.107542</v>
      </c>
      <c r="CX62">
        <v>26.611000000000001</v>
      </c>
      <c r="CY62">
        <v>26.722200000000001</v>
      </c>
      <c r="CZ62">
        <v>999.9</v>
      </c>
      <c r="DA62">
        <v>0</v>
      </c>
      <c r="DB62">
        <v>0</v>
      </c>
      <c r="DC62">
        <v>10005.6</v>
      </c>
      <c r="DD62">
        <v>0</v>
      </c>
      <c r="DE62">
        <v>0.21912699999999999</v>
      </c>
      <c r="DF62">
        <v>-11.752700000000001</v>
      </c>
      <c r="DG62">
        <v>395.88200000000001</v>
      </c>
      <c r="DH62">
        <v>406.79399999999998</v>
      </c>
      <c r="DI62">
        <v>2.58405</v>
      </c>
      <c r="DJ62">
        <v>399.976</v>
      </c>
      <c r="DK62">
        <v>16.7621</v>
      </c>
      <c r="DL62">
        <v>1.7413700000000001</v>
      </c>
      <c r="DM62">
        <v>1.50878</v>
      </c>
      <c r="DN62">
        <v>15.270300000000001</v>
      </c>
      <c r="DO62">
        <v>13.057399999999999</v>
      </c>
      <c r="DP62">
        <v>1500.21</v>
      </c>
      <c r="DQ62">
        <v>0.90001799999999998</v>
      </c>
      <c r="DR62">
        <v>9.9982199999999993E-2</v>
      </c>
      <c r="DS62">
        <v>0</v>
      </c>
      <c r="DT62">
        <v>1354.65</v>
      </c>
      <c r="DU62">
        <v>4.9997400000000001</v>
      </c>
      <c r="DV62">
        <v>19528.7</v>
      </c>
      <c r="DW62">
        <v>11512.1</v>
      </c>
      <c r="DX62">
        <v>42.811999999999998</v>
      </c>
      <c r="DY62">
        <v>43.5</v>
      </c>
      <c r="DZ62">
        <v>43.5</v>
      </c>
      <c r="EA62">
        <v>43</v>
      </c>
      <c r="EB62">
        <v>44.561999999999998</v>
      </c>
      <c r="EC62">
        <v>1345.72</v>
      </c>
      <c r="ED62">
        <v>149.49</v>
      </c>
      <c r="EE62">
        <v>0</v>
      </c>
      <c r="EF62">
        <v>536.39999985694897</v>
      </c>
      <c r="EG62">
        <v>0</v>
      </c>
      <c r="EH62">
        <v>1355.586</v>
      </c>
      <c r="EI62">
        <v>-10.100000022924201</v>
      </c>
      <c r="EJ62">
        <v>-133.72307724808101</v>
      </c>
      <c r="EK62">
        <v>19541.088</v>
      </c>
      <c r="EL62">
        <v>15</v>
      </c>
      <c r="EM62">
        <v>1634230708.5999999</v>
      </c>
      <c r="EN62" t="s">
        <v>598</v>
      </c>
      <c r="EO62">
        <v>1634230702.0999999</v>
      </c>
      <c r="EP62">
        <v>1634230708.5999999</v>
      </c>
      <c r="EQ62">
        <v>48</v>
      </c>
      <c r="ER62">
        <v>4.7E-2</v>
      </c>
      <c r="ES62">
        <v>-2E-3</v>
      </c>
      <c r="ET62">
        <v>0.104</v>
      </c>
      <c r="EU62">
        <v>-0.105</v>
      </c>
      <c r="EV62">
        <v>400</v>
      </c>
      <c r="EW62">
        <v>17</v>
      </c>
      <c r="EX62">
        <v>0.19</v>
      </c>
      <c r="EY62">
        <v>0.05</v>
      </c>
      <c r="EZ62">
        <v>-11.739979999999999</v>
      </c>
      <c r="FA62">
        <v>5.2027767354597299E-2</v>
      </c>
      <c r="FB62">
        <v>2.60826973298392E-2</v>
      </c>
      <c r="FC62">
        <v>1</v>
      </c>
      <c r="FD62">
        <v>1</v>
      </c>
      <c r="FE62">
        <v>0</v>
      </c>
      <c r="FF62">
        <v>0</v>
      </c>
      <c r="FG62">
        <v>0</v>
      </c>
      <c r="FH62">
        <v>2.5877970000000001</v>
      </c>
      <c r="FI62">
        <v>-4.7909268292686102E-2</v>
      </c>
      <c r="FJ62">
        <v>5.6136980681187202E-3</v>
      </c>
      <c r="FK62">
        <v>1</v>
      </c>
      <c r="FL62">
        <v>2</v>
      </c>
      <c r="FM62">
        <v>3</v>
      </c>
      <c r="FN62" t="s">
        <v>404</v>
      </c>
      <c r="FO62">
        <v>3.92679</v>
      </c>
      <c r="FP62">
        <v>2.7902100000000001</v>
      </c>
      <c r="FQ62">
        <v>8.2069100000000006E-2</v>
      </c>
      <c r="FR62">
        <v>8.3925200000000005E-2</v>
      </c>
      <c r="FS62">
        <v>8.5850099999999999E-2</v>
      </c>
      <c r="FT62">
        <v>7.6377700000000007E-2</v>
      </c>
      <c r="FU62">
        <v>19726.099999999999</v>
      </c>
      <c r="FV62">
        <v>24006.400000000001</v>
      </c>
      <c r="FW62">
        <v>20930.099999999999</v>
      </c>
      <c r="FX62">
        <v>25276.7</v>
      </c>
      <c r="FY62">
        <v>30344.2</v>
      </c>
      <c r="FZ62">
        <v>34367.199999999997</v>
      </c>
      <c r="GA62">
        <v>37774.5</v>
      </c>
      <c r="GB62">
        <v>41925.599999999999</v>
      </c>
      <c r="GC62">
        <v>2.6644299999999999</v>
      </c>
      <c r="GD62">
        <v>2.1828500000000002</v>
      </c>
      <c r="GE62">
        <v>0.149202</v>
      </c>
      <c r="GF62">
        <v>0</v>
      </c>
      <c r="GG62">
        <v>24.2761</v>
      </c>
      <c r="GH62">
        <v>999.9</v>
      </c>
      <c r="GI62">
        <v>47.149000000000001</v>
      </c>
      <c r="GJ62">
        <v>29.204999999999998</v>
      </c>
      <c r="GK62">
        <v>21.3185</v>
      </c>
      <c r="GL62">
        <v>61.468400000000003</v>
      </c>
      <c r="GM62">
        <v>19.370999999999999</v>
      </c>
      <c r="GN62">
        <v>3</v>
      </c>
      <c r="GO62">
        <v>-0.17288899999999999</v>
      </c>
      <c r="GP62">
        <v>-0.25449300000000002</v>
      </c>
      <c r="GQ62">
        <v>20.348199999999999</v>
      </c>
      <c r="GR62">
        <v>5.2229799999999997</v>
      </c>
      <c r="GS62">
        <v>11.962</v>
      </c>
      <c r="GT62">
        <v>4.9856999999999996</v>
      </c>
      <c r="GU62">
        <v>3.3010000000000002</v>
      </c>
      <c r="GV62">
        <v>9999</v>
      </c>
      <c r="GW62">
        <v>9999</v>
      </c>
      <c r="GX62">
        <v>999.9</v>
      </c>
      <c r="GY62">
        <v>9999</v>
      </c>
      <c r="GZ62">
        <v>1.88412</v>
      </c>
      <c r="HA62">
        <v>1.8810899999999999</v>
      </c>
      <c r="HB62">
        <v>1.88263</v>
      </c>
      <c r="HC62">
        <v>1.8812899999999999</v>
      </c>
      <c r="HD62">
        <v>1.8827799999999999</v>
      </c>
      <c r="HE62">
        <v>1.88202</v>
      </c>
      <c r="HF62">
        <v>1.8839999999999999</v>
      </c>
      <c r="HG62">
        <v>1.8812599999999999</v>
      </c>
      <c r="HH62">
        <v>5</v>
      </c>
      <c r="HI62">
        <v>0</v>
      </c>
      <c r="HJ62">
        <v>0</v>
      </c>
      <c r="HK62">
        <v>0</v>
      </c>
      <c r="HL62" t="s">
        <v>405</v>
      </c>
      <c r="HM62" t="s">
        <v>406</v>
      </c>
      <c r="HN62" t="s">
        <v>407</v>
      </c>
      <c r="HO62" t="s">
        <v>407</v>
      </c>
      <c r="HP62" t="s">
        <v>407</v>
      </c>
      <c r="HQ62" t="s">
        <v>407</v>
      </c>
      <c r="HR62">
        <v>0</v>
      </c>
      <c r="HS62">
        <v>100</v>
      </c>
      <c r="HT62">
        <v>100</v>
      </c>
      <c r="HU62">
        <v>0.104</v>
      </c>
      <c r="HV62">
        <v>-0.1053</v>
      </c>
      <c r="HW62">
        <v>0.103600000000029</v>
      </c>
      <c r="HX62">
        <v>0</v>
      </c>
      <c r="HY62">
        <v>0</v>
      </c>
      <c r="HZ62">
        <v>0</v>
      </c>
      <c r="IA62">
        <v>-0.10538095238095101</v>
      </c>
      <c r="IB62">
        <v>0</v>
      </c>
      <c r="IC62">
        <v>0</v>
      </c>
      <c r="ID62">
        <v>0</v>
      </c>
      <c r="IE62">
        <v>-1</v>
      </c>
      <c r="IF62">
        <v>-1</v>
      </c>
      <c r="IG62">
        <v>-1</v>
      </c>
      <c r="IH62">
        <v>-1</v>
      </c>
      <c r="II62">
        <v>1.2</v>
      </c>
      <c r="IJ62">
        <v>1.1000000000000001</v>
      </c>
      <c r="IK62">
        <v>1.5625</v>
      </c>
      <c r="IL62">
        <v>2.5561500000000001</v>
      </c>
      <c r="IM62">
        <v>2.8002899999999999</v>
      </c>
      <c r="IN62">
        <v>3.0139200000000002</v>
      </c>
      <c r="IO62">
        <v>3.0493199999999998</v>
      </c>
      <c r="IP62">
        <v>2.3303199999999999</v>
      </c>
      <c r="IQ62">
        <v>33.558</v>
      </c>
      <c r="IR62">
        <v>15.0602</v>
      </c>
      <c r="IS62">
        <v>18</v>
      </c>
      <c r="IT62">
        <v>1094.3699999999999</v>
      </c>
      <c r="IU62">
        <v>596.85500000000002</v>
      </c>
      <c r="IV62">
        <v>25.000299999999999</v>
      </c>
      <c r="IW62">
        <v>25.0608</v>
      </c>
      <c r="IX62">
        <v>30.0001</v>
      </c>
      <c r="IY62">
        <v>24.9556</v>
      </c>
      <c r="IZ62">
        <v>24.949300000000001</v>
      </c>
      <c r="JA62">
        <v>31.207899999999999</v>
      </c>
      <c r="JB62">
        <v>15.523999999999999</v>
      </c>
      <c r="JC62">
        <v>48.346899999999998</v>
      </c>
      <c r="JD62">
        <v>25</v>
      </c>
      <c r="JE62">
        <v>400</v>
      </c>
      <c r="JF62">
        <v>16.827100000000002</v>
      </c>
      <c r="JG62">
        <v>101.831</v>
      </c>
      <c r="JH62">
        <v>101.08</v>
      </c>
    </row>
    <row r="63" spans="1:268" x14ac:dyDescent="0.2">
      <c r="A63">
        <v>47</v>
      </c>
      <c r="B63">
        <v>1634230897.5</v>
      </c>
      <c r="C63">
        <v>7389.4000000953702</v>
      </c>
      <c r="D63" t="s">
        <v>599</v>
      </c>
      <c r="E63" t="s">
        <v>600</v>
      </c>
      <c r="F63" t="s">
        <v>398</v>
      </c>
      <c r="I63">
        <v>1634230897.5</v>
      </c>
      <c r="J63">
        <f t="shared" si="46"/>
        <v>4.4404802317853861E-3</v>
      </c>
      <c r="K63">
        <f t="shared" si="47"/>
        <v>4.4404802317853864</v>
      </c>
      <c r="L63">
        <f t="shared" si="48"/>
        <v>13.713984503482688</v>
      </c>
      <c r="M63">
        <f t="shared" si="49"/>
        <v>291.005</v>
      </c>
      <c r="N63">
        <f t="shared" si="50"/>
        <v>184.64271504612418</v>
      </c>
      <c r="O63">
        <f t="shared" si="51"/>
        <v>16.6390514931878</v>
      </c>
      <c r="P63">
        <f t="shared" si="52"/>
        <v>26.223873379274995</v>
      </c>
      <c r="Q63">
        <f t="shared" si="53"/>
        <v>0.23104088049973262</v>
      </c>
      <c r="R63">
        <f t="shared" si="54"/>
        <v>2.7487154827876497</v>
      </c>
      <c r="S63">
        <f t="shared" si="55"/>
        <v>0.22076882231464837</v>
      </c>
      <c r="T63">
        <f t="shared" si="56"/>
        <v>0.13886535671799302</v>
      </c>
      <c r="U63">
        <f t="shared" si="57"/>
        <v>248.05822650047261</v>
      </c>
      <c r="V63">
        <f t="shared" si="58"/>
        <v>26.93870915526227</v>
      </c>
      <c r="W63">
        <f t="shared" si="59"/>
        <v>26.703700000000001</v>
      </c>
      <c r="X63">
        <f t="shared" si="60"/>
        <v>3.5173446854242285</v>
      </c>
      <c r="Y63">
        <f t="shared" si="61"/>
        <v>50.247863437024421</v>
      </c>
      <c r="Z63">
        <f t="shared" si="62"/>
        <v>1.7578524535139997</v>
      </c>
      <c r="AA63">
        <f t="shared" si="63"/>
        <v>3.4983625835496741</v>
      </c>
      <c r="AB63">
        <f t="shared" si="64"/>
        <v>1.7594922319102289</v>
      </c>
      <c r="AC63">
        <f t="shared" si="65"/>
        <v>-195.82517822173554</v>
      </c>
      <c r="AD63">
        <f t="shared" si="66"/>
        <v>-13.618546043029966</v>
      </c>
      <c r="AE63">
        <f t="shared" si="67"/>
        <v>-1.0655865142783667</v>
      </c>
      <c r="AF63">
        <f t="shared" si="68"/>
        <v>37.548915721428727</v>
      </c>
      <c r="AG63">
        <v>0</v>
      </c>
      <c r="AH63">
        <v>0</v>
      </c>
      <c r="AI63">
        <f t="shared" si="69"/>
        <v>1</v>
      </c>
      <c r="AJ63">
        <f t="shared" si="70"/>
        <v>0</v>
      </c>
      <c r="AK63">
        <f t="shared" si="71"/>
        <v>47666.512141013744</v>
      </c>
      <c r="AL63" t="s">
        <v>399</v>
      </c>
      <c r="AM63">
        <v>8228.31</v>
      </c>
      <c r="AN63">
        <v>0</v>
      </c>
      <c r="AO63">
        <v>0</v>
      </c>
      <c r="AP63" t="e">
        <f t="shared" si="72"/>
        <v>#DIV/0!</v>
      </c>
      <c r="AQ63">
        <v>-1</v>
      </c>
      <c r="AR63" t="s">
        <v>601</v>
      </c>
      <c r="AS63">
        <v>10366.799999999999</v>
      </c>
      <c r="AT63">
        <v>1189.5638461538499</v>
      </c>
      <c r="AU63">
        <v>1490.62</v>
      </c>
      <c r="AV63">
        <f t="shared" si="73"/>
        <v>0.20196706997501035</v>
      </c>
      <c r="AW63">
        <v>0.5</v>
      </c>
      <c r="AX63">
        <f t="shared" si="74"/>
        <v>1264.493700777447</v>
      </c>
      <c r="AY63">
        <f t="shared" si="75"/>
        <v>13.713984503482688</v>
      </c>
      <c r="AZ63">
        <f t="shared" si="76"/>
        <v>127.69304387393922</v>
      </c>
      <c r="BA63">
        <f t="shared" si="77"/>
        <v>1.1636265561810319E-2</v>
      </c>
      <c r="BB63">
        <f t="shared" si="78"/>
        <v>-1</v>
      </c>
      <c r="BC63" t="e">
        <f t="shared" si="79"/>
        <v>#DIV/0!</v>
      </c>
      <c r="BD63" t="s">
        <v>401</v>
      </c>
      <c r="BE63">
        <v>0</v>
      </c>
      <c r="BF63" t="e">
        <f t="shared" si="80"/>
        <v>#DIV/0!</v>
      </c>
      <c r="BG63" t="e">
        <f t="shared" si="81"/>
        <v>#DIV/0!</v>
      </c>
      <c r="BH63" t="e">
        <f t="shared" si="82"/>
        <v>#DIV/0!</v>
      </c>
      <c r="BI63" t="e">
        <f t="shared" si="83"/>
        <v>#DIV/0!</v>
      </c>
      <c r="BJ63">
        <f t="shared" si="84"/>
        <v>0.2019670699750104</v>
      </c>
      <c r="BK63" t="e">
        <f t="shared" si="85"/>
        <v>#DIV/0!</v>
      </c>
      <c r="BL63" t="e">
        <f t="shared" si="86"/>
        <v>#DIV/0!</v>
      </c>
      <c r="BM63" t="e">
        <f t="shared" si="87"/>
        <v>#DIV/0!</v>
      </c>
      <c r="BN63">
        <v>542</v>
      </c>
      <c r="BO63">
        <v>300</v>
      </c>
      <c r="BP63">
        <v>300</v>
      </c>
      <c r="BQ63">
        <v>300</v>
      </c>
      <c r="BR63">
        <v>10366.799999999999</v>
      </c>
      <c r="BS63">
        <v>1445.66</v>
      </c>
      <c r="BT63">
        <v>-7.3591799999999999E-3</v>
      </c>
      <c r="BU63">
        <v>-0.04</v>
      </c>
      <c r="BV63" t="s">
        <v>401</v>
      </c>
      <c r="BW63" t="s">
        <v>401</v>
      </c>
      <c r="BX63" t="s">
        <v>401</v>
      </c>
      <c r="BY63" t="s">
        <v>401</v>
      </c>
      <c r="BZ63" t="s">
        <v>401</v>
      </c>
      <c r="CA63" t="s">
        <v>401</v>
      </c>
      <c r="CB63" t="s">
        <v>401</v>
      </c>
      <c r="CC63" t="s">
        <v>401</v>
      </c>
      <c r="CD63" t="s">
        <v>401</v>
      </c>
      <c r="CE63" t="s">
        <v>401</v>
      </c>
      <c r="CF63">
        <f t="shared" si="88"/>
        <v>1500.01</v>
      </c>
      <c r="CG63">
        <f t="shared" si="89"/>
        <v>1264.493700777447</v>
      </c>
      <c r="CH63">
        <f t="shared" si="90"/>
        <v>0.84299018058376074</v>
      </c>
      <c r="CI63">
        <f t="shared" si="91"/>
        <v>0.16537104852665824</v>
      </c>
      <c r="CJ63">
        <v>6</v>
      </c>
      <c r="CK63">
        <v>0.5</v>
      </c>
      <c r="CL63" t="s">
        <v>402</v>
      </c>
      <c r="CM63">
        <v>2</v>
      </c>
      <c r="CN63">
        <v>1634230897.5</v>
      </c>
      <c r="CO63">
        <v>291.005</v>
      </c>
      <c r="CP63">
        <v>300.00900000000001</v>
      </c>
      <c r="CQ63">
        <v>19.506799999999998</v>
      </c>
      <c r="CR63">
        <v>16.894400000000001</v>
      </c>
      <c r="CS63">
        <v>290.83600000000001</v>
      </c>
      <c r="CT63">
        <v>19.611799999999999</v>
      </c>
      <c r="CU63">
        <v>999.96799999999996</v>
      </c>
      <c r="CV63">
        <v>90.007499999999993</v>
      </c>
      <c r="CW63">
        <v>0.10735500000000001</v>
      </c>
      <c r="CX63">
        <v>26.611799999999999</v>
      </c>
      <c r="CY63">
        <v>26.703700000000001</v>
      </c>
      <c r="CZ63">
        <v>999.9</v>
      </c>
      <c r="DA63">
        <v>0</v>
      </c>
      <c r="DB63">
        <v>0</v>
      </c>
      <c r="DC63">
        <v>10002.5</v>
      </c>
      <c r="DD63">
        <v>0</v>
      </c>
      <c r="DE63">
        <v>0.21912699999999999</v>
      </c>
      <c r="DF63">
        <v>-9.0700099999999999</v>
      </c>
      <c r="DG63">
        <v>296.72800000000001</v>
      </c>
      <c r="DH63">
        <v>305.16500000000002</v>
      </c>
      <c r="DI63">
        <v>2.6119500000000002</v>
      </c>
      <c r="DJ63">
        <v>300.00900000000001</v>
      </c>
      <c r="DK63">
        <v>16.894400000000001</v>
      </c>
      <c r="DL63">
        <v>1.7557199999999999</v>
      </c>
      <c r="DM63">
        <v>1.5206299999999999</v>
      </c>
      <c r="DN63">
        <v>15.398</v>
      </c>
      <c r="DO63">
        <v>13.177099999999999</v>
      </c>
      <c r="DP63">
        <v>1500.01</v>
      </c>
      <c r="DQ63">
        <v>0.89999399999999996</v>
      </c>
      <c r="DR63">
        <v>0.100006</v>
      </c>
      <c r="DS63">
        <v>0</v>
      </c>
      <c r="DT63">
        <v>1187.94</v>
      </c>
      <c r="DU63">
        <v>4.9997400000000001</v>
      </c>
      <c r="DV63">
        <v>17120.3</v>
      </c>
      <c r="DW63">
        <v>11510.4</v>
      </c>
      <c r="DX63">
        <v>42.561999999999998</v>
      </c>
      <c r="DY63">
        <v>43.5</v>
      </c>
      <c r="DZ63">
        <v>43.561999999999998</v>
      </c>
      <c r="EA63">
        <v>43.061999999999998</v>
      </c>
      <c r="EB63">
        <v>44.561999999999998</v>
      </c>
      <c r="EC63">
        <v>1345.5</v>
      </c>
      <c r="ED63">
        <v>149.51</v>
      </c>
      <c r="EE63">
        <v>0</v>
      </c>
      <c r="EF63">
        <v>121.799999952316</v>
      </c>
      <c r="EG63">
        <v>0</v>
      </c>
      <c r="EH63">
        <v>1189.5638461538499</v>
      </c>
      <c r="EI63">
        <v>-14.261196571295599</v>
      </c>
      <c r="EJ63">
        <v>-198.198290386922</v>
      </c>
      <c r="EK63">
        <v>17145.080769230801</v>
      </c>
      <c r="EL63">
        <v>15</v>
      </c>
      <c r="EM63">
        <v>1634230921</v>
      </c>
      <c r="EN63" t="s">
        <v>602</v>
      </c>
      <c r="EO63">
        <v>1634230914.5</v>
      </c>
      <c r="EP63">
        <v>1634230921</v>
      </c>
      <c r="EQ63">
        <v>49</v>
      </c>
      <c r="ER63">
        <v>6.5000000000000002E-2</v>
      </c>
      <c r="ES63">
        <v>1E-3</v>
      </c>
      <c r="ET63">
        <v>0.16900000000000001</v>
      </c>
      <c r="EU63">
        <v>-0.105</v>
      </c>
      <c r="EV63">
        <v>300</v>
      </c>
      <c r="EW63">
        <v>17</v>
      </c>
      <c r="EX63">
        <v>0.12</v>
      </c>
      <c r="EY63">
        <v>0.04</v>
      </c>
      <c r="EZ63">
        <v>-9.0505632499999997</v>
      </c>
      <c r="FA63">
        <v>-0.15050938086301899</v>
      </c>
      <c r="FB63">
        <v>2.9551296028051E-2</v>
      </c>
      <c r="FC63">
        <v>0</v>
      </c>
      <c r="FD63">
        <v>1</v>
      </c>
      <c r="FE63">
        <v>0</v>
      </c>
      <c r="FF63">
        <v>0</v>
      </c>
      <c r="FG63">
        <v>0</v>
      </c>
      <c r="FH63">
        <v>2.602881</v>
      </c>
      <c r="FI63">
        <v>3.3028142589063602E-3</v>
      </c>
      <c r="FJ63">
        <v>9.7819746983929499E-3</v>
      </c>
      <c r="FK63">
        <v>1</v>
      </c>
      <c r="FL63">
        <v>1</v>
      </c>
      <c r="FM63">
        <v>3</v>
      </c>
      <c r="FN63" t="s">
        <v>416</v>
      </c>
      <c r="FO63">
        <v>3.92672</v>
      </c>
      <c r="FP63">
        <v>2.79</v>
      </c>
      <c r="FQ63">
        <v>6.5310199999999999E-2</v>
      </c>
      <c r="FR63">
        <v>6.6945500000000005E-2</v>
      </c>
      <c r="FS63">
        <v>8.6363099999999998E-2</v>
      </c>
      <c r="FT63">
        <v>7.6819100000000001E-2</v>
      </c>
      <c r="FU63">
        <v>20086.400000000001</v>
      </c>
      <c r="FV63">
        <v>24451.5</v>
      </c>
      <c r="FW63">
        <v>20930.099999999999</v>
      </c>
      <c r="FX63">
        <v>25276.7</v>
      </c>
      <c r="FY63">
        <v>30326.6</v>
      </c>
      <c r="FZ63">
        <v>34350.800000000003</v>
      </c>
      <c r="GA63">
        <v>37774.199999999997</v>
      </c>
      <c r="GB63">
        <v>41926</v>
      </c>
      <c r="GC63">
        <v>2.6655000000000002</v>
      </c>
      <c r="GD63">
        <v>2.1819500000000001</v>
      </c>
      <c r="GE63">
        <v>0.14916099999999999</v>
      </c>
      <c r="GF63">
        <v>0</v>
      </c>
      <c r="GG63">
        <v>24.258299999999998</v>
      </c>
      <c r="GH63">
        <v>999.9</v>
      </c>
      <c r="GI63">
        <v>46.881</v>
      </c>
      <c r="GJ63">
        <v>29.254999999999999</v>
      </c>
      <c r="GK63">
        <v>21.259799999999998</v>
      </c>
      <c r="GL63">
        <v>61.598500000000001</v>
      </c>
      <c r="GM63">
        <v>19.387</v>
      </c>
      <c r="GN63">
        <v>3</v>
      </c>
      <c r="GO63">
        <v>-0.17274900000000001</v>
      </c>
      <c r="GP63">
        <v>-0.248167</v>
      </c>
      <c r="GQ63">
        <v>20.348199999999999</v>
      </c>
      <c r="GR63">
        <v>5.2225299999999999</v>
      </c>
      <c r="GS63">
        <v>11.962</v>
      </c>
      <c r="GT63">
        <v>4.9857500000000003</v>
      </c>
      <c r="GU63">
        <v>3.3010000000000002</v>
      </c>
      <c r="GV63">
        <v>9999</v>
      </c>
      <c r="GW63">
        <v>9999</v>
      </c>
      <c r="GX63">
        <v>999.9</v>
      </c>
      <c r="GY63">
        <v>9999</v>
      </c>
      <c r="GZ63">
        <v>1.88412</v>
      </c>
      <c r="HA63">
        <v>1.8811</v>
      </c>
      <c r="HB63">
        <v>1.88263</v>
      </c>
      <c r="HC63">
        <v>1.88131</v>
      </c>
      <c r="HD63">
        <v>1.8827799999999999</v>
      </c>
      <c r="HE63">
        <v>1.88202</v>
      </c>
      <c r="HF63">
        <v>1.8839999999999999</v>
      </c>
      <c r="HG63">
        <v>1.8812599999999999</v>
      </c>
      <c r="HH63">
        <v>5</v>
      </c>
      <c r="HI63">
        <v>0</v>
      </c>
      <c r="HJ63">
        <v>0</v>
      </c>
      <c r="HK63">
        <v>0</v>
      </c>
      <c r="HL63" t="s">
        <v>405</v>
      </c>
      <c r="HM63" t="s">
        <v>406</v>
      </c>
      <c r="HN63" t="s">
        <v>407</v>
      </c>
      <c r="HO63" t="s">
        <v>407</v>
      </c>
      <c r="HP63" t="s">
        <v>407</v>
      </c>
      <c r="HQ63" t="s">
        <v>407</v>
      </c>
      <c r="HR63">
        <v>0</v>
      </c>
      <c r="HS63">
        <v>100</v>
      </c>
      <c r="HT63">
        <v>100</v>
      </c>
      <c r="HU63">
        <v>0.16900000000000001</v>
      </c>
      <c r="HV63">
        <v>-0.105</v>
      </c>
      <c r="HW63">
        <v>0.103600000000029</v>
      </c>
      <c r="HX63">
        <v>0</v>
      </c>
      <c r="HY63">
        <v>0</v>
      </c>
      <c r="HZ63">
        <v>0</v>
      </c>
      <c r="IA63">
        <v>-0.10538095238095101</v>
      </c>
      <c r="IB63">
        <v>0</v>
      </c>
      <c r="IC63">
        <v>0</v>
      </c>
      <c r="ID63">
        <v>0</v>
      </c>
      <c r="IE63">
        <v>-1</v>
      </c>
      <c r="IF63">
        <v>-1</v>
      </c>
      <c r="IG63">
        <v>-1</v>
      </c>
      <c r="IH63">
        <v>-1</v>
      </c>
      <c r="II63">
        <v>3.3</v>
      </c>
      <c r="IJ63">
        <v>3.1</v>
      </c>
      <c r="IK63">
        <v>1.2341299999999999</v>
      </c>
      <c r="IL63">
        <v>2.5695800000000002</v>
      </c>
      <c r="IM63">
        <v>2.8002899999999999</v>
      </c>
      <c r="IN63">
        <v>3.0127000000000002</v>
      </c>
      <c r="IO63">
        <v>3.0493199999999998</v>
      </c>
      <c r="IP63">
        <v>2.2851599999999999</v>
      </c>
      <c r="IQ63">
        <v>33.580399999999997</v>
      </c>
      <c r="IR63">
        <v>15.0251</v>
      </c>
      <c r="IS63">
        <v>18</v>
      </c>
      <c r="IT63">
        <v>1095.51</v>
      </c>
      <c r="IU63">
        <v>596.077</v>
      </c>
      <c r="IV63">
        <v>25.0002</v>
      </c>
      <c r="IW63">
        <v>25.058599999999998</v>
      </c>
      <c r="IX63">
        <v>30.0002</v>
      </c>
      <c r="IY63">
        <v>24.949300000000001</v>
      </c>
      <c r="IZ63">
        <v>24.943000000000001</v>
      </c>
      <c r="JA63">
        <v>24.6616</v>
      </c>
      <c r="JB63">
        <v>14.058</v>
      </c>
      <c r="JC63">
        <v>47.603400000000001</v>
      </c>
      <c r="JD63">
        <v>25</v>
      </c>
      <c r="JE63">
        <v>300</v>
      </c>
      <c r="JF63">
        <v>16.849799999999998</v>
      </c>
      <c r="JG63">
        <v>101.83</v>
      </c>
      <c r="JH63">
        <v>101.08</v>
      </c>
    </row>
    <row r="64" spans="1:268" x14ac:dyDescent="0.2">
      <c r="A64">
        <v>48</v>
      </c>
      <c r="B64">
        <v>1634231042</v>
      </c>
      <c r="C64">
        <v>7533.9000000953702</v>
      </c>
      <c r="D64" t="s">
        <v>603</v>
      </c>
      <c r="E64" t="s">
        <v>604</v>
      </c>
      <c r="F64" t="s">
        <v>398</v>
      </c>
      <c r="I64">
        <v>1634231042</v>
      </c>
      <c r="J64">
        <f t="shared" si="46"/>
        <v>4.7025599328400954E-3</v>
      </c>
      <c r="K64">
        <f t="shared" si="47"/>
        <v>4.7025599328400958</v>
      </c>
      <c r="L64">
        <f t="shared" si="48"/>
        <v>8.7295571205629852</v>
      </c>
      <c r="M64">
        <f t="shared" si="49"/>
        <v>194.208</v>
      </c>
      <c r="N64">
        <f t="shared" si="50"/>
        <v>129.50123934741205</v>
      </c>
      <c r="O64">
        <f t="shared" si="51"/>
        <v>11.669273278797162</v>
      </c>
      <c r="P64">
        <f t="shared" si="52"/>
        <v>17.499957810047999</v>
      </c>
      <c r="Q64">
        <f t="shared" si="53"/>
        <v>0.24458124241101628</v>
      </c>
      <c r="R64">
        <f t="shared" si="54"/>
        <v>2.7473457015642255</v>
      </c>
      <c r="S64">
        <f t="shared" si="55"/>
        <v>0.23309660780779987</v>
      </c>
      <c r="T64">
        <f t="shared" si="56"/>
        <v>0.14667228082922185</v>
      </c>
      <c r="U64">
        <f t="shared" si="57"/>
        <v>248.04807150043229</v>
      </c>
      <c r="V64">
        <f t="shared" si="58"/>
        <v>26.870626640950661</v>
      </c>
      <c r="W64">
        <f t="shared" si="59"/>
        <v>26.688800000000001</v>
      </c>
      <c r="X64">
        <f t="shared" si="60"/>
        <v>3.5142609708013053</v>
      </c>
      <c r="Y64">
        <f t="shared" si="61"/>
        <v>49.995715131719273</v>
      </c>
      <c r="Z64">
        <f t="shared" si="62"/>
        <v>1.7494641358044001</v>
      </c>
      <c r="AA64">
        <f t="shared" si="63"/>
        <v>3.4992281462426176</v>
      </c>
      <c r="AB64">
        <f t="shared" si="64"/>
        <v>1.7647968349969052</v>
      </c>
      <c r="AC64">
        <f t="shared" si="65"/>
        <v>-207.3828930382482</v>
      </c>
      <c r="AD64">
        <f t="shared" si="66"/>
        <v>-10.782764826486911</v>
      </c>
      <c r="AE64">
        <f t="shared" si="67"/>
        <v>-0.84407554567815724</v>
      </c>
      <c r="AF64">
        <f t="shared" si="68"/>
        <v>29.038338090019025</v>
      </c>
      <c r="AG64">
        <v>0</v>
      </c>
      <c r="AH64">
        <v>0</v>
      </c>
      <c r="AI64">
        <f t="shared" si="69"/>
        <v>1</v>
      </c>
      <c r="AJ64">
        <f t="shared" si="70"/>
        <v>0</v>
      </c>
      <c r="AK64">
        <f t="shared" si="71"/>
        <v>47628.599219784366</v>
      </c>
      <c r="AL64" t="s">
        <v>399</v>
      </c>
      <c r="AM64">
        <v>8228.31</v>
      </c>
      <c r="AN64">
        <v>0</v>
      </c>
      <c r="AO64">
        <v>0</v>
      </c>
      <c r="AP64" t="e">
        <f t="shared" si="72"/>
        <v>#DIV/0!</v>
      </c>
      <c r="AQ64">
        <v>-1</v>
      </c>
      <c r="AR64" t="s">
        <v>605</v>
      </c>
      <c r="AS64">
        <v>10366.1</v>
      </c>
      <c r="AT64">
        <v>982.89023076923104</v>
      </c>
      <c r="AU64">
        <v>1187.53</v>
      </c>
      <c r="AV64">
        <f t="shared" si="73"/>
        <v>0.17232387327542797</v>
      </c>
      <c r="AW64">
        <v>0.5</v>
      </c>
      <c r="AX64">
        <f t="shared" si="74"/>
        <v>1264.4430007774261</v>
      </c>
      <c r="AY64">
        <f t="shared" si="75"/>
        <v>8.7295571205629852</v>
      </c>
      <c r="AZ64">
        <f t="shared" si="76"/>
        <v>108.94685771498553</v>
      </c>
      <c r="BA64">
        <f t="shared" si="77"/>
        <v>7.6947376153617807E-3</v>
      </c>
      <c r="BB64">
        <f t="shared" si="78"/>
        <v>-1</v>
      </c>
      <c r="BC64" t="e">
        <f t="shared" si="79"/>
        <v>#DIV/0!</v>
      </c>
      <c r="BD64" t="s">
        <v>401</v>
      </c>
      <c r="BE64">
        <v>0</v>
      </c>
      <c r="BF64" t="e">
        <f t="shared" si="80"/>
        <v>#DIV/0!</v>
      </c>
      <c r="BG64" t="e">
        <f t="shared" si="81"/>
        <v>#DIV/0!</v>
      </c>
      <c r="BH64" t="e">
        <f t="shared" si="82"/>
        <v>#DIV/0!</v>
      </c>
      <c r="BI64" t="e">
        <f t="shared" si="83"/>
        <v>#DIV/0!</v>
      </c>
      <c r="BJ64">
        <f t="shared" si="84"/>
        <v>0.17232387327542795</v>
      </c>
      <c r="BK64" t="e">
        <f t="shared" si="85"/>
        <v>#DIV/0!</v>
      </c>
      <c r="BL64" t="e">
        <f t="shared" si="86"/>
        <v>#DIV/0!</v>
      </c>
      <c r="BM64" t="e">
        <f t="shared" si="87"/>
        <v>#DIV/0!</v>
      </c>
      <c r="BN64">
        <v>543</v>
      </c>
      <c r="BO64">
        <v>300</v>
      </c>
      <c r="BP64">
        <v>300</v>
      </c>
      <c r="BQ64">
        <v>300</v>
      </c>
      <c r="BR64">
        <v>10366.1</v>
      </c>
      <c r="BS64">
        <v>1156.22</v>
      </c>
      <c r="BT64">
        <v>-7.3578000000000003E-3</v>
      </c>
      <c r="BU64">
        <v>0.32</v>
      </c>
      <c r="BV64" t="s">
        <v>401</v>
      </c>
      <c r="BW64" t="s">
        <v>401</v>
      </c>
      <c r="BX64" t="s">
        <v>401</v>
      </c>
      <c r="BY64" t="s">
        <v>401</v>
      </c>
      <c r="BZ64" t="s">
        <v>401</v>
      </c>
      <c r="CA64" t="s">
        <v>401</v>
      </c>
      <c r="CB64" t="s">
        <v>401</v>
      </c>
      <c r="CC64" t="s">
        <v>401</v>
      </c>
      <c r="CD64" t="s">
        <v>401</v>
      </c>
      <c r="CE64" t="s">
        <v>401</v>
      </c>
      <c r="CF64">
        <f t="shared" si="88"/>
        <v>1499.95</v>
      </c>
      <c r="CG64">
        <f t="shared" si="89"/>
        <v>1264.4430007774261</v>
      </c>
      <c r="CH64">
        <f t="shared" si="90"/>
        <v>0.84299010018829035</v>
      </c>
      <c r="CI64">
        <f t="shared" si="91"/>
        <v>0.1653708933634003</v>
      </c>
      <c r="CJ64">
        <v>6</v>
      </c>
      <c r="CK64">
        <v>0.5</v>
      </c>
      <c r="CL64" t="s">
        <v>402</v>
      </c>
      <c r="CM64">
        <v>2</v>
      </c>
      <c r="CN64">
        <v>1634231042</v>
      </c>
      <c r="CO64">
        <v>194.208</v>
      </c>
      <c r="CP64">
        <v>199.994</v>
      </c>
      <c r="CQ64">
        <v>19.414899999999999</v>
      </c>
      <c r="CR64">
        <v>16.648</v>
      </c>
      <c r="CS64">
        <v>194.054</v>
      </c>
      <c r="CT64">
        <v>19.523900000000001</v>
      </c>
      <c r="CU64">
        <v>999.94799999999998</v>
      </c>
      <c r="CV64">
        <v>90.001900000000006</v>
      </c>
      <c r="CW64">
        <v>0.107456</v>
      </c>
      <c r="CX64">
        <v>26.616</v>
      </c>
      <c r="CY64">
        <v>26.688800000000001</v>
      </c>
      <c r="CZ64">
        <v>999.9</v>
      </c>
      <c r="DA64">
        <v>0</v>
      </c>
      <c r="DB64">
        <v>0</v>
      </c>
      <c r="DC64">
        <v>9995</v>
      </c>
      <c r="DD64">
        <v>0</v>
      </c>
      <c r="DE64">
        <v>0.21912699999999999</v>
      </c>
      <c r="DF64">
        <v>-5.7717999999999998</v>
      </c>
      <c r="DG64">
        <v>198.06899999999999</v>
      </c>
      <c r="DH64">
        <v>203.38</v>
      </c>
      <c r="DI64">
        <v>2.7713299999999998</v>
      </c>
      <c r="DJ64">
        <v>199.994</v>
      </c>
      <c r="DK64">
        <v>16.648</v>
      </c>
      <c r="DL64">
        <v>1.7477799999999999</v>
      </c>
      <c r="DM64">
        <v>1.4983500000000001</v>
      </c>
      <c r="DN64">
        <v>15.327400000000001</v>
      </c>
      <c r="DO64">
        <v>12.9513</v>
      </c>
      <c r="DP64">
        <v>1499.95</v>
      </c>
      <c r="DQ64">
        <v>0.89999399999999996</v>
      </c>
      <c r="DR64">
        <v>0.100006</v>
      </c>
      <c r="DS64">
        <v>0</v>
      </c>
      <c r="DT64">
        <v>978.81899999999996</v>
      </c>
      <c r="DU64">
        <v>4.9997400000000001</v>
      </c>
      <c r="DV64">
        <v>14121.5</v>
      </c>
      <c r="DW64">
        <v>11510</v>
      </c>
      <c r="DX64">
        <v>42.75</v>
      </c>
      <c r="DY64">
        <v>43.5</v>
      </c>
      <c r="DZ64">
        <v>43.5</v>
      </c>
      <c r="EA64">
        <v>43.061999999999998</v>
      </c>
      <c r="EB64">
        <v>44.561999999999998</v>
      </c>
      <c r="EC64">
        <v>1345.45</v>
      </c>
      <c r="ED64">
        <v>149.5</v>
      </c>
      <c r="EE64">
        <v>0</v>
      </c>
      <c r="EF64">
        <v>144.200000047684</v>
      </c>
      <c r="EG64">
        <v>0</v>
      </c>
      <c r="EH64">
        <v>982.89023076923104</v>
      </c>
      <c r="EI64">
        <v>-33.271726493091499</v>
      </c>
      <c r="EJ64">
        <v>-467.24102565444701</v>
      </c>
      <c r="EK64">
        <v>14179.1846153846</v>
      </c>
      <c r="EL64">
        <v>15</v>
      </c>
      <c r="EM64">
        <v>1634231067</v>
      </c>
      <c r="EN64" t="s">
        <v>606</v>
      </c>
      <c r="EO64">
        <v>1634231059.5</v>
      </c>
      <c r="EP64">
        <v>1634231067</v>
      </c>
      <c r="EQ64">
        <v>50</v>
      </c>
      <c r="ER64">
        <v>-1.4999999999999999E-2</v>
      </c>
      <c r="ES64">
        <v>-4.0000000000000001E-3</v>
      </c>
      <c r="ET64">
        <v>0.154</v>
      </c>
      <c r="EU64">
        <v>-0.109</v>
      </c>
      <c r="EV64">
        <v>200</v>
      </c>
      <c r="EW64">
        <v>17</v>
      </c>
      <c r="EX64">
        <v>0.5</v>
      </c>
      <c r="EY64">
        <v>0.04</v>
      </c>
      <c r="EZ64">
        <v>-5.7604609756097602</v>
      </c>
      <c r="FA64">
        <v>-1.9428710801395601E-2</v>
      </c>
      <c r="FB64">
        <v>2.09062337307389E-2</v>
      </c>
      <c r="FC64">
        <v>1</v>
      </c>
      <c r="FD64">
        <v>1</v>
      </c>
      <c r="FE64">
        <v>0</v>
      </c>
      <c r="FF64">
        <v>0</v>
      </c>
      <c r="FG64">
        <v>0</v>
      </c>
      <c r="FH64">
        <v>2.7737041463414598</v>
      </c>
      <c r="FI64">
        <v>-3.1039233449471501E-2</v>
      </c>
      <c r="FJ64">
        <v>3.7756188157703199E-3</v>
      </c>
      <c r="FK64">
        <v>1</v>
      </c>
      <c r="FL64">
        <v>2</v>
      </c>
      <c r="FM64">
        <v>3</v>
      </c>
      <c r="FN64" t="s">
        <v>404</v>
      </c>
      <c r="FO64">
        <v>3.9266899999999998</v>
      </c>
      <c r="FP64">
        <v>2.7900299999999998</v>
      </c>
      <c r="FQ64">
        <v>4.6333600000000003E-2</v>
      </c>
      <c r="FR64">
        <v>4.7548800000000002E-2</v>
      </c>
      <c r="FS64">
        <v>8.6074300000000006E-2</v>
      </c>
      <c r="FT64">
        <v>7.5986600000000001E-2</v>
      </c>
      <c r="FU64">
        <v>20493.599999999999</v>
      </c>
      <c r="FV64">
        <v>24959.4</v>
      </c>
      <c r="FW64">
        <v>20929.5</v>
      </c>
      <c r="FX64">
        <v>25276.3</v>
      </c>
      <c r="FY64">
        <v>30335.1</v>
      </c>
      <c r="FZ64">
        <v>34380.5</v>
      </c>
      <c r="GA64">
        <v>37773.199999999997</v>
      </c>
      <c r="GB64">
        <v>41924.9</v>
      </c>
      <c r="GC64">
        <v>2.6646000000000001</v>
      </c>
      <c r="GD64">
        <v>2.1808200000000002</v>
      </c>
      <c r="GE64">
        <v>0.146504</v>
      </c>
      <c r="GF64">
        <v>0</v>
      </c>
      <c r="GG64">
        <v>24.286899999999999</v>
      </c>
      <c r="GH64">
        <v>999.9</v>
      </c>
      <c r="GI64">
        <v>46.46</v>
      </c>
      <c r="GJ64">
        <v>29.265000000000001</v>
      </c>
      <c r="GK64">
        <v>21.079899999999999</v>
      </c>
      <c r="GL64">
        <v>61.618499999999997</v>
      </c>
      <c r="GM64">
        <v>19.370999999999999</v>
      </c>
      <c r="GN64">
        <v>3</v>
      </c>
      <c r="GO64">
        <v>-0.17130100000000001</v>
      </c>
      <c r="GP64">
        <v>-0.23597499999999999</v>
      </c>
      <c r="GQ64">
        <v>20.348400000000002</v>
      </c>
      <c r="GR64">
        <v>5.2226800000000004</v>
      </c>
      <c r="GS64">
        <v>11.962</v>
      </c>
      <c r="GT64">
        <v>4.9858000000000002</v>
      </c>
      <c r="GU64">
        <v>3.3010000000000002</v>
      </c>
      <c r="GV64">
        <v>9999</v>
      </c>
      <c r="GW64">
        <v>9999</v>
      </c>
      <c r="GX64">
        <v>999.9</v>
      </c>
      <c r="GY64">
        <v>9999</v>
      </c>
      <c r="GZ64">
        <v>1.8841399999999999</v>
      </c>
      <c r="HA64">
        <v>1.8811</v>
      </c>
      <c r="HB64">
        <v>1.88263</v>
      </c>
      <c r="HC64">
        <v>1.8813299999999999</v>
      </c>
      <c r="HD64">
        <v>1.8828</v>
      </c>
      <c r="HE64">
        <v>1.88202</v>
      </c>
      <c r="HF64">
        <v>1.8839999999999999</v>
      </c>
      <c r="HG64">
        <v>1.88127</v>
      </c>
      <c r="HH64">
        <v>5</v>
      </c>
      <c r="HI64">
        <v>0</v>
      </c>
      <c r="HJ64">
        <v>0</v>
      </c>
      <c r="HK64">
        <v>0</v>
      </c>
      <c r="HL64" t="s">
        <v>405</v>
      </c>
      <c r="HM64" t="s">
        <v>406</v>
      </c>
      <c r="HN64" t="s">
        <v>407</v>
      </c>
      <c r="HO64" t="s">
        <v>407</v>
      </c>
      <c r="HP64" t="s">
        <v>407</v>
      </c>
      <c r="HQ64" t="s">
        <v>407</v>
      </c>
      <c r="HR64">
        <v>0</v>
      </c>
      <c r="HS64">
        <v>100</v>
      </c>
      <c r="HT64">
        <v>100</v>
      </c>
      <c r="HU64">
        <v>0.154</v>
      </c>
      <c r="HV64">
        <v>-0.109</v>
      </c>
      <c r="HW64">
        <v>0.16885000000002001</v>
      </c>
      <c r="HX64">
        <v>0</v>
      </c>
      <c r="HY64">
        <v>0</v>
      </c>
      <c r="HZ64">
        <v>0</v>
      </c>
      <c r="IA64">
        <v>-0.10457142857143301</v>
      </c>
      <c r="IB64">
        <v>0</v>
      </c>
      <c r="IC64">
        <v>0</v>
      </c>
      <c r="ID64">
        <v>0</v>
      </c>
      <c r="IE64">
        <v>-1</v>
      </c>
      <c r="IF64">
        <v>-1</v>
      </c>
      <c r="IG64">
        <v>-1</v>
      </c>
      <c r="IH64">
        <v>-1</v>
      </c>
      <c r="II64">
        <v>2.1</v>
      </c>
      <c r="IJ64">
        <v>2</v>
      </c>
      <c r="IK64">
        <v>0.88622999999999996</v>
      </c>
      <c r="IL64">
        <v>2.5647000000000002</v>
      </c>
      <c r="IM64">
        <v>2.8002899999999999</v>
      </c>
      <c r="IN64">
        <v>3.0175800000000002</v>
      </c>
      <c r="IO64">
        <v>3.0493199999999998</v>
      </c>
      <c r="IP64">
        <v>2.32666</v>
      </c>
      <c r="IQ64">
        <v>33.580399999999997</v>
      </c>
      <c r="IR64">
        <v>15.016400000000001</v>
      </c>
      <c r="IS64">
        <v>18</v>
      </c>
      <c r="IT64">
        <v>1094.58</v>
      </c>
      <c r="IU64">
        <v>595.27</v>
      </c>
      <c r="IV64">
        <v>24.9999</v>
      </c>
      <c r="IW64">
        <v>25.073399999999999</v>
      </c>
      <c r="IX64">
        <v>30.0002</v>
      </c>
      <c r="IY64">
        <v>24.9556</v>
      </c>
      <c r="IZ64">
        <v>24.949300000000001</v>
      </c>
      <c r="JA64">
        <v>17.717099999999999</v>
      </c>
      <c r="JB64">
        <v>14.620900000000001</v>
      </c>
      <c r="JC64">
        <v>46.7376</v>
      </c>
      <c r="JD64">
        <v>25</v>
      </c>
      <c r="JE64">
        <v>200</v>
      </c>
      <c r="JF64">
        <v>16.696999999999999</v>
      </c>
      <c r="JG64">
        <v>101.828</v>
      </c>
      <c r="JH64">
        <v>101.078</v>
      </c>
    </row>
    <row r="65" spans="1:268" x14ac:dyDescent="0.2">
      <c r="A65">
        <v>49</v>
      </c>
      <c r="B65">
        <v>1634231188</v>
      </c>
      <c r="C65">
        <v>7679.9000000953702</v>
      </c>
      <c r="D65" t="s">
        <v>607</v>
      </c>
      <c r="E65" t="s">
        <v>608</v>
      </c>
      <c r="F65" t="s">
        <v>398</v>
      </c>
      <c r="I65">
        <v>1634231188</v>
      </c>
      <c r="J65">
        <f t="shared" si="46"/>
        <v>5.0119399670910661E-3</v>
      </c>
      <c r="K65">
        <f t="shared" si="47"/>
        <v>5.0119399670910658</v>
      </c>
      <c r="L65">
        <f t="shared" si="48"/>
        <v>3.0298565699436852</v>
      </c>
      <c r="M65">
        <f t="shared" si="49"/>
        <v>97.856499999999997</v>
      </c>
      <c r="N65">
        <f t="shared" si="50"/>
        <v>75.855048697308845</v>
      </c>
      <c r="O65">
        <f t="shared" si="51"/>
        <v>6.8356596598563968</v>
      </c>
      <c r="P65">
        <f t="shared" si="52"/>
        <v>8.8183152076530007</v>
      </c>
      <c r="Q65">
        <f t="shared" si="53"/>
        <v>0.26345455218739677</v>
      </c>
      <c r="R65">
        <f t="shared" si="54"/>
        <v>2.7463905024789139</v>
      </c>
      <c r="S65">
        <f t="shared" si="55"/>
        <v>0.25017639734661196</v>
      </c>
      <c r="T65">
        <f t="shared" si="56"/>
        <v>0.15749745092272613</v>
      </c>
      <c r="U65">
        <f t="shared" si="57"/>
        <v>248.0400915004823</v>
      </c>
      <c r="V65">
        <f t="shared" si="58"/>
        <v>26.781101417145088</v>
      </c>
      <c r="W65">
        <f t="shared" si="59"/>
        <v>26.639700000000001</v>
      </c>
      <c r="X65">
        <f t="shared" si="60"/>
        <v>3.5041158982209146</v>
      </c>
      <c r="Y65">
        <f t="shared" si="61"/>
        <v>50.064111711013112</v>
      </c>
      <c r="Z65">
        <f t="shared" si="62"/>
        <v>1.7514344683272001</v>
      </c>
      <c r="AA65">
        <f t="shared" si="63"/>
        <v>3.4983831900125759</v>
      </c>
      <c r="AB65">
        <f t="shared" si="64"/>
        <v>1.7526814298937146</v>
      </c>
      <c r="AC65">
        <f t="shared" si="65"/>
        <v>-221.02655254871601</v>
      </c>
      <c r="AD65">
        <f t="shared" si="66"/>
        <v>-4.1161626525964827</v>
      </c>
      <c r="AE65">
        <f t="shared" si="67"/>
        <v>-0.32223971728724643</v>
      </c>
      <c r="AF65">
        <f t="shared" si="68"/>
        <v>22.57513658188255</v>
      </c>
      <c r="AG65">
        <v>0</v>
      </c>
      <c r="AH65">
        <v>0</v>
      </c>
      <c r="AI65">
        <f t="shared" si="69"/>
        <v>1</v>
      </c>
      <c r="AJ65">
        <f t="shared" si="70"/>
        <v>0</v>
      </c>
      <c r="AK65">
        <f t="shared" si="71"/>
        <v>47603.482031597581</v>
      </c>
      <c r="AL65" t="s">
        <v>399</v>
      </c>
      <c r="AM65">
        <v>8228.31</v>
      </c>
      <c r="AN65">
        <v>0</v>
      </c>
      <c r="AO65">
        <v>0</v>
      </c>
      <c r="AP65" t="e">
        <f t="shared" si="72"/>
        <v>#DIV/0!</v>
      </c>
      <c r="AQ65">
        <v>-1</v>
      </c>
      <c r="AR65" t="s">
        <v>609</v>
      </c>
      <c r="AS65">
        <v>10365.200000000001</v>
      </c>
      <c r="AT65">
        <v>852.46104000000003</v>
      </c>
      <c r="AU65">
        <v>988.40300000000002</v>
      </c>
      <c r="AV65">
        <f t="shared" si="73"/>
        <v>0.13753697631431716</v>
      </c>
      <c r="AW65">
        <v>0.5</v>
      </c>
      <c r="AX65">
        <f t="shared" si="74"/>
        <v>1264.4010007774521</v>
      </c>
      <c r="AY65">
        <f t="shared" si="75"/>
        <v>3.0298565699436852</v>
      </c>
      <c r="AZ65">
        <f t="shared" si="76"/>
        <v>86.950945247863672</v>
      </c>
      <c r="BA65">
        <f t="shared" si="77"/>
        <v>3.1871665456337161E-3</v>
      </c>
      <c r="BB65">
        <f t="shared" si="78"/>
        <v>-1</v>
      </c>
      <c r="BC65" t="e">
        <f t="shared" si="79"/>
        <v>#DIV/0!</v>
      </c>
      <c r="BD65" t="s">
        <v>401</v>
      </c>
      <c r="BE65">
        <v>0</v>
      </c>
      <c r="BF65" t="e">
        <f t="shared" si="80"/>
        <v>#DIV/0!</v>
      </c>
      <c r="BG65" t="e">
        <f t="shared" si="81"/>
        <v>#DIV/0!</v>
      </c>
      <c r="BH65" t="e">
        <f t="shared" si="82"/>
        <v>#DIV/0!</v>
      </c>
      <c r="BI65" t="e">
        <f t="shared" si="83"/>
        <v>#DIV/0!</v>
      </c>
      <c r="BJ65">
        <f t="shared" si="84"/>
        <v>0.13753697631431713</v>
      </c>
      <c r="BK65" t="e">
        <f t="shared" si="85"/>
        <v>#DIV/0!</v>
      </c>
      <c r="BL65" t="e">
        <f t="shared" si="86"/>
        <v>#DIV/0!</v>
      </c>
      <c r="BM65" t="e">
        <f t="shared" si="87"/>
        <v>#DIV/0!</v>
      </c>
      <c r="BN65">
        <v>544</v>
      </c>
      <c r="BO65">
        <v>300</v>
      </c>
      <c r="BP65">
        <v>300</v>
      </c>
      <c r="BQ65">
        <v>300</v>
      </c>
      <c r="BR65">
        <v>10365.200000000001</v>
      </c>
      <c r="BS65">
        <v>965.91</v>
      </c>
      <c r="BT65">
        <v>-7.3570299999999996E-3</v>
      </c>
      <c r="BU65">
        <v>-0.06</v>
      </c>
      <c r="BV65" t="s">
        <v>401</v>
      </c>
      <c r="BW65" t="s">
        <v>401</v>
      </c>
      <c r="BX65" t="s">
        <v>401</v>
      </c>
      <c r="BY65" t="s">
        <v>401</v>
      </c>
      <c r="BZ65" t="s">
        <v>401</v>
      </c>
      <c r="CA65" t="s">
        <v>401</v>
      </c>
      <c r="CB65" t="s">
        <v>401</v>
      </c>
      <c r="CC65" t="s">
        <v>401</v>
      </c>
      <c r="CD65" t="s">
        <v>401</v>
      </c>
      <c r="CE65" t="s">
        <v>401</v>
      </c>
      <c r="CF65">
        <f t="shared" si="88"/>
        <v>1499.9</v>
      </c>
      <c r="CG65">
        <f t="shared" si="89"/>
        <v>1264.4010007774521</v>
      </c>
      <c r="CH65">
        <f t="shared" si="90"/>
        <v>0.84299019986495893</v>
      </c>
      <c r="CI65">
        <f t="shared" si="91"/>
        <v>0.16537108573937082</v>
      </c>
      <c r="CJ65">
        <v>6</v>
      </c>
      <c r="CK65">
        <v>0.5</v>
      </c>
      <c r="CL65" t="s">
        <v>402</v>
      </c>
      <c r="CM65">
        <v>2</v>
      </c>
      <c r="CN65">
        <v>1634231188</v>
      </c>
      <c r="CO65">
        <v>97.856499999999997</v>
      </c>
      <c r="CP65">
        <v>99.968599999999995</v>
      </c>
      <c r="CQ65">
        <v>19.435600000000001</v>
      </c>
      <c r="CR65">
        <v>16.486999999999998</v>
      </c>
      <c r="CS65">
        <v>97.528499999999994</v>
      </c>
      <c r="CT65">
        <v>19.547599999999999</v>
      </c>
      <c r="CU65">
        <v>1000.04</v>
      </c>
      <c r="CV65">
        <v>90.007199999999997</v>
      </c>
      <c r="CW65">
        <v>0.107562</v>
      </c>
      <c r="CX65">
        <v>26.611899999999999</v>
      </c>
      <c r="CY65">
        <v>26.639700000000001</v>
      </c>
      <c r="CZ65">
        <v>999.9</v>
      </c>
      <c r="DA65">
        <v>0</v>
      </c>
      <c r="DB65">
        <v>0</v>
      </c>
      <c r="DC65">
        <v>9988.75</v>
      </c>
      <c r="DD65">
        <v>0</v>
      </c>
      <c r="DE65">
        <v>0.21912699999999999</v>
      </c>
      <c r="DF65">
        <v>-2.2861099999999999</v>
      </c>
      <c r="DG65">
        <v>99.618899999999996</v>
      </c>
      <c r="DH65">
        <v>101.64400000000001</v>
      </c>
      <c r="DI65">
        <v>2.9517799999999998</v>
      </c>
      <c r="DJ65">
        <v>99.968599999999995</v>
      </c>
      <c r="DK65">
        <v>16.486999999999998</v>
      </c>
      <c r="DL65">
        <v>1.74963</v>
      </c>
      <c r="DM65">
        <v>1.4839500000000001</v>
      </c>
      <c r="DN65">
        <v>15.3439</v>
      </c>
      <c r="DO65">
        <v>12.803800000000001</v>
      </c>
      <c r="DP65">
        <v>1499.9</v>
      </c>
      <c r="DQ65">
        <v>0.89999399999999996</v>
      </c>
      <c r="DR65">
        <v>0.100006</v>
      </c>
      <c r="DS65">
        <v>0</v>
      </c>
      <c r="DT65">
        <v>849.875</v>
      </c>
      <c r="DU65">
        <v>4.9997400000000001</v>
      </c>
      <c r="DV65">
        <v>12274.3</v>
      </c>
      <c r="DW65">
        <v>11509.5</v>
      </c>
      <c r="DX65">
        <v>42.561999999999998</v>
      </c>
      <c r="DY65">
        <v>43.5</v>
      </c>
      <c r="DZ65">
        <v>43.5</v>
      </c>
      <c r="EA65">
        <v>43.061999999999998</v>
      </c>
      <c r="EB65">
        <v>44.5</v>
      </c>
      <c r="EC65">
        <v>1345.4</v>
      </c>
      <c r="ED65">
        <v>149.5</v>
      </c>
      <c r="EE65">
        <v>0</v>
      </c>
      <c r="EF65">
        <v>145.39999985694899</v>
      </c>
      <c r="EG65">
        <v>0</v>
      </c>
      <c r="EH65">
        <v>852.46104000000003</v>
      </c>
      <c r="EI65">
        <v>-21.314000039955801</v>
      </c>
      <c r="EJ65">
        <v>-295.91538508279501</v>
      </c>
      <c r="EK65">
        <v>12309.103999999999</v>
      </c>
      <c r="EL65">
        <v>15</v>
      </c>
      <c r="EM65">
        <v>1634231209</v>
      </c>
      <c r="EN65" t="s">
        <v>610</v>
      </c>
      <c r="EO65">
        <v>1634231207</v>
      </c>
      <c r="EP65">
        <v>1634231209</v>
      </c>
      <c r="EQ65">
        <v>51</v>
      </c>
      <c r="ER65">
        <v>0.17399999999999999</v>
      </c>
      <c r="ES65">
        <v>-3.0000000000000001E-3</v>
      </c>
      <c r="ET65">
        <v>0.32800000000000001</v>
      </c>
      <c r="EU65">
        <v>-0.112</v>
      </c>
      <c r="EV65">
        <v>100</v>
      </c>
      <c r="EW65">
        <v>16</v>
      </c>
      <c r="EX65">
        <v>0.2</v>
      </c>
      <c r="EY65">
        <v>0.03</v>
      </c>
      <c r="EZ65">
        <v>-2.30061575</v>
      </c>
      <c r="FA65">
        <v>-8.4080938086306706E-2</v>
      </c>
      <c r="FB65">
        <v>2.24693067191113E-2</v>
      </c>
      <c r="FC65">
        <v>1</v>
      </c>
      <c r="FD65">
        <v>1</v>
      </c>
      <c r="FE65">
        <v>0</v>
      </c>
      <c r="FF65">
        <v>0</v>
      </c>
      <c r="FG65">
        <v>0</v>
      </c>
      <c r="FH65">
        <v>2.9436550000000001</v>
      </c>
      <c r="FI65">
        <v>4.03686303939862E-2</v>
      </c>
      <c r="FJ65">
        <v>3.9955562816708897E-3</v>
      </c>
      <c r="FK65">
        <v>1</v>
      </c>
      <c r="FL65">
        <v>2</v>
      </c>
      <c r="FM65">
        <v>3</v>
      </c>
      <c r="FN65" t="s">
        <v>404</v>
      </c>
      <c r="FO65">
        <v>3.9268200000000002</v>
      </c>
      <c r="FP65">
        <v>2.7900800000000001</v>
      </c>
      <c r="FQ65">
        <v>2.4616900000000001E-2</v>
      </c>
      <c r="FR65">
        <v>2.5174700000000001E-2</v>
      </c>
      <c r="FS65">
        <v>8.6153300000000002E-2</v>
      </c>
      <c r="FT65">
        <v>7.5447100000000003E-2</v>
      </c>
      <c r="FU65">
        <v>20959.900000000001</v>
      </c>
      <c r="FV65">
        <v>25545.8</v>
      </c>
      <c r="FW65">
        <v>20929</v>
      </c>
      <c r="FX65">
        <v>25276.2</v>
      </c>
      <c r="FY65">
        <v>30331.599999999999</v>
      </c>
      <c r="FZ65">
        <v>34399.800000000003</v>
      </c>
      <c r="GA65">
        <v>37772.6</v>
      </c>
      <c r="GB65">
        <v>41924.400000000001</v>
      </c>
      <c r="GC65">
        <v>2.6653699999999998</v>
      </c>
      <c r="GD65">
        <v>2.17882</v>
      </c>
      <c r="GE65">
        <v>0.14241799999999999</v>
      </c>
      <c r="GF65">
        <v>0</v>
      </c>
      <c r="GG65">
        <v>24.3047</v>
      </c>
      <c r="GH65">
        <v>999.9</v>
      </c>
      <c r="GI65">
        <v>46.215000000000003</v>
      </c>
      <c r="GJ65">
        <v>29.274999999999999</v>
      </c>
      <c r="GK65">
        <v>20.981400000000001</v>
      </c>
      <c r="GL65">
        <v>61.718499999999999</v>
      </c>
      <c r="GM65">
        <v>19.402999999999999</v>
      </c>
      <c r="GN65">
        <v>3</v>
      </c>
      <c r="GO65">
        <v>-0.17102899999999999</v>
      </c>
      <c r="GP65">
        <v>-0.24929499999999999</v>
      </c>
      <c r="GQ65">
        <v>20.348199999999999</v>
      </c>
      <c r="GR65">
        <v>5.2226800000000004</v>
      </c>
      <c r="GS65">
        <v>11.962</v>
      </c>
      <c r="GT65">
        <v>4.9859499999999999</v>
      </c>
      <c r="GU65">
        <v>3.3010000000000002</v>
      </c>
      <c r="GV65">
        <v>9999</v>
      </c>
      <c r="GW65">
        <v>9999</v>
      </c>
      <c r="GX65">
        <v>999.9</v>
      </c>
      <c r="GY65">
        <v>9999</v>
      </c>
      <c r="GZ65">
        <v>1.8841600000000001</v>
      </c>
      <c r="HA65">
        <v>1.8811</v>
      </c>
      <c r="HB65">
        <v>1.88263</v>
      </c>
      <c r="HC65">
        <v>1.88134</v>
      </c>
      <c r="HD65">
        <v>1.8828</v>
      </c>
      <c r="HE65">
        <v>1.8820300000000001</v>
      </c>
      <c r="HF65">
        <v>1.8839999999999999</v>
      </c>
      <c r="HG65">
        <v>1.8812800000000001</v>
      </c>
      <c r="HH65">
        <v>5</v>
      </c>
      <c r="HI65">
        <v>0</v>
      </c>
      <c r="HJ65">
        <v>0</v>
      </c>
      <c r="HK65">
        <v>0</v>
      </c>
      <c r="HL65" t="s">
        <v>405</v>
      </c>
      <c r="HM65" t="s">
        <v>406</v>
      </c>
      <c r="HN65" t="s">
        <v>407</v>
      </c>
      <c r="HO65" t="s">
        <v>407</v>
      </c>
      <c r="HP65" t="s">
        <v>407</v>
      </c>
      <c r="HQ65" t="s">
        <v>407</v>
      </c>
      <c r="HR65">
        <v>0</v>
      </c>
      <c r="HS65">
        <v>100</v>
      </c>
      <c r="HT65">
        <v>100</v>
      </c>
      <c r="HU65">
        <v>0.32800000000000001</v>
      </c>
      <c r="HV65">
        <v>-0.112</v>
      </c>
      <c r="HW65">
        <v>0.15395238095240399</v>
      </c>
      <c r="HX65">
        <v>0</v>
      </c>
      <c r="HY65">
        <v>0</v>
      </c>
      <c r="HZ65">
        <v>0</v>
      </c>
      <c r="IA65">
        <v>-0.108789999999999</v>
      </c>
      <c r="IB65">
        <v>0</v>
      </c>
      <c r="IC65">
        <v>0</v>
      </c>
      <c r="ID65">
        <v>0</v>
      </c>
      <c r="IE65">
        <v>-1</v>
      </c>
      <c r="IF65">
        <v>-1</v>
      </c>
      <c r="IG65">
        <v>-1</v>
      </c>
      <c r="IH65">
        <v>-1</v>
      </c>
      <c r="II65">
        <v>2.1</v>
      </c>
      <c r="IJ65">
        <v>2</v>
      </c>
      <c r="IK65">
        <v>0.52002000000000004</v>
      </c>
      <c r="IL65">
        <v>2.5927699999999998</v>
      </c>
      <c r="IM65">
        <v>2.8002899999999999</v>
      </c>
      <c r="IN65">
        <v>3.0090300000000001</v>
      </c>
      <c r="IO65">
        <v>3.0493199999999998</v>
      </c>
      <c r="IP65">
        <v>2.3132299999999999</v>
      </c>
      <c r="IQ65">
        <v>33.602899999999998</v>
      </c>
      <c r="IR65">
        <v>14.9726</v>
      </c>
      <c r="IS65">
        <v>18</v>
      </c>
      <c r="IT65">
        <v>1095.6600000000001</v>
      </c>
      <c r="IU65">
        <v>593.76800000000003</v>
      </c>
      <c r="IV65">
        <v>25.0002</v>
      </c>
      <c r="IW65">
        <v>25.081800000000001</v>
      </c>
      <c r="IX65">
        <v>30</v>
      </c>
      <c r="IY65">
        <v>24.963999999999999</v>
      </c>
      <c r="IZ65">
        <v>24.954499999999999</v>
      </c>
      <c r="JA65">
        <v>10.375500000000001</v>
      </c>
      <c r="JB65">
        <v>15.2059</v>
      </c>
      <c r="JC65">
        <v>45.937600000000003</v>
      </c>
      <c r="JD65">
        <v>25</v>
      </c>
      <c r="JE65">
        <v>100</v>
      </c>
      <c r="JF65">
        <v>16.538799999999998</v>
      </c>
      <c r="JG65">
        <v>101.82599999999999</v>
      </c>
      <c r="JH65">
        <v>101.077</v>
      </c>
    </row>
    <row r="66" spans="1:268" x14ac:dyDescent="0.2">
      <c r="A66">
        <v>50</v>
      </c>
      <c r="B66">
        <v>1634231330</v>
      </c>
      <c r="C66">
        <v>7821.9000000953702</v>
      </c>
      <c r="D66" t="s">
        <v>611</v>
      </c>
      <c r="E66" t="s">
        <v>612</v>
      </c>
      <c r="F66" t="s">
        <v>398</v>
      </c>
      <c r="I66">
        <v>1634231330</v>
      </c>
      <c r="J66">
        <f t="shared" si="46"/>
        <v>5.3561257276543376E-3</v>
      </c>
      <c r="K66">
        <f t="shared" si="47"/>
        <v>5.3561257276543373</v>
      </c>
      <c r="L66">
        <f t="shared" si="48"/>
        <v>-0.13712399402787659</v>
      </c>
      <c r="M66">
        <f t="shared" si="49"/>
        <v>49.873100000000001</v>
      </c>
      <c r="N66">
        <f t="shared" si="50"/>
        <v>49.117373914711315</v>
      </c>
      <c r="O66">
        <f t="shared" si="51"/>
        <v>4.4258628766783028</v>
      </c>
      <c r="P66">
        <f t="shared" si="52"/>
        <v>4.4939597588858993</v>
      </c>
      <c r="Q66">
        <f t="shared" si="53"/>
        <v>0.28423388172946124</v>
      </c>
      <c r="R66">
        <f t="shared" si="54"/>
        <v>2.7479538361964262</v>
      </c>
      <c r="S66">
        <f t="shared" si="55"/>
        <v>0.26885251063461191</v>
      </c>
      <c r="T66">
        <f t="shared" si="56"/>
        <v>0.16934537595969781</v>
      </c>
      <c r="U66">
        <f t="shared" si="57"/>
        <v>248.0400915004823</v>
      </c>
      <c r="V66">
        <f t="shared" si="58"/>
        <v>26.675890547777797</v>
      </c>
      <c r="W66">
        <f t="shared" si="59"/>
        <v>26.598600000000001</v>
      </c>
      <c r="X66">
        <f t="shared" si="60"/>
        <v>3.4956434605276172</v>
      </c>
      <c r="Y66">
        <f t="shared" si="61"/>
        <v>50.132351839801728</v>
      </c>
      <c r="Z66">
        <f t="shared" si="62"/>
        <v>1.7527786568280002</v>
      </c>
      <c r="AA66">
        <f t="shared" si="63"/>
        <v>3.496302472361593</v>
      </c>
      <c r="AB66">
        <f t="shared" si="64"/>
        <v>1.742864803699617</v>
      </c>
      <c r="AC66">
        <f t="shared" si="65"/>
        <v>-236.20514458955628</v>
      </c>
      <c r="AD66">
        <f t="shared" si="66"/>
        <v>0.47407259909441735</v>
      </c>
      <c r="AE66">
        <f t="shared" si="67"/>
        <v>3.7082834793747223E-2</v>
      </c>
      <c r="AF66">
        <f t="shared" si="68"/>
        <v>12.34610234481419</v>
      </c>
      <c r="AG66">
        <v>0</v>
      </c>
      <c r="AH66">
        <v>0</v>
      </c>
      <c r="AI66">
        <f t="shared" si="69"/>
        <v>1</v>
      </c>
      <c r="AJ66">
        <f t="shared" si="70"/>
        <v>0</v>
      </c>
      <c r="AK66">
        <f t="shared" si="71"/>
        <v>47647.309706273307</v>
      </c>
      <c r="AL66" t="s">
        <v>399</v>
      </c>
      <c r="AM66">
        <v>8228.31</v>
      </c>
      <c r="AN66">
        <v>0</v>
      </c>
      <c r="AO66">
        <v>0</v>
      </c>
      <c r="AP66" t="e">
        <f t="shared" si="72"/>
        <v>#DIV/0!</v>
      </c>
      <c r="AQ66">
        <v>-1</v>
      </c>
      <c r="AR66" t="s">
        <v>613</v>
      </c>
      <c r="AS66">
        <v>10365.1</v>
      </c>
      <c r="AT66">
        <v>821.33534615384599</v>
      </c>
      <c r="AU66">
        <v>929.32899999999995</v>
      </c>
      <c r="AV66">
        <f t="shared" si="73"/>
        <v>0.11620605172781007</v>
      </c>
      <c r="AW66">
        <v>0.5</v>
      </c>
      <c r="AX66">
        <f t="shared" si="74"/>
        <v>1264.4010007774521</v>
      </c>
      <c r="AY66">
        <f t="shared" si="75"/>
        <v>-0.13712399402787659</v>
      </c>
      <c r="AZ66">
        <f t="shared" si="76"/>
        <v>73.465524050519704</v>
      </c>
      <c r="BA66">
        <f t="shared" si="77"/>
        <v>6.82438566120685E-4</v>
      </c>
      <c r="BB66">
        <f t="shared" si="78"/>
        <v>-1</v>
      </c>
      <c r="BC66" t="e">
        <f t="shared" si="79"/>
        <v>#DIV/0!</v>
      </c>
      <c r="BD66" t="s">
        <v>401</v>
      </c>
      <c r="BE66">
        <v>0</v>
      </c>
      <c r="BF66" t="e">
        <f t="shared" si="80"/>
        <v>#DIV/0!</v>
      </c>
      <c r="BG66" t="e">
        <f t="shared" si="81"/>
        <v>#DIV/0!</v>
      </c>
      <c r="BH66" t="e">
        <f t="shared" si="82"/>
        <v>#DIV/0!</v>
      </c>
      <c r="BI66" t="e">
        <f t="shared" si="83"/>
        <v>#DIV/0!</v>
      </c>
      <c r="BJ66">
        <f t="shared" si="84"/>
        <v>0.11620605172781003</v>
      </c>
      <c r="BK66" t="e">
        <f t="shared" si="85"/>
        <v>#DIV/0!</v>
      </c>
      <c r="BL66" t="e">
        <f t="shared" si="86"/>
        <v>#DIV/0!</v>
      </c>
      <c r="BM66" t="e">
        <f t="shared" si="87"/>
        <v>#DIV/0!</v>
      </c>
      <c r="BN66">
        <v>545</v>
      </c>
      <c r="BO66">
        <v>300</v>
      </c>
      <c r="BP66">
        <v>300</v>
      </c>
      <c r="BQ66">
        <v>300</v>
      </c>
      <c r="BR66">
        <v>10365.1</v>
      </c>
      <c r="BS66">
        <v>911.19</v>
      </c>
      <c r="BT66">
        <v>-7.35683E-3</v>
      </c>
      <c r="BU66">
        <v>-0.52</v>
      </c>
      <c r="BV66" t="s">
        <v>401</v>
      </c>
      <c r="BW66" t="s">
        <v>401</v>
      </c>
      <c r="BX66" t="s">
        <v>401</v>
      </c>
      <c r="BY66" t="s">
        <v>401</v>
      </c>
      <c r="BZ66" t="s">
        <v>401</v>
      </c>
      <c r="CA66" t="s">
        <v>401</v>
      </c>
      <c r="CB66" t="s">
        <v>401</v>
      </c>
      <c r="CC66" t="s">
        <v>401</v>
      </c>
      <c r="CD66" t="s">
        <v>401</v>
      </c>
      <c r="CE66" t="s">
        <v>401</v>
      </c>
      <c r="CF66">
        <f t="shared" si="88"/>
        <v>1499.9</v>
      </c>
      <c r="CG66">
        <f t="shared" si="89"/>
        <v>1264.4010007774521</v>
      </c>
      <c r="CH66">
        <f t="shared" si="90"/>
        <v>0.84299019986495893</v>
      </c>
      <c r="CI66">
        <f t="shared" si="91"/>
        <v>0.16537108573937082</v>
      </c>
      <c r="CJ66">
        <v>6</v>
      </c>
      <c r="CK66">
        <v>0.5</v>
      </c>
      <c r="CL66" t="s">
        <v>402</v>
      </c>
      <c r="CM66">
        <v>2</v>
      </c>
      <c r="CN66">
        <v>1634231330</v>
      </c>
      <c r="CO66">
        <v>49.873100000000001</v>
      </c>
      <c r="CP66">
        <v>49.951099999999997</v>
      </c>
      <c r="CQ66">
        <v>19.452000000000002</v>
      </c>
      <c r="CR66">
        <v>16.300899999999999</v>
      </c>
      <c r="CS66">
        <v>49.601100000000002</v>
      </c>
      <c r="CT66">
        <v>19.565999999999999</v>
      </c>
      <c r="CU66">
        <v>1000.02</v>
      </c>
      <c r="CV66">
        <v>90.000600000000006</v>
      </c>
      <c r="CW66">
        <v>0.107289</v>
      </c>
      <c r="CX66">
        <v>26.601800000000001</v>
      </c>
      <c r="CY66">
        <v>26.598600000000001</v>
      </c>
      <c r="CZ66">
        <v>999.9</v>
      </c>
      <c r="DA66">
        <v>0</v>
      </c>
      <c r="DB66">
        <v>0</v>
      </c>
      <c r="DC66">
        <v>9998.75</v>
      </c>
      <c r="DD66">
        <v>0</v>
      </c>
      <c r="DE66">
        <v>0.21912699999999999</v>
      </c>
      <c r="DF66">
        <v>-2.1560699999999999E-2</v>
      </c>
      <c r="DG66">
        <v>50.920200000000001</v>
      </c>
      <c r="DH66">
        <v>50.778799999999997</v>
      </c>
      <c r="DI66">
        <v>3.1535600000000001</v>
      </c>
      <c r="DJ66">
        <v>49.951099999999997</v>
      </c>
      <c r="DK66">
        <v>16.300899999999999</v>
      </c>
      <c r="DL66">
        <v>1.75091</v>
      </c>
      <c r="DM66">
        <v>1.46709</v>
      </c>
      <c r="DN66">
        <v>15.3553</v>
      </c>
      <c r="DO66">
        <v>12.6294</v>
      </c>
      <c r="DP66">
        <v>1499.9</v>
      </c>
      <c r="DQ66">
        <v>0.89999399999999996</v>
      </c>
      <c r="DR66">
        <v>0.100006</v>
      </c>
      <c r="DS66">
        <v>0</v>
      </c>
      <c r="DT66">
        <v>820.7</v>
      </c>
      <c r="DU66">
        <v>4.9997400000000001</v>
      </c>
      <c r="DV66">
        <v>11843.8</v>
      </c>
      <c r="DW66">
        <v>11509.6</v>
      </c>
      <c r="DX66">
        <v>42.875</v>
      </c>
      <c r="DY66">
        <v>43.436999999999998</v>
      </c>
      <c r="DZ66">
        <v>43.5</v>
      </c>
      <c r="EA66">
        <v>43</v>
      </c>
      <c r="EB66">
        <v>44.561999999999998</v>
      </c>
      <c r="EC66">
        <v>1345.4</v>
      </c>
      <c r="ED66">
        <v>149.5</v>
      </c>
      <c r="EE66">
        <v>0</v>
      </c>
      <c r="EF66">
        <v>141.39999985694899</v>
      </c>
      <c r="EG66">
        <v>0</v>
      </c>
      <c r="EH66">
        <v>821.33534615384599</v>
      </c>
      <c r="EI66">
        <v>-4.8316239408749801</v>
      </c>
      <c r="EJ66">
        <v>-78.567521389984407</v>
      </c>
      <c r="EK66">
        <v>11853.4346153846</v>
      </c>
      <c r="EL66">
        <v>15</v>
      </c>
      <c r="EM66">
        <v>1634231354</v>
      </c>
      <c r="EN66" t="s">
        <v>614</v>
      </c>
      <c r="EO66">
        <v>1634231346</v>
      </c>
      <c r="EP66">
        <v>1634231354</v>
      </c>
      <c r="EQ66">
        <v>52</v>
      </c>
      <c r="ER66">
        <v>-5.6000000000000001E-2</v>
      </c>
      <c r="ES66">
        <v>-3.0000000000000001E-3</v>
      </c>
      <c r="ET66">
        <v>0.27200000000000002</v>
      </c>
      <c r="EU66">
        <v>-0.114</v>
      </c>
      <c r="EV66">
        <v>50</v>
      </c>
      <c r="EW66">
        <v>16</v>
      </c>
      <c r="EX66">
        <v>0.31</v>
      </c>
      <c r="EY66">
        <v>0.03</v>
      </c>
      <c r="EZ66">
        <v>-6.5966887500000002E-2</v>
      </c>
      <c r="FA66">
        <v>-1.7965654784239599E-3</v>
      </c>
      <c r="FB66">
        <v>1.6294233871299201E-2</v>
      </c>
      <c r="FC66">
        <v>1</v>
      </c>
      <c r="FD66">
        <v>1</v>
      </c>
      <c r="FE66">
        <v>0</v>
      </c>
      <c r="FF66">
        <v>0</v>
      </c>
      <c r="FG66">
        <v>0</v>
      </c>
      <c r="FH66">
        <v>3.1167129999999998</v>
      </c>
      <c r="FI66">
        <v>8.2486829268283199E-2</v>
      </c>
      <c r="FJ66">
        <v>8.3274798708853001E-3</v>
      </c>
      <c r="FK66">
        <v>1</v>
      </c>
      <c r="FL66">
        <v>2</v>
      </c>
      <c r="FM66">
        <v>3</v>
      </c>
      <c r="FN66" t="s">
        <v>404</v>
      </c>
      <c r="FO66">
        <v>3.92679</v>
      </c>
      <c r="FP66">
        <v>2.7898999999999998</v>
      </c>
      <c r="FQ66">
        <v>1.27797E-2</v>
      </c>
      <c r="FR66">
        <v>1.28451E-2</v>
      </c>
      <c r="FS66">
        <v>8.6207000000000006E-2</v>
      </c>
      <c r="FT66">
        <v>7.4812299999999998E-2</v>
      </c>
      <c r="FU66">
        <v>21214.7</v>
      </c>
      <c r="FV66">
        <v>25869.5</v>
      </c>
      <c r="FW66">
        <v>20929.3</v>
      </c>
      <c r="FX66">
        <v>25276.6</v>
      </c>
      <c r="FY66">
        <v>30330.2</v>
      </c>
      <c r="FZ66">
        <v>34423.800000000003</v>
      </c>
      <c r="GA66">
        <v>37773.199999999997</v>
      </c>
      <c r="GB66">
        <v>41925.199999999997</v>
      </c>
      <c r="GC66">
        <v>2.6650700000000001</v>
      </c>
      <c r="GD66">
        <v>2.1778200000000001</v>
      </c>
      <c r="GE66">
        <v>0.138849</v>
      </c>
      <c r="GF66">
        <v>0</v>
      </c>
      <c r="GG66">
        <v>24.322099999999999</v>
      </c>
      <c r="GH66">
        <v>999.9</v>
      </c>
      <c r="GI66">
        <v>45.947000000000003</v>
      </c>
      <c r="GJ66">
        <v>29.306000000000001</v>
      </c>
      <c r="GK66">
        <v>20.9008</v>
      </c>
      <c r="GL66">
        <v>61.588500000000003</v>
      </c>
      <c r="GM66">
        <v>19.402999999999999</v>
      </c>
      <c r="GN66">
        <v>3</v>
      </c>
      <c r="GO66">
        <v>-0.171458</v>
      </c>
      <c r="GP66">
        <v>-0.26079200000000002</v>
      </c>
      <c r="GQ66">
        <v>20.348199999999999</v>
      </c>
      <c r="GR66">
        <v>5.2222299999999997</v>
      </c>
      <c r="GS66">
        <v>11.962</v>
      </c>
      <c r="GT66">
        <v>4.9856499999999997</v>
      </c>
      <c r="GU66">
        <v>3.3010000000000002</v>
      </c>
      <c r="GV66">
        <v>9999</v>
      </c>
      <c r="GW66">
        <v>9999</v>
      </c>
      <c r="GX66">
        <v>999.9</v>
      </c>
      <c r="GY66">
        <v>9999</v>
      </c>
      <c r="GZ66">
        <v>1.8841600000000001</v>
      </c>
      <c r="HA66">
        <v>1.8811</v>
      </c>
      <c r="HB66">
        <v>1.88263</v>
      </c>
      <c r="HC66">
        <v>1.8813299999999999</v>
      </c>
      <c r="HD66">
        <v>1.88279</v>
      </c>
      <c r="HE66">
        <v>1.88202</v>
      </c>
      <c r="HF66">
        <v>1.8839999999999999</v>
      </c>
      <c r="HG66">
        <v>1.88127</v>
      </c>
      <c r="HH66">
        <v>5</v>
      </c>
      <c r="HI66">
        <v>0</v>
      </c>
      <c r="HJ66">
        <v>0</v>
      </c>
      <c r="HK66">
        <v>0</v>
      </c>
      <c r="HL66" t="s">
        <v>405</v>
      </c>
      <c r="HM66" t="s">
        <v>406</v>
      </c>
      <c r="HN66" t="s">
        <v>407</v>
      </c>
      <c r="HO66" t="s">
        <v>407</v>
      </c>
      <c r="HP66" t="s">
        <v>407</v>
      </c>
      <c r="HQ66" t="s">
        <v>407</v>
      </c>
      <c r="HR66">
        <v>0</v>
      </c>
      <c r="HS66">
        <v>100</v>
      </c>
      <c r="HT66">
        <v>100</v>
      </c>
      <c r="HU66">
        <v>0.27200000000000002</v>
      </c>
      <c r="HV66">
        <v>-0.114</v>
      </c>
      <c r="HW66">
        <v>0.32844500000000199</v>
      </c>
      <c r="HX66">
        <v>0</v>
      </c>
      <c r="HY66">
        <v>0</v>
      </c>
      <c r="HZ66">
        <v>0</v>
      </c>
      <c r="IA66">
        <v>-0.111535</v>
      </c>
      <c r="IB66">
        <v>0</v>
      </c>
      <c r="IC66">
        <v>0</v>
      </c>
      <c r="ID66">
        <v>0</v>
      </c>
      <c r="IE66">
        <v>-1</v>
      </c>
      <c r="IF66">
        <v>-1</v>
      </c>
      <c r="IG66">
        <v>-1</v>
      </c>
      <c r="IH66">
        <v>-1</v>
      </c>
      <c r="II66">
        <v>2</v>
      </c>
      <c r="IJ66">
        <v>2</v>
      </c>
      <c r="IK66">
        <v>0.33203100000000002</v>
      </c>
      <c r="IL66">
        <v>2.5976599999999999</v>
      </c>
      <c r="IM66">
        <v>2.8002899999999999</v>
      </c>
      <c r="IN66">
        <v>3.0114700000000001</v>
      </c>
      <c r="IO66">
        <v>3.0493199999999998</v>
      </c>
      <c r="IP66">
        <v>2.2729499999999998</v>
      </c>
      <c r="IQ66">
        <v>33.602899999999998</v>
      </c>
      <c r="IR66">
        <v>14.9376</v>
      </c>
      <c r="IS66">
        <v>18</v>
      </c>
      <c r="IT66">
        <v>1095.27</v>
      </c>
      <c r="IU66">
        <v>592.97699999999998</v>
      </c>
      <c r="IV66">
        <v>24.9998</v>
      </c>
      <c r="IW66">
        <v>25.079599999999999</v>
      </c>
      <c r="IX66">
        <v>30</v>
      </c>
      <c r="IY66">
        <v>24.9619</v>
      </c>
      <c r="IZ66">
        <v>24.953499999999998</v>
      </c>
      <c r="JA66">
        <v>6.6231</v>
      </c>
      <c r="JB66">
        <v>15.443899999999999</v>
      </c>
      <c r="JC66">
        <v>44.679699999999997</v>
      </c>
      <c r="JD66">
        <v>25</v>
      </c>
      <c r="JE66">
        <v>50</v>
      </c>
      <c r="JF66">
        <v>16.371500000000001</v>
      </c>
      <c r="JG66">
        <v>101.827</v>
      </c>
      <c r="JH66">
        <v>101.07899999999999</v>
      </c>
    </row>
    <row r="67" spans="1:268" x14ac:dyDescent="0.2">
      <c r="A67">
        <v>51</v>
      </c>
      <c r="B67">
        <v>1634231475</v>
      </c>
      <c r="C67">
        <v>7966.9000000953702</v>
      </c>
      <c r="D67" t="s">
        <v>615</v>
      </c>
      <c r="E67" t="s">
        <v>616</v>
      </c>
      <c r="F67" t="s">
        <v>398</v>
      </c>
      <c r="I67">
        <v>1634231475</v>
      </c>
      <c r="J67">
        <f t="shared" si="46"/>
        <v>5.6162039341880431E-3</v>
      </c>
      <c r="K67">
        <f t="shared" si="47"/>
        <v>5.616203934188043</v>
      </c>
      <c r="L67">
        <f t="shared" si="48"/>
        <v>-2.9243044457252152</v>
      </c>
      <c r="M67">
        <f t="shared" si="49"/>
        <v>5.6773800000000003</v>
      </c>
      <c r="N67">
        <f t="shared" si="50"/>
        <v>21.657245535675987</v>
      </c>
      <c r="O67">
        <f t="shared" si="51"/>
        <v>1.9513284564719642</v>
      </c>
      <c r="P67">
        <f t="shared" si="52"/>
        <v>0.51153472559358004</v>
      </c>
      <c r="Q67">
        <f t="shared" si="53"/>
        <v>0.29986057192890231</v>
      </c>
      <c r="R67">
        <f t="shared" si="54"/>
        <v>2.7467572569659224</v>
      </c>
      <c r="S67">
        <f t="shared" si="55"/>
        <v>0.28278895377887814</v>
      </c>
      <c r="T67">
        <f t="shared" si="56"/>
        <v>0.17819586927257874</v>
      </c>
      <c r="U67">
        <f t="shared" si="57"/>
        <v>248.04487950045228</v>
      </c>
      <c r="V67">
        <f t="shared" si="58"/>
        <v>26.598319054976038</v>
      </c>
      <c r="W67">
        <f t="shared" si="59"/>
        <v>26.5383</v>
      </c>
      <c r="X67">
        <f t="shared" si="60"/>
        <v>3.4832454672821123</v>
      </c>
      <c r="Y67">
        <f t="shared" si="61"/>
        <v>49.948929959496645</v>
      </c>
      <c r="Z67">
        <f t="shared" si="62"/>
        <v>1.7457690935178001</v>
      </c>
      <c r="AA67">
        <f t="shared" si="63"/>
        <v>3.4951080932733416</v>
      </c>
      <c r="AB67">
        <f t="shared" si="64"/>
        <v>1.7374763737643122</v>
      </c>
      <c r="AC67">
        <f t="shared" si="65"/>
        <v>-247.67459349769271</v>
      </c>
      <c r="AD67">
        <f t="shared" si="66"/>
        <v>8.5443993266065306</v>
      </c>
      <c r="AE67">
        <f t="shared" si="67"/>
        <v>0.66842861178000956</v>
      </c>
      <c r="AF67">
        <f t="shared" si="68"/>
        <v>9.5831139411461024</v>
      </c>
      <c r="AG67">
        <v>0</v>
      </c>
      <c r="AH67">
        <v>0</v>
      </c>
      <c r="AI67">
        <f t="shared" si="69"/>
        <v>1</v>
      </c>
      <c r="AJ67">
        <f t="shared" si="70"/>
        <v>0</v>
      </c>
      <c r="AK67">
        <f t="shared" si="71"/>
        <v>47615.640917518889</v>
      </c>
      <c r="AL67" t="s">
        <v>399</v>
      </c>
      <c r="AM67">
        <v>8228.31</v>
      </c>
      <c r="AN67">
        <v>0</v>
      </c>
      <c r="AO67">
        <v>0</v>
      </c>
      <c r="AP67" t="e">
        <f t="shared" si="72"/>
        <v>#DIV/0!</v>
      </c>
      <c r="AQ67">
        <v>-1</v>
      </c>
      <c r="AR67" t="s">
        <v>617</v>
      </c>
      <c r="AS67">
        <v>10365.299999999999</v>
      </c>
      <c r="AT67">
        <v>824.90200000000004</v>
      </c>
      <c r="AU67">
        <v>901.07600000000002</v>
      </c>
      <c r="AV67">
        <f t="shared" si="73"/>
        <v>8.4536709445152236E-2</v>
      </c>
      <c r="AW67">
        <v>0.5</v>
      </c>
      <c r="AX67">
        <f t="shared" si="74"/>
        <v>1264.4262007774364</v>
      </c>
      <c r="AY67">
        <f t="shared" si="75"/>
        <v>-2.9243044457252152</v>
      </c>
      <c r="AZ67">
        <f t="shared" si="76"/>
        <v>53.445215174979936</v>
      </c>
      <c r="BA67">
        <f t="shared" si="77"/>
        <v>-1.5218796039990713E-3</v>
      </c>
      <c r="BB67">
        <f t="shared" si="78"/>
        <v>-1</v>
      </c>
      <c r="BC67" t="e">
        <f t="shared" si="79"/>
        <v>#DIV/0!</v>
      </c>
      <c r="BD67" t="s">
        <v>401</v>
      </c>
      <c r="BE67">
        <v>0</v>
      </c>
      <c r="BF67" t="e">
        <f t="shared" si="80"/>
        <v>#DIV/0!</v>
      </c>
      <c r="BG67" t="e">
        <f t="shared" si="81"/>
        <v>#DIV/0!</v>
      </c>
      <c r="BH67" t="e">
        <f t="shared" si="82"/>
        <v>#DIV/0!</v>
      </c>
      <c r="BI67" t="e">
        <f t="shared" si="83"/>
        <v>#DIV/0!</v>
      </c>
      <c r="BJ67">
        <f t="shared" si="84"/>
        <v>8.4536709445152208E-2</v>
      </c>
      <c r="BK67" t="e">
        <f t="shared" si="85"/>
        <v>#DIV/0!</v>
      </c>
      <c r="BL67" t="e">
        <f t="shared" si="86"/>
        <v>#DIV/0!</v>
      </c>
      <c r="BM67" t="e">
        <f t="shared" si="87"/>
        <v>#DIV/0!</v>
      </c>
      <c r="BN67">
        <v>546</v>
      </c>
      <c r="BO67">
        <v>300</v>
      </c>
      <c r="BP67">
        <v>300</v>
      </c>
      <c r="BQ67">
        <v>300</v>
      </c>
      <c r="BR67">
        <v>10365.299999999999</v>
      </c>
      <c r="BS67">
        <v>887.01</v>
      </c>
      <c r="BT67">
        <v>-7.3569000000000004E-3</v>
      </c>
      <c r="BU67">
        <v>-0.39</v>
      </c>
      <c r="BV67" t="s">
        <v>401</v>
      </c>
      <c r="BW67" t="s">
        <v>401</v>
      </c>
      <c r="BX67" t="s">
        <v>401</v>
      </c>
      <c r="BY67" t="s">
        <v>401</v>
      </c>
      <c r="BZ67" t="s">
        <v>401</v>
      </c>
      <c r="CA67" t="s">
        <v>401</v>
      </c>
      <c r="CB67" t="s">
        <v>401</v>
      </c>
      <c r="CC67" t="s">
        <v>401</v>
      </c>
      <c r="CD67" t="s">
        <v>401</v>
      </c>
      <c r="CE67" t="s">
        <v>401</v>
      </c>
      <c r="CF67">
        <f t="shared" si="88"/>
        <v>1499.93</v>
      </c>
      <c r="CG67">
        <f t="shared" si="89"/>
        <v>1264.4262007774364</v>
      </c>
      <c r="CH67">
        <f t="shared" si="90"/>
        <v>0.84299014005816031</v>
      </c>
      <c r="CI67">
        <f t="shared" si="91"/>
        <v>0.16537097031224943</v>
      </c>
      <c r="CJ67">
        <v>6</v>
      </c>
      <c r="CK67">
        <v>0.5</v>
      </c>
      <c r="CL67" t="s">
        <v>402</v>
      </c>
      <c r="CM67">
        <v>2</v>
      </c>
      <c r="CN67">
        <v>1634231475</v>
      </c>
      <c r="CO67">
        <v>5.6773800000000003</v>
      </c>
      <c r="CP67">
        <v>3.9420500000000001</v>
      </c>
      <c r="CQ67">
        <v>19.375800000000002</v>
      </c>
      <c r="CR67">
        <v>16.0716</v>
      </c>
      <c r="CS67">
        <v>5.5484</v>
      </c>
      <c r="CT67">
        <v>19.491700000000002</v>
      </c>
      <c r="CU67">
        <v>1000.07</v>
      </c>
      <c r="CV67">
        <v>89.992999999999995</v>
      </c>
      <c r="CW67">
        <v>0.107491</v>
      </c>
      <c r="CX67">
        <v>26.596</v>
      </c>
      <c r="CY67">
        <v>26.5383</v>
      </c>
      <c r="CZ67">
        <v>999.9</v>
      </c>
      <c r="DA67">
        <v>0</v>
      </c>
      <c r="DB67">
        <v>0</v>
      </c>
      <c r="DC67">
        <v>9992.5</v>
      </c>
      <c r="DD67">
        <v>0</v>
      </c>
      <c r="DE67">
        <v>0.21912699999999999</v>
      </c>
      <c r="DF67">
        <v>1.73533</v>
      </c>
      <c r="DG67">
        <v>5.7895599999999998</v>
      </c>
      <c r="DH67">
        <v>4.0064399999999996</v>
      </c>
      <c r="DI67">
        <v>3.3042099999999999</v>
      </c>
      <c r="DJ67">
        <v>3.9420500000000001</v>
      </c>
      <c r="DK67">
        <v>16.0716</v>
      </c>
      <c r="DL67">
        <v>1.74369</v>
      </c>
      <c r="DM67">
        <v>1.4463299999999999</v>
      </c>
      <c r="DN67">
        <v>15.290900000000001</v>
      </c>
      <c r="DO67">
        <v>12.4123</v>
      </c>
      <c r="DP67">
        <v>1499.93</v>
      </c>
      <c r="DQ67">
        <v>0.89999399999999996</v>
      </c>
      <c r="DR67">
        <v>0.100006</v>
      </c>
      <c r="DS67">
        <v>0</v>
      </c>
      <c r="DT67">
        <v>825.54700000000003</v>
      </c>
      <c r="DU67">
        <v>4.9997400000000001</v>
      </c>
      <c r="DV67">
        <v>11888.2</v>
      </c>
      <c r="DW67">
        <v>11509.8</v>
      </c>
      <c r="DX67">
        <v>42.875</v>
      </c>
      <c r="DY67">
        <v>43.436999999999998</v>
      </c>
      <c r="DZ67">
        <v>43.5</v>
      </c>
      <c r="EA67">
        <v>42.811999999999998</v>
      </c>
      <c r="EB67">
        <v>44.5</v>
      </c>
      <c r="EC67">
        <v>1345.43</v>
      </c>
      <c r="ED67">
        <v>149.5</v>
      </c>
      <c r="EE67">
        <v>0</v>
      </c>
      <c r="EF67">
        <v>144.59999990463299</v>
      </c>
      <c r="EG67">
        <v>0</v>
      </c>
      <c r="EH67">
        <v>824.90200000000004</v>
      </c>
      <c r="EI67">
        <v>2.6689230932848802</v>
      </c>
      <c r="EJ67">
        <v>42.0957265003209</v>
      </c>
      <c r="EK67">
        <v>11883.134615384601</v>
      </c>
      <c r="EL67">
        <v>15</v>
      </c>
      <c r="EM67">
        <v>1634231420</v>
      </c>
      <c r="EN67" t="s">
        <v>618</v>
      </c>
      <c r="EO67">
        <v>1634231416.5</v>
      </c>
      <c r="EP67">
        <v>1634231420</v>
      </c>
      <c r="EQ67">
        <v>53</v>
      </c>
      <c r="ER67">
        <v>-0.14299999999999999</v>
      </c>
      <c r="ES67">
        <v>-2E-3</v>
      </c>
      <c r="ET67">
        <v>0.129</v>
      </c>
      <c r="EU67">
        <v>-0.11600000000000001</v>
      </c>
      <c r="EV67">
        <v>4</v>
      </c>
      <c r="EW67">
        <v>16</v>
      </c>
      <c r="EX67">
        <v>0.31</v>
      </c>
      <c r="EY67">
        <v>0.05</v>
      </c>
      <c r="EZ67">
        <v>1.7596557500000001</v>
      </c>
      <c r="FA67">
        <v>7.0165103189468901E-4</v>
      </c>
      <c r="FB67">
        <v>1.86321851761274E-2</v>
      </c>
      <c r="FC67">
        <v>1</v>
      </c>
      <c r="FD67">
        <v>1</v>
      </c>
      <c r="FE67">
        <v>0</v>
      </c>
      <c r="FF67">
        <v>0</v>
      </c>
      <c r="FG67">
        <v>0</v>
      </c>
      <c r="FH67">
        <v>3.3102800000000001</v>
      </c>
      <c r="FI67">
        <v>-6.7872720450278798E-2</v>
      </c>
      <c r="FJ67">
        <v>8.0163389399401201E-3</v>
      </c>
      <c r="FK67">
        <v>1</v>
      </c>
      <c r="FL67">
        <v>2</v>
      </c>
      <c r="FM67">
        <v>3</v>
      </c>
      <c r="FN67" t="s">
        <v>404</v>
      </c>
      <c r="FO67">
        <v>3.92685</v>
      </c>
      <c r="FP67">
        <v>2.7900499999999999</v>
      </c>
      <c r="FQ67">
        <v>1.4460199999999999E-3</v>
      </c>
      <c r="FR67">
        <v>1.02472E-3</v>
      </c>
      <c r="FS67">
        <v>8.5961399999999993E-2</v>
      </c>
      <c r="FT67">
        <v>7.4027099999999998E-2</v>
      </c>
      <c r="FU67">
        <v>21458.400000000001</v>
      </c>
      <c r="FV67">
        <v>26179.7</v>
      </c>
      <c r="FW67">
        <v>20929.3</v>
      </c>
      <c r="FX67">
        <v>25276.799999999999</v>
      </c>
      <c r="FY67">
        <v>30337.8</v>
      </c>
      <c r="FZ67">
        <v>34453.300000000003</v>
      </c>
      <c r="GA67">
        <v>37772.800000000003</v>
      </c>
      <c r="GB67">
        <v>41925.599999999999</v>
      </c>
      <c r="GC67">
        <v>2.6655000000000002</v>
      </c>
      <c r="GD67">
        <v>2.1764800000000002</v>
      </c>
      <c r="GE67">
        <v>0.13544400000000001</v>
      </c>
      <c r="GF67">
        <v>0</v>
      </c>
      <c r="GG67">
        <v>24.317499999999999</v>
      </c>
      <c r="GH67">
        <v>999.9</v>
      </c>
      <c r="GI67">
        <v>45.604999999999997</v>
      </c>
      <c r="GJ67">
        <v>29.335999999999999</v>
      </c>
      <c r="GK67">
        <v>20.779699999999998</v>
      </c>
      <c r="GL67">
        <v>61.548499999999997</v>
      </c>
      <c r="GM67">
        <v>19.459099999999999</v>
      </c>
      <c r="GN67">
        <v>3</v>
      </c>
      <c r="GO67">
        <v>-0.17158300000000001</v>
      </c>
      <c r="GP67">
        <v>-0.25445499999999999</v>
      </c>
      <c r="GQ67">
        <v>20.348500000000001</v>
      </c>
      <c r="GR67">
        <v>5.2217799999999999</v>
      </c>
      <c r="GS67">
        <v>11.962</v>
      </c>
      <c r="GT67">
        <v>4.9858000000000002</v>
      </c>
      <c r="GU67">
        <v>3.3010000000000002</v>
      </c>
      <c r="GV67">
        <v>9999</v>
      </c>
      <c r="GW67">
        <v>9999</v>
      </c>
      <c r="GX67">
        <v>999.9</v>
      </c>
      <c r="GY67">
        <v>9999</v>
      </c>
      <c r="GZ67">
        <v>1.8841600000000001</v>
      </c>
      <c r="HA67">
        <v>1.8811</v>
      </c>
      <c r="HB67">
        <v>1.88263</v>
      </c>
      <c r="HC67">
        <v>1.8813800000000001</v>
      </c>
      <c r="HD67">
        <v>1.88283</v>
      </c>
      <c r="HE67">
        <v>1.88202</v>
      </c>
      <c r="HF67">
        <v>1.88401</v>
      </c>
      <c r="HG67">
        <v>1.8813200000000001</v>
      </c>
      <c r="HH67">
        <v>5</v>
      </c>
      <c r="HI67">
        <v>0</v>
      </c>
      <c r="HJ67">
        <v>0</v>
      </c>
      <c r="HK67">
        <v>0</v>
      </c>
      <c r="HL67" t="s">
        <v>405</v>
      </c>
      <c r="HM67" t="s">
        <v>406</v>
      </c>
      <c r="HN67" t="s">
        <v>407</v>
      </c>
      <c r="HO67" t="s">
        <v>407</v>
      </c>
      <c r="HP67" t="s">
        <v>407</v>
      </c>
      <c r="HQ67" t="s">
        <v>407</v>
      </c>
      <c r="HR67">
        <v>0</v>
      </c>
      <c r="HS67">
        <v>100</v>
      </c>
      <c r="HT67">
        <v>100</v>
      </c>
      <c r="HU67">
        <v>0.129</v>
      </c>
      <c r="HV67">
        <v>-0.1159</v>
      </c>
      <c r="HW67">
        <v>0.12898238095237999</v>
      </c>
      <c r="HX67">
        <v>0</v>
      </c>
      <c r="HY67">
        <v>0</v>
      </c>
      <c r="HZ67">
        <v>0</v>
      </c>
      <c r="IA67">
        <v>-0.115835000000004</v>
      </c>
      <c r="IB67">
        <v>0</v>
      </c>
      <c r="IC67">
        <v>0</v>
      </c>
      <c r="ID67">
        <v>0</v>
      </c>
      <c r="IE67">
        <v>-1</v>
      </c>
      <c r="IF67">
        <v>-1</v>
      </c>
      <c r="IG67">
        <v>-1</v>
      </c>
      <c r="IH67">
        <v>-1</v>
      </c>
      <c r="II67">
        <v>1</v>
      </c>
      <c r="IJ67">
        <v>0.9</v>
      </c>
      <c r="IK67">
        <v>3.41797E-2</v>
      </c>
      <c r="IL67">
        <v>4.99878</v>
      </c>
      <c r="IM67">
        <v>2.8002899999999999</v>
      </c>
      <c r="IN67">
        <v>3.0114700000000001</v>
      </c>
      <c r="IO67">
        <v>3.0493199999999998</v>
      </c>
      <c r="IP67">
        <v>2.3022499999999999</v>
      </c>
      <c r="IQ67">
        <v>33.625399999999999</v>
      </c>
      <c r="IR67">
        <v>14.9026</v>
      </c>
      <c r="IS67">
        <v>18</v>
      </c>
      <c r="IT67">
        <v>1095.73</v>
      </c>
      <c r="IU67">
        <v>591.90099999999995</v>
      </c>
      <c r="IV67">
        <v>25</v>
      </c>
      <c r="IW67">
        <v>25.075500000000002</v>
      </c>
      <c r="IX67">
        <v>30.0002</v>
      </c>
      <c r="IY67">
        <v>24.959800000000001</v>
      </c>
      <c r="IZ67">
        <v>24.9514</v>
      </c>
      <c r="JA67">
        <v>0</v>
      </c>
      <c r="JB67">
        <v>16.549700000000001</v>
      </c>
      <c r="JC67">
        <v>44.0578</v>
      </c>
      <c r="JD67">
        <v>25</v>
      </c>
      <c r="JE67">
        <v>0</v>
      </c>
      <c r="JF67">
        <v>16.075199999999999</v>
      </c>
      <c r="JG67">
        <v>101.82599999999999</v>
      </c>
      <c r="JH67">
        <v>101.08</v>
      </c>
    </row>
    <row r="68" spans="1:268" x14ac:dyDescent="0.2">
      <c r="A68">
        <v>52</v>
      </c>
      <c r="B68">
        <v>1634231597</v>
      </c>
      <c r="C68">
        <v>8088.9000000953702</v>
      </c>
      <c r="D68" t="s">
        <v>619</v>
      </c>
      <c r="E68" t="s">
        <v>620</v>
      </c>
      <c r="F68" t="s">
        <v>398</v>
      </c>
      <c r="I68">
        <v>1634231597</v>
      </c>
      <c r="J68">
        <f t="shared" si="46"/>
        <v>5.7591838957672436E-3</v>
      </c>
      <c r="K68">
        <f t="shared" si="47"/>
        <v>5.7591838957672437</v>
      </c>
      <c r="L68">
        <f t="shared" si="48"/>
        <v>16.543881754361649</v>
      </c>
      <c r="M68">
        <f t="shared" si="49"/>
        <v>388.91399999999999</v>
      </c>
      <c r="N68">
        <f t="shared" si="50"/>
        <v>289.40829713589761</v>
      </c>
      <c r="O68">
        <f t="shared" si="51"/>
        <v>26.076933764071843</v>
      </c>
      <c r="P68">
        <f t="shared" si="52"/>
        <v>35.042826063683997</v>
      </c>
      <c r="Q68">
        <f t="shared" si="53"/>
        <v>0.31351089186385439</v>
      </c>
      <c r="R68">
        <f t="shared" si="54"/>
        <v>2.7459904213076962</v>
      </c>
      <c r="S68">
        <f t="shared" si="55"/>
        <v>0.29489652005391376</v>
      </c>
      <c r="T68">
        <f t="shared" si="56"/>
        <v>0.18589058362339489</v>
      </c>
      <c r="U68">
        <f t="shared" si="57"/>
        <v>248.05503450049258</v>
      </c>
      <c r="V68">
        <f t="shared" si="58"/>
        <v>26.553982877433405</v>
      </c>
      <c r="W68">
        <f t="shared" si="59"/>
        <v>26.4603</v>
      </c>
      <c r="X68">
        <f t="shared" si="60"/>
        <v>3.4672652256525067</v>
      </c>
      <c r="Y68">
        <f t="shared" si="61"/>
        <v>50.330617924526919</v>
      </c>
      <c r="Z68">
        <f t="shared" si="62"/>
        <v>1.7586017819244</v>
      </c>
      <c r="AA68">
        <f t="shared" si="63"/>
        <v>3.4940993265004305</v>
      </c>
      <c r="AB68">
        <f t="shared" si="64"/>
        <v>1.7086634437281067</v>
      </c>
      <c r="AC68">
        <f t="shared" si="65"/>
        <v>-253.98000980333543</v>
      </c>
      <c r="AD68">
        <f t="shared" si="66"/>
        <v>19.363872095635202</v>
      </c>
      <c r="AE68">
        <f t="shared" si="67"/>
        <v>1.5146304767361867</v>
      </c>
      <c r="AF68">
        <f t="shared" si="68"/>
        <v>14.953527269528536</v>
      </c>
      <c r="AG68">
        <v>0</v>
      </c>
      <c r="AH68">
        <v>0</v>
      </c>
      <c r="AI68">
        <f t="shared" si="69"/>
        <v>1</v>
      </c>
      <c r="AJ68">
        <f t="shared" si="70"/>
        <v>0</v>
      </c>
      <c r="AK68">
        <f t="shared" si="71"/>
        <v>47595.729805238545</v>
      </c>
      <c r="AL68" t="s">
        <v>399</v>
      </c>
      <c r="AM68">
        <v>8228.31</v>
      </c>
      <c r="AN68">
        <v>0</v>
      </c>
      <c r="AO68">
        <v>0</v>
      </c>
      <c r="AP68" t="e">
        <f t="shared" si="72"/>
        <v>#DIV/0!</v>
      </c>
      <c r="AQ68">
        <v>-1</v>
      </c>
      <c r="AR68" t="s">
        <v>621</v>
      </c>
      <c r="AS68">
        <v>10366.4</v>
      </c>
      <c r="AT68">
        <v>886.43151999999998</v>
      </c>
      <c r="AU68">
        <v>1071.1199999999999</v>
      </c>
      <c r="AV68">
        <f t="shared" si="73"/>
        <v>0.17242557323175733</v>
      </c>
      <c r="AW68">
        <v>0.5</v>
      </c>
      <c r="AX68">
        <f t="shared" si="74"/>
        <v>1264.4769007774573</v>
      </c>
      <c r="AY68">
        <f t="shared" si="75"/>
        <v>16.543881754361649</v>
      </c>
      <c r="AZ68">
        <f t="shared" si="76"/>
        <v>109.01407722743451</v>
      </c>
      <c r="BA68">
        <f t="shared" si="77"/>
        <v>1.3874418539061394E-2</v>
      </c>
      <c r="BB68">
        <f t="shared" si="78"/>
        <v>-1</v>
      </c>
      <c r="BC68" t="e">
        <f t="shared" si="79"/>
        <v>#DIV/0!</v>
      </c>
      <c r="BD68" t="s">
        <v>401</v>
      </c>
      <c r="BE68">
        <v>0</v>
      </c>
      <c r="BF68" t="e">
        <f t="shared" si="80"/>
        <v>#DIV/0!</v>
      </c>
      <c r="BG68" t="e">
        <f t="shared" si="81"/>
        <v>#DIV/0!</v>
      </c>
      <c r="BH68" t="e">
        <f t="shared" si="82"/>
        <v>#DIV/0!</v>
      </c>
      <c r="BI68" t="e">
        <f t="shared" si="83"/>
        <v>#DIV/0!</v>
      </c>
      <c r="BJ68">
        <f t="shared" si="84"/>
        <v>0.17242557323175736</v>
      </c>
      <c r="BK68" t="e">
        <f t="shared" si="85"/>
        <v>#DIV/0!</v>
      </c>
      <c r="BL68" t="e">
        <f t="shared" si="86"/>
        <v>#DIV/0!</v>
      </c>
      <c r="BM68" t="e">
        <f t="shared" si="87"/>
        <v>#DIV/0!</v>
      </c>
      <c r="BN68">
        <v>547</v>
      </c>
      <c r="BO68">
        <v>300</v>
      </c>
      <c r="BP68">
        <v>300</v>
      </c>
      <c r="BQ68">
        <v>300</v>
      </c>
      <c r="BR68">
        <v>10366.4</v>
      </c>
      <c r="BS68">
        <v>1039.8800000000001</v>
      </c>
      <c r="BT68">
        <v>-7.3578899999999997E-3</v>
      </c>
      <c r="BU68">
        <v>-2.15</v>
      </c>
      <c r="BV68" t="s">
        <v>401</v>
      </c>
      <c r="BW68" t="s">
        <v>401</v>
      </c>
      <c r="BX68" t="s">
        <v>401</v>
      </c>
      <c r="BY68" t="s">
        <v>401</v>
      </c>
      <c r="BZ68" t="s">
        <v>401</v>
      </c>
      <c r="CA68" t="s">
        <v>401</v>
      </c>
      <c r="CB68" t="s">
        <v>401</v>
      </c>
      <c r="CC68" t="s">
        <v>401</v>
      </c>
      <c r="CD68" t="s">
        <v>401</v>
      </c>
      <c r="CE68" t="s">
        <v>401</v>
      </c>
      <c r="CF68">
        <f t="shared" si="88"/>
        <v>1499.99</v>
      </c>
      <c r="CG68">
        <f t="shared" si="89"/>
        <v>1264.4769007774573</v>
      </c>
      <c r="CH68">
        <f t="shared" si="90"/>
        <v>0.8429902204531079</v>
      </c>
      <c r="CI68">
        <f t="shared" si="91"/>
        <v>0.16537112547449823</v>
      </c>
      <c r="CJ68">
        <v>6</v>
      </c>
      <c r="CK68">
        <v>0.5</v>
      </c>
      <c r="CL68" t="s">
        <v>402</v>
      </c>
      <c r="CM68">
        <v>2</v>
      </c>
      <c r="CN68">
        <v>1634231597</v>
      </c>
      <c r="CO68">
        <v>388.91399999999999</v>
      </c>
      <c r="CP68">
        <v>400.18400000000003</v>
      </c>
      <c r="CQ68">
        <v>19.517399999999999</v>
      </c>
      <c r="CR68">
        <v>16.1294</v>
      </c>
      <c r="CS68">
        <v>388.74799999999999</v>
      </c>
      <c r="CT68">
        <v>19.631399999999999</v>
      </c>
      <c r="CU68">
        <v>1000.02</v>
      </c>
      <c r="CV68">
        <v>89.997100000000003</v>
      </c>
      <c r="CW68">
        <v>0.107206</v>
      </c>
      <c r="CX68">
        <v>26.591100000000001</v>
      </c>
      <c r="CY68">
        <v>26.4603</v>
      </c>
      <c r="CZ68">
        <v>999.9</v>
      </c>
      <c r="DA68">
        <v>0</v>
      </c>
      <c r="DB68">
        <v>0</v>
      </c>
      <c r="DC68">
        <v>9987.5</v>
      </c>
      <c r="DD68">
        <v>0</v>
      </c>
      <c r="DE68">
        <v>0.21912699999999999</v>
      </c>
      <c r="DF68">
        <v>-11.3066</v>
      </c>
      <c r="DG68">
        <v>396.61700000000002</v>
      </c>
      <c r="DH68">
        <v>406.74400000000003</v>
      </c>
      <c r="DI68">
        <v>3.38625</v>
      </c>
      <c r="DJ68">
        <v>400.18400000000003</v>
      </c>
      <c r="DK68">
        <v>16.1294</v>
      </c>
      <c r="DL68">
        <v>1.7563500000000001</v>
      </c>
      <c r="DM68">
        <v>1.4516</v>
      </c>
      <c r="DN68">
        <v>15.403600000000001</v>
      </c>
      <c r="DO68">
        <v>12.467599999999999</v>
      </c>
      <c r="DP68">
        <v>1499.99</v>
      </c>
      <c r="DQ68">
        <v>0.89999399999999996</v>
      </c>
      <c r="DR68">
        <v>0.100006</v>
      </c>
      <c r="DS68">
        <v>0</v>
      </c>
      <c r="DT68">
        <v>886.16499999999996</v>
      </c>
      <c r="DU68">
        <v>4.9997400000000001</v>
      </c>
      <c r="DV68">
        <v>12832.8</v>
      </c>
      <c r="DW68">
        <v>11510.3</v>
      </c>
      <c r="DX68">
        <v>42.811999999999998</v>
      </c>
      <c r="DY68">
        <v>43.436999999999998</v>
      </c>
      <c r="DZ68">
        <v>43.5</v>
      </c>
      <c r="EA68">
        <v>43.186999999999998</v>
      </c>
      <c r="EB68">
        <v>44.561999999999998</v>
      </c>
      <c r="EC68">
        <v>1345.48</v>
      </c>
      <c r="ED68">
        <v>149.51</v>
      </c>
      <c r="EE68">
        <v>0</v>
      </c>
      <c r="EF68">
        <v>121.700000047684</v>
      </c>
      <c r="EG68">
        <v>0</v>
      </c>
      <c r="EH68">
        <v>886.43151999999998</v>
      </c>
      <c r="EI68">
        <v>-0.12838460875034599</v>
      </c>
      <c r="EJ68">
        <v>9.6153846006762294</v>
      </c>
      <c r="EK68">
        <v>12833.495999999999</v>
      </c>
      <c r="EL68">
        <v>15</v>
      </c>
      <c r="EM68">
        <v>1634231623</v>
      </c>
      <c r="EN68" t="s">
        <v>622</v>
      </c>
      <c r="EO68">
        <v>1634231618</v>
      </c>
      <c r="EP68">
        <v>1634231623</v>
      </c>
      <c r="EQ68">
        <v>54</v>
      </c>
      <c r="ER68">
        <v>3.6999999999999998E-2</v>
      </c>
      <c r="ES68">
        <v>2E-3</v>
      </c>
      <c r="ET68">
        <v>0.16600000000000001</v>
      </c>
      <c r="EU68">
        <v>-0.114</v>
      </c>
      <c r="EV68">
        <v>400</v>
      </c>
      <c r="EW68">
        <v>16</v>
      </c>
      <c r="EX68">
        <v>0.12</v>
      </c>
      <c r="EY68">
        <v>0.02</v>
      </c>
      <c r="EZ68">
        <v>-11.4485902439024</v>
      </c>
      <c r="FA68">
        <v>0.87303135888503203</v>
      </c>
      <c r="FB68">
        <v>8.8312556919707699E-2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3.3761587804878102</v>
      </c>
      <c r="FI68">
        <v>2.8987317073172401E-2</v>
      </c>
      <c r="FJ68">
        <v>7.3837415973342898E-3</v>
      </c>
      <c r="FK68">
        <v>1</v>
      </c>
      <c r="FL68">
        <v>1</v>
      </c>
      <c r="FM68">
        <v>3</v>
      </c>
      <c r="FN68" t="s">
        <v>416</v>
      </c>
      <c r="FO68">
        <v>3.9268000000000001</v>
      </c>
      <c r="FP68">
        <v>2.78972</v>
      </c>
      <c r="FQ68">
        <v>8.2158200000000001E-2</v>
      </c>
      <c r="FR68">
        <v>8.3939100000000003E-2</v>
      </c>
      <c r="FS68">
        <v>8.6413599999999993E-2</v>
      </c>
      <c r="FT68">
        <v>7.4226399999999998E-2</v>
      </c>
      <c r="FU68">
        <v>19722.400000000001</v>
      </c>
      <c r="FV68">
        <v>24005.200000000001</v>
      </c>
      <c r="FW68">
        <v>20928.3</v>
      </c>
      <c r="FX68">
        <v>25275.9</v>
      </c>
      <c r="FY68">
        <v>30323.3</v>
      </c>
      <c r="FZ68">
        <v>34446.800000000003</v>
      </c>
      <c r="GA68">
        <v>37771.9</v>
      </c>
      <c r="GB68">
        <v>41925.1</v>
      </c>
      <c r="GC68">
        <v>2.6649699999999998</v>
      </c>
      <c r="GD68">
        <v>2.17815</v>
      </c>
      <c r="GE68">
        <v>0.13167400000000001</v>
      </c>
      <c r="GF68">
        <v>0</v>
      </c>
      <c r="GG68">
        <v>24.301100000000002</v>
      </c>
      <c r="GH68">
        <v>999.9</v>
      </c>
      <c r="GI68">
        <v>45.33</v>
      </c>
      <c r="GJ68">
        <v>29.366</v>
      </c>
      <c r="GK68">
        <v>20.69</v>
      </c>
      <c r="GL68">
        <v>61.768500000000003</v>
      </c>
      <c r="GM68">
        <v>19.435099999999998</v>
      </c>
      <c r="GN68">
        <v>3</v>
      </c>
      <c r="GO68">
        <v>-0.17102400000000001</v>
      </c>
      <c r="GP68">
        <v>-0.239815</v>
      </c>
      <c r="GQ68">
        <v>20.348199999999999</v>
      </c>
      <c r="GR68">
        <v>5.2220800000000001</v>
      </c>
      <c r="GS68">
        <v>11.962</v>
      </c>
      <c r="GT68">
        <v>4.9857500000000003</v>
      </c>
      <c r="GU68">
        <v>3.3010000000000002</v>
      </c>
      <c r="GV68">
        <v>9999</v>
      </c>
      <c r="GW68">
        <v>9999</v>
      </c>
      <c r="GX68">
        <v>999.9</v>
      </c>
      <c r="GY68">
        <v>9999</v>
      </c>
      <c r="GZ68">
        <v>1.88415</v>
      </c>
      <c r="HA68">
        <v>1.8811</v>
      </c>
      <c r="HB68">
        <v>1.88263</v>
      </c>
      <c r="HC68">
        <v>1.88127</v>
      </c>
      <c r="HD68">
        <v>1.8827799999999999</v>
      </c>
      <c r="HE68">
        <v>1.88202</v>
      </c>
      <c r="HF68">
        <v>1.8839999999999999</v>
      </c>
      <c r="HG68">
        <v>1.8812599999999999</v>
      </c>
      <c r="HH68">
        <v>5</v>
      </c>
      <c r="HI68">
        <v>0</v>
      </c>
      <c r="HJ68">
        <v>0</v>
      </c>
      <c r="HK68">
        <v>0</v>
      </c>
      <c r="HL68" t="s">
        <v>405</v>
      </c>
      <c r="HM68" t="s">
        <v>406</v>
      </c>
      <c r="HN68" t="s">
        <v>407</v>
      </c>
      <c r="HO68" t="s">
        <v>407</v>
      </c>
      <c r="HP68" t="s">
        <v>407</v>
      </c>
      <c r="HQ68" t="s">
        <v>407</v>
      </c>
      <c r="HR68">
        <v>0</v>
      </c>
      <c r="HS68">
        <v>100</v>
      </c>
      <c r="HT68">
        <v>100</v>
      </c>
      <c r="HU68">
        <v>0.16600000000000001</v>
      </c>
      <c r="HV68">
        <v>-0.114</v>
      </c>
      <c r="HW68">
        <v>0.12898238095237999</v>
      </c>
      <c r="HX68">
        <v>0</v>
      </c>
      <c r="HY68">
        <v>0</v>
      </c>
      <c r="HZ68">
        <v>0</v>
      </c>
      <c r="IA68">
        <v>-0.115835000000004</v>
      </c>
      <c r="IB68">
        <v>0</v>
      </c>
      <c r="IC68">
        <v>0</v>
      </c>
      <c r="ID68">
        <v>0</v>
      </c>
      <c r="IE68">
        <v>-1</v>
      </c>
      <c r="IF68">
        <v>-1</v>
      </c>
      <c r="IG68">
        <v>-1</v>
      </c>
      <c r="IH68">
        <v>-1</v>
      </c>
      <c r="II68">
        <v>3</v>
      </c>
      <c r="IJ68">
        <v>3</v>
      </c>
      <c r="IK68">
        <v>1.56982</v>
      </c>
      <c r="IL68">
        <v>2.5903299999999998</v>
      </c>
      <c r="IM68">
        <v>2.8002899999999999</v>
      </c>
      <c r="IN68">
        <v>3.0114700000000001</v>
      </c>
      <c r="IO68">
        <v>3.0493199999999998</v>
      </c>
      <c r="IP68">
        <v>2.323</v>
      </c>
      <c r="IQ68">
        <v>33.692999999999998</v>
      </c>
      <c r="IR68">
        <v>14.893800000000001</v>
      </c>
      <c r="IS68">
        <v>18</v>
      </c>
      <c r="IT68">
        <v>1095.19</v>
      </c>
      <c r="IU68">
        <v>593.25400000000002</v>
      </c>
      <c r="IV68">
        <v>24.9998</v>
      </c>
      <c r="IW68">
        <v>25.081800000000001</v>
      </c>
      <c r="IX68">
        <v>30</v>
      </c>
      <c r="IY68">
        <v>24.963999999999999</v>
      </c>
      <c r="IZ68">
        <v>24.9556</v>
      </c>
      <c r="JA68">
        <v>31.374600000000001</v>
      </c>
      <c r="JB68">
        <v>15.5123</v>
      </c>
      <c r="JC68">
        <v>42.933599999999998</v>
      </c>
      <c r="JD68">
        <v>25</v>
      </c>
      <c r="JE68">
        <v>400</v>
      </c>
      <c r="JF68">
        <v>16.135300000000001</v>
      </c>
      <c r="JG68">
        <v>101.82299999999999</v>
      </c>
      <c r="JH68">
        <v>101.078</v>
      </c>
    </row>
    <row r="69" spans="1:268" x14ac:dyDescent="0.2">
      <c r="A69">
        <v>53</v>
      </c>
      <c r="B69">
        <v>1634231744</v>
      </c>
      <c r="C69">
        <v>8235.9000000953693</v>
      </c>
      <c r="D69" t="s">
        <v>623</v>
      </c>
      <c r="E69" t="s">
        <v>624</v>
      </c>
      <c r="F69" t="s">
        <v>398</v>
      </c>
      <c r="I69">
        <v>1634231744</v>
      </c>
      <c r="J69">
        <f t="shared" si="46"/>
        <v>6.0674679215732968E-3</v>
      </c>
      <c r="K69">
        <f t="shared" si="47"/>
        <v>6.0674679215732965</v>
      </c>
      <c r="L69">
        <f t="shared" si="48"/>
        <v>15.760173361524688</v>
      </c>
      <c r="M69">
        <f t="shared" si="49"/>
        <v>389.14600000000002</v>
      </c>
      <c r="N69">
        <f t="shared" si="50"/>
        <v>297.96139059724737</v>
      </c>
      <c r="O69">
        <f t="shared" si="51"/>
        <v>26.844771595619491</v>
      </c>
      <c r="P69">
        <f t="shared" si="52"/>
        <v>35.060030651654003</v>
      </c>
      <c r="Q69">
        <f t="shared" si="53"/>
        <v>0.33095464015692133</v>
      </c>
      <c r="R69">
        <f t="shared" si="54"/>
        <v>2.7514936718443797</v>
      </c>
      <c r="S69">
        <f t="shared" si="55"/>
        <v>0.31032308065251318</v>
      </c>
      <c r="T69">
        <f t="shared" si="56"/>
        <v>0.19569831470428356</v>
      </c>
      <c r="U69">
        <f t="shared" si="57"/>
        <v>248.05503450049258</v>
      </c>
      <c r="V69">
        <f t="shared" si="58"/>
        <v>26.46834149647583</v>
      </c>
      <c r="W69">
        <f t="shared" si="59"/>
        <v>26.4086</v>
      </c>
      <c r="X69">
        <f t="shared" si="60"/>
        <v>3.4567085051580557</v>
      </c>
      <c r="Y69">
        <f t="shared" si="61"/>
        <v>49.97282667770542</v>
      </c>
      <c r="Z69">
        <f t="shared" si="62"/>
        <v>1.7460281951400998</v>
      </c>
      <c r="AA69">
        <f t="shared" si="63"/>
        <v>3.4939552377153449</v>
      </c>
      <c r="AB69">
        <f t="shared" si="64"/>
        <v>1.710680310017956</v>
      </c>
      <c r="AC69">
        <f t="shared" si="65"/>
        <v>-267.57533534138241</v>
      </c>
      <c r="AD69">
        <f t="shared" si="66"/>
        <v>26.967944178870876</v>
      </c>
      <c r="AE69">
        <f t="shared" si="67"/>
        <v>2.1046451124740817</v>
      </c>
      <c r="AF69">
        <f t="shared" si="68"/>
        <v>9.5522884504551335</v>
      </c>
      <c r="AG69">
        <v>0</v>
      </c>
      <c r="AH69">
        <v>0</v>
      </c>
      <c r="AI69">
        <f t="shared" si="69"/>
        <v>1</v>
      </c>
      <c r="AJ69">
        <f t="shared" si="70"/>
        <v>0</v>
      </c>
      <c r="AK69">
        <f t="shared" si="71"/>
        <v>47744.807822535302</v>
      </c>
      <c r="AL69" t="s">
        <v>399</v>
      </c>
      <c r="AM69">
        <v>8228.31</v>
      </c>
      <c r="AN69">
        <v>0</v>
      </c>
      <c r="AO69">
        <v>0</v>
      </c>
      <c r="AP69" t="e">
        <f t="shared" si="72"/>
        <v>#DIV/0!</v>
      </c>
      <c r="AQ69">
        <v>-1</v>
      </c>
      <c r="AR69" t="s">
        <v>625</v>
      </c>
      <c r="AS69">
        <v>10366.1</v>
      </c>
      <c r="AT69">
        <v>855.09684000000004</v>
      </c>
      <c r="AU69">
        <v>1024.95</v>
      </c>
      <c r="AV69">
        <f t="shared" si="73"/>
        <v>0.16571848382847942</v>
      </c>
      <c r="AW69">
        <v>0.5</v>
      </c>
      <c r="AX69">
        <f t="shared" si="74"/>
        <v>1264.4769007774573</v>
      </c>
      <c r="AY69">
        <f t="shared" si="75"/>
        <v>15.760173361524688</v>
      </c>
      <c r="AZ69">
        <f t="shared" si="76"/>
        <v>104.77359741648742</v>
      </c>
      <c r="BA69">
        <f t="shared" si="77"/>
        <v>1.3254629919470871E-2</v>
      </c>
      <c r="BB69">
        <f t="shared" si="78"/>
        <v>-1</v>
      </c>
      <c r="BC69" t="e">
        <f t="shared" si="79"/>
        <v>#DIV/0!</v>
      </c>
      <c r="BD69" t="s">
        <v>401</v>
      </c>
      <c r="BE69">
        <v>0</v>
      </c>
      <c r="BF69" t="e">
        <f t="shared" si="80"/>
        <v>#DIV/0!</v>
      </c>
      <c r="BG69" t="e">
        <f t="shared" si="81"/>
        <v>#DIV/0!</v>
      </c>
      <c r="BH69" t="e">
        <f t="shared" si="82"/>
        <v>#DIV/0!</v>
      </c>
      <c r="BI69" t="e">
        <f t="shared" si="83"/>
        <v>#DIV/0!</v>
      </c>
      <c r="BJ69">
        <f t="shared" si="84"/>
        <v>0.16571848382847942</v>
      </c>
      <c r="BK69" t="e">
        <f t="shared" si="85"/>
        <v>#DIV/0!</v>
      </c>
      <c r="BL69" t="e">
        <f t="shared" si="86"/>
        <v>#DIV/0!</v>
      </c>
      <c r="BM69" t="e">
        <f t="shared" si="87"/>
        <v>#DIV/0!</v>
      </c>
      <c r="BN69">
        <v>548</v>
      </c>
      <c r="BO69">
        <v>300</v>
      </c>
      <c r="BP69">
        <v>300</v>
      </c>
      <c r="BQ69">
        <v>300</v>
      </c>
      <c r="BR69">
        <v>10366.1</v>
      </c>
      <c r="BS69">
        <v>996.71</v>
      </c>
      <c r="BT69">
        <v>-7.3578200000000002E-3</v>
      </c>
      <c r="BU69">
        <v>-1.64</v>
      </c>
      <c r="BV69" t="s">
        <v>401</v>
      </c>
      <c r="BW69" t="s">
        <v>401</v>
      </c>
      <c r="BX69" t="s">
        <v>401</v>
      </c>
      <c r="BY69" t="s">
        <v>401</v>
      </c>
      <c r="BZ69" t="s">
        <v>401</v>
      </c>
      <c r="CA69" t="s">
        <v>401</v>
      </c>
      <c r="CB69" t="s">
        <v>401</v>
      </c>
      <c r="CC69" t="s">
        <v>401</v>
      </c>
      <c r="CD69" t="s">
        <v>401</v>
      </c>
      <c r="CE69" t="s">
        <v>401</v>
      </c>
      <c r="CF69">
        <f t="shared" si="88"/>
        <v>1499.99</v>
      </c>
      <c r="CG69">
        <f t="shared" si="89"/>
        <v>1264.4769007774573</v>
      </c>
      <c r="CH69">
        <f t="shared" si="90"/>
        <v>0.8429902204531079</v>
      </c>
      <c r="CI69">
        <f t="shared" si="91"/>
        <v>0.16537112547449823</v>
      </c>
      <c r="CJ69">
        <v>6</v>
      </c>
      <c r="CK69">
        <v>0.5</v>
      </c>
      <c r="CL69" t="s">
        <v>402</v>
      </c>
      <c r="CM69">
        <v>2</v>
      </c>
      <c r="CN69">
        <v>1634231744</v>
      </c>
      <c r="CO69">
        <v>389.14600000000002</v>
      </c>
      <c r="CP69">
        <v>400.01900000000001</v>
      </c>
      <c r="CQ69">
        <v>19.379899999999999</v>
      </c>
      <c r="CR69">
        <v>15.809900000000001</v>
      </c>
      <c r="CS69">
        <v>389.017</v>
      </c>
      <c r="CT69">
        <v>19.499500000000001</v>
      </c>
      <c r="CU69">
        <v>999.98</v>
      </c>
      <c r="CV69">
        <v>89.9876</v>
      </c>
      <c r="CW69">
        <v>0.107199</v>
      </c>
      <c r="CX69">
        <v>26.590399999999999</v>
      </c>
      <c r="CY69">
        <v>26.4086</v>
      </c>
      <c r="CZ69">
        <v>999.9</v>
      </c>
      <c r="DA69">
        <v>0</v>
      </c>
      <c r="DB69">
        <v>0</v>
      </c>
      <c r="DC69">
        <v>10021.200000000001</v>
      </c>
      <c r="DD69">
        <v>0</v>
      </c>
      <c r="DE69">
        <v>0.21912699999999999</v>
      </c>
      <c r="DF69">
        <v>-10.872999999999999</v>
      </c>
      <c r="DG69">
        <v>396.83600000000001</v>
      </c>
      <c r="DH69">
        <v>406.44400000000002</v>
      </c>
      <c r="DI69">
        <v>3.57002</v>
      </c>
      <c r="DJ69">
        <v>400.01900000000001</v>
      </c>
      <c r="DK69">
        <v>15.809900000000001</v>
      </c>
      <c r="DL69">
        <v>1.7439499999999999</v>
      </c>
      <c r="DM69">
        <v>1.4227000000000001</v>
      </c>
      <c r="DN69">
        <v>15.2933</v>
      </c>
      <c r="DO69">
        <v>12.1617</v>
      </c>
      <c r="DP69">
        <v>1499.99</v>
      </c>
      <c r="DQ69">
        <v>0.89999399999999996</v>
      </c>
      <c r="DR69">
        <v>0.100006</v>
      </c>
      <c r="DS69">
        <v>0</v>
      </c>
      <c r="DT69">
        <v>854.38400000000001</v>
      </c>
      <c r="DU69">
        <v>4.9997400000000001</v>
      </c>
      <c r="DV69">
        <v>12365.3</v>
      </c>
      <c r="DW69">
        <v>11510.3</v>
      </c>
      <c r="DX69">
        <v>42.061999999999998</v>
      </c>
      <c r="DY69">
        <v>43.5</v>
      </c>
      <c r="DZ69">
        <v>43.25</v>
      </c>
      <c r="EA69">
        <v>43.436999999999998</v>
      </c>
      <c r="EB69">
        <v>44.25</v>
      </c>
      <c r="EC69">
        <v>1345.48</v>
      </c>
      <c r="ED69">
        <v>149.51</v>
      </c>
      <c r="EE69">
        <v>0</v>
      </c>
      <c r="EF69">
        <v>146.59999990463299</v>
      </c>
      <c r="EG69">
        <v>0</v>
      </c>
      <c r="EH69">
        <v>855.09684000000004</v>
      </c>
      <c r="EI69">
        <v>-5.08561538066518</v>
      </c>
      <c r="EJ69">
        <v>-81.923077057945207</v>
      </c>
      <c r="EK69">
        <v>12373.712</v>
      </c>
      <c r="EL69">
        <v>15</v>
      </c>
      <c r="EM69">
        <v>1634231687</v>
      </c>
      <c r="EN69" t="s">
        <v>626</v>
      </c>
      <c r="EO69">
        <v>1634231683</v>
      </c>
      <c r="EP69">
        <v>1634231687</v>
      </c>
      <c r="EQ69">
        <v>55</v>
      </c>
      <c r="ER69">
        <v>-3.6999999999999998E-2</v>
      </c>
      <c r="ES69">
        <v>-6.0000000000000001E-3</v>
      </c>
      <c r="ET69">
        <v>0.129</v>
      </c>
      <c r="EU69">
        <v>-0.12</v>
      </c>
      <c r="EV69">
        <v>400</v>
      </c>
      <c r="EW69">
        <v>16</v>
      </c>
      <c r="EX69">
        <v>0.22</v>
      </c>
      <c r="EY69">
        <v>0.03</v>
      </c>
      <c r="EZ69">
        <v>-10.807230000000001</v>
      </c>
      <c r="FA69">
        <v>-0.52935759849906305</v>
      </c>
      <c r="FB69">
        <v>5.6588785108005399E-2</v>
      </c>
      <c r="FC69">
        <v>0</v>
      </c>
      <c r="FD69">
        <v>1</v>
      </c>
      <c r="FE69">
        <v>0</v>
      </c>
      <c r="FF69">
        <v>0</v>
      </c>
      <c r="FG69">
        <v>0</v>
      </c>
      <c r="FH69">
        <v>3.5685407499999999</v>
      </c>
      <c r="FI69">
        <v>-2.3051819887432701E-2</v>
      </c>
      <c r="FJ69">
        <v>2.9844751527697199E-3</v>
      </c>
      <c r="FK69">
        <v>1</v>
      </c>
      <c r="FL69">
        <v>1</v>
      </c>
      <c r="FM69">
        <v>3</v>
      </c>
      <c r="FN69" t="s">
        <v>416</v>
      </c>
      <c r="FO69">
        <v>3.9267400000000001</v>
      </c>
      <c r="FP69">
        <v>2.7900100000000001</v>
      </c>
      <c r="FQ69">
        <v>8.2190399999999997E-2</v>
      </c>
      <c r="FR69">
        <v>8.3900100000000005E-2</v>
      </c>
      <c r="FS69">
        <v>8.5978899999999997E-2</v>
      </c>
      <c r="FT69">
        <v>7.3125999999999997E-2</v>
      </c>
      <c r="FU69">
        <v>19721.099999999999</v>
      </c>
      <c r="FV69">
        <v>24005.5</v>
      </c>
      <c r="FW69">
        <v>20927.7</v>
      </c>
      <c r="FX69">
        <v>25275.1</v>
      </c>
      <c r="FY69">
        <v>30336.799999999999</v>
      </c>
      <c r="FZ69">
        <v>34487.1</v>
      </c>
      <c r="GA69">
        <v>37770.699999999997</v>
      </c>
      <c r="GB69">
        <v>41924.300000000003</v>
      </c>
      <c r="GC69">
        <v>2.6648800000000001</v>
      </c>
      <c r="GD69">
        <v>2.1765500000000002</v>
      </c>
      <c r="GE69">
        <v>0.12764300000000001</v>
      </c>
      <c r="GF69">
        <v>0</v>
      </c>
      <c r="GG69">
        <v>24.3155</v>
      </c>
      <c r="GH69">
        <v>999.9</v>
      </c>
      <c r="GI69">
        <v>44.94</v>
      </c>
      <c r="GJ69">
        <v>29.405999999999999</v>
      </c>
      <c r="GK69">
        <v>20.562000000000001</v>
      </c>
      <c r="GL69">
        <v>61.2286</v>
      </c>
      <c r="GM69">
        <v>19.447099999999999</v>
      </c>
      <c r="GN69">
        <v>3</v>
      </c>
      <c r="GO69">
        <v>-0.17033799999999999</v>
      </c>
      <c r="GP69">
        <v>-0.24099400000000001</v>
      </c>
      <c r="GQ69">
        <v>20.348199999999999</v>
      </c>
      <c r="GR69">
        <v>5.2219300000000004</v>
      </c>
      <c r="GS69">
        <v>11.962</v>
      </c>
      <c r="GT69">
        <v>4.9855999999999998</v>
      </c>
      <c r="GU69">
        <v>3.3010000000000002</v>
      </c>
      <c r="GV69">
        <v>9999</v>
      </c>
      <c r="GW69">
        <v>9999</v>
      </c>
      <c r="GX69">
        <v>999.9</v>
      </c>
      <c r="GY69">
        <v>9999</v>
      </c>
      <c r="GZ69">
        <v>1.8841399999999999</v>
      </c>
      <c r="HA69">
        <v>1.8810899999999999</v>
      </c>
      <c r="HB69">
        <v>1.88263</v>
      </c>
      <c r="HC69">
        <v>1.8813299999999999</v>
      </c>
      <c r="HD69">
        <v>1.88279</v>
      </c>
      <c r="HE69">
        <v>1.88202</v>
      </c>
      <c r="HF69">
        <v>1.8839999999999999</v>
      </c>
      <c r="HG69">
        <v>1.88127</v>
      </c>
      <c r="HH69">
        <v>5</v>
      </c>
      <c r="HI69">
        <v>0</v>
      </c>
      <c r="HJ69">
        <v>0</v>
      </c>
      <c r="HK69">
        <v>0</v>
      </c>
      <c r="HL69" t="s">
        <v>405</v>
      </c>
      <c r="HM69" t="s">
        <v>406</v>
      </c>
      <c r="HN69" t="s">
        <v>407</v>
      </c>
      <c r="HO69" t="s">
        <v>407</v>
      </c>
      <c r="HP69" t="s">
        <v>407</v>
      </c>
      <c r="HQ69" t="s">
        <v>407</v>
      </c>
      <c r="HR69">
        <v>0</v>
      </c>
      <c r="HS69">
        <v>100</v>
      </c>
      <c r="HT69">
        <v>100</v>
      </c>
      <c r="HU69">
        <v>0.129</v>
      </c>
      <c r="HV69">
        <v>-0.1196</v>
      </c>
      <c r="HW69">
        <v>0.12884999999999999</v>
      </c>
      <c r="HX69">
        <v>0</v>
      </c>
      <c r="HY69">
        <v>0</v>
      </c>
      <c r="HZ69">
        <v>0</v>
      </c>
      <c r="IA69">
        <v>-0.119525000000003</v>
      </c>
      <c r="IB69">
        <v>0</v>
      </c>
      <c r="IC69">
        <v>0</v>
      </c>
      <c r="ID69">
        <v>0</v>
      </c>
      <c r="IE69">
        <v>-1</v>
      </c>
      <c r="IF69">
        <v>-1</v>
      </c>
      <c r="IG69">
        <v>-1</v>
      </c>
      <c r="IH69">
        <v>-1</v>
      </c>
      <c r="II69">
        <v>1</v>
      </c>
      <c r="IJ69">
        <v>0.9</v>
      </c>
      <c r="IK69">
        <v>1.56494</v>
      </c>
      <c r="IL69">
        <v>2.5903299999999998</v>
      </c>
      <c r="IM69">
        <v>2.8002899999999999</v>
      </c>
      <c r="IN69">
        <v>3.0139200000000002</v>
      </c>
      <c r="IO69">
        <v>3.0493199999999998</v>
      </c>
      <c r="IP69">
        <v>2.2705099999999998</v>
      </c>
      <c r="IQ69">
        <v>33.715499999999999</v>
      </c>
      <c r="IR69">
        <v>14.8588</v>
      </c>
      <c r="IS69">
        <v>18</v>
      </c>
      <c r="IT69">
        <v>1095.24</v>
      </c>
      <c r="IU69">
        <v>592.08000000000004</v>
      </c>
      <c r="IV69">
        <v>25.0002</v>
      </c>
      <c r="IW69">
        <v>25.092400000000001</v>
      </c>
      <c r="IX69">
        <v>30.0001</v>
      </c>
      <c r="IY69">
        <v>24.9724</v>
      </c>
      <c r="IZ69">
        <v>24.9618</v>
      </c>
      <c r="JA69">
        <v>31.254300000000001</v>
      </c>
      <c r="JB69">
        <v>16.757899999999999</v>
      </c>
      <c r="JC69">
        <v>42.069800000000001</v>
      </c>
      <c r="JD69">
        <v>25</v>
      </c>
      <c r="JE69">
        <v>400</v>
      </c>
      <c r="JF69">
        <v>15.816800000000001</v>
      </c>
      <c r="JG69">
        <v>101.82</v>
      </c>
      <c r="JH69">
        <v>101.075</v>
      </c>
    </row>
    <row r="70" spans="1:268" x14ac:dyDescent="0.2">
      <c r="A70">
        <v>54</v>
      </c>
      <c r="B70">
        <v>1634231866</v>
      </c>
      <c r="C70">
        <v>8357.9000000953693</v>
      </c>
      <c r="D70" t="s">
        <v>627</v>
      </c>
      <c r="E70" t="s">
        <v>628</v>
      </c>
      <c r="F70" t="s">
        <v>398</v>
      </c>
      <c r="I70">
        <v>1634231866</v>
      </c>
      <c r="J70">
        <f t="shared" si="46"/>
        <v>6.1936979252660137E-3</v>
      </c>
      <c r="K70">
        <f t="shared" si="47"/>
        <v>6.1936979252660134</v>
      </c>
      <c r="L70">
        <f t="shared" si="48"/>
        <v>19.664779367877379</v>
      </c>
      <c r="M70">
        <f t="shared" si="49"/>
        <v>586.04</v>
      </c>
      <c r="N70">
        <f t="shared" si="50"/>
        <v>471.87859005908638</v>
      </c>
      <c r="O70">
        <f t="shared" si="51"/>
        <v>42.510363897583716</v>
      </c>
      <c r="P70">
        <f t="shared" si="52"/>
        <v>52.794880258119996</v>
      </c>
      <c r="Q70">
        <f t="shared" si="53"/>
        <v>0.34038556942673664</v>
      </c>
      <c r="R70">
        <f t="shared" si="54"/>
        <v>2.7476778336227179</v>
      </c>
      <c r="S70">
        <f t="shared" si="55"/>
        <v>0.318574755167566</v>
      </c>
      <c r="T70">
        <f t="shared" si="56"/>
        <v>0.20095226108301911</v>
      </c>
      <c r="U70">
        <f t="shared" si="57"/>
        <v>248.01818550041159</v>
      </c>
      <c r="V70">
        <f t="shared" si="58"/>
        <v>26.42769983260219</v>
      </c>
      <c r="W70">
        <f t="shared" si="59"/>
        <v>26.380400000000002</v>
      </c>
      <c r="X70">
        <f t="shared" si="60"/>
        <v>3.4509621322174264</v>
      </c>
      <c r="Y70">
        <f t="shared" si="61"/>
        <v>50.1038382232217</v>
      </c>
      <c r="Z70">
        <f t="shared" si="62"/>
        <v>1.7500488420283002</v>
      </c>
      <c r="AA70">
        <f t="shared" si="63"/>
        <v>3.4928438700275111</v>
      </c>
      <c r="AB70">
        <f t="shared" si="64"/>
        <v>1.7009132901891262</v>
      </c>
      <c r="AC70">
        <f t="shared" si="65"/>
        <v>-273.14207850423122</v>
      </c>
      <c r="AD70">
        <f t="shared" si="66"/>
        <v>30.30797238713831</v>
      </c>
      <c r="AE70">
        <f t="shared" si="67"/>
        <v>2.3681954962324072</v>
      </c>
      <c r="AF70">
        <f t="shared" si="68"/>
        <v>7.5522748795510815</v>
      </c>
      <c r="AG70">
        <v>0</v>
      </c>
      <c r="AH70">
        <v>0</v>
      </c>
      <c r="AI70">
        <f t="shared" si="69"/>
        <v>1</v>
      </c>
      <c r="AJ70">
        <f t="shared" si="70"/>
        <v>0</v>
      </c>
      <c r="AK70">
        <f t="shared" si="71"/>
        <v>47642.060083456679</v>
      </c>
      <c r="AL70" t="s">
        <v>399</v>
      </c>
      <c r="AM70">
        <v>8228.31</v>
      </c>
      <c r="AN70">
        <v>0</v>
      </c>
      <c r="AO70">
        <v>0</v>
      </c>
      <c r="AP70" t="e">
        <f t="shared" si="72"/>
        <v>#DIV/0!</v>
      </c>
      <c r="AQ70">
        <v>-1</v>
      </c>
      <c r="AR70" t="s">
        <v>629</v>
      </c>
      <c r="AS70">
        <v>10366.799999999999</v>
      </c>
      <c r="AT70">
        <v>892.43827999999996</v>
      </c>
      <c r="AU70">
        <v>1076.6300000000001</v>
      </c>
      <c r="AV70">
        <f t="shared" si="73"/>
        <v>0.17108172724148507</v>
      </c>
      <c r="AW70">
        <v>0.5</v>
      </c>
      <c r="AX70">
        <f t="shared" si="74"/>
        <v>1264.2912007774153</v>
      </c>
      <c r="AY70">
        <f t="shared" si="75"/>
        <v>19.664779367877379</v>
      </c>
      <c r="AZ70">
        <f t="shared" si="76"/>
        <v>108.1485611826057</v>
      </c>
      <c r="BA70">
        <f t="shared" si="77"/>
        <v>1.6344952298307989E-2</v>
      </c>
      <c r="BB70">
        <f t="shared" si="78"/>
        <v>-1</v>
      </c>
      <c r="BC70" t="e">
        <f t="shared" si="79"/>
        <v>#DIV/0!</v>
      </c>
      <c r="BD70" t="s">
        <v>401</v>
      </c>
      <c r="BE70">
        <v>0</v>
      </c>
      <c r="BF70" t="e">
        <f t="shared" si="80"/>
        <v>#DIV/0!</v>
      </c>
      <c r="BG70" t="e">
        <f t="shared" si="81"/>
        <v>#DIV/0!</v>
      </c>
      <c r="BH70" t="e">
        <f t="shared" si="82"/>
        <v>#DIV/0!</v>
      </c>
      <c r="BI70" t="e">
        <f t="shared" si="83"/>
        <v>#DIV/0!</v>
      </c>
      <c r="BJ70">
        <f t="shared" si="84"/>
        <v>0.17108172724148513</v>
      </c>
      <c r="BK70" t="e">
        <f t="shared" si="85"/>
        <v>#DIV/0!</v>
      </c>
      <c r="BL70" t="e">
        <f t="shared" si="86"/>
        <v>#DIV/0!</v>
      </c>
      <c r="BM70" t="e">
        <f t="shared" si="87"/>
        <v>#DIV/0!</v>
      </c>
      <c r="BN70">
        <v>549</v>
      </c>
      <c r="BO70">
        <v>300</v>
      </c>
      <c r="BP70">
        <v>300</v>
      </c>
      <c r="BQ70">
        <v>300</v>
      </c>
      <c r="BR70">
        <v>10366.799999999999</v>
      </c>
      <c r="BS70">
        <v>1047.8900000000001</v>
      </c>
      <c r="BT70">
        <v>-7.3582200000000004E-3</v>
      </c>
      <c r="BU70">
        <v>-0.41</v>
      </c>
      <c r="BV70" t="s">
        <v>401</v>
      </c>
      <c r="BW70" t="s">
        <v>401</v>
      </c>
      <c r="BX70" t="s">
        <v>401</v>
      </c>
      <c r="BY70" t="s">
        <v>401</v>
      </c>
      <c r="BZ70" t="s">
        <v>401</v>
      </c>
      <c r="CA70" t="s">
        <v>401</v>
      </c>
      <c r="CB70" t="s">
        <v>401</v>
      </c>
      <c r="CC70" t="s">
        <v>401</v>
      </c>
      <c r="CD70" t="s">
        <v>401</v>
      </c>
      <c r="CE70" t="s">
        <v>401</v>
      </c>
      <c r="CF70">
        <f t="shared" si="88"/>
        <v>1499.77</v>
      </c>
      <c r="CG70">
        <f t="shared" si="89"/>
        <v>1264.2912007774153</v>
      </c>
      <c r="CH70">
        <f t="shared" si="90"/>
        <v>0.84299005899398927</v>
      </c>
      <c r="CI70">
        <f t="shared" si="91"/>
        <v>0.16537081385839936</v>
      </c>
      <c r="CJ70">
        <v>6</v>
      </c>
      <c r="CK70">
        <v>0.5</v>
      </c>
      <c r="CL70" t="s">
        <v>402</v>
      </c>
      <c r="CM70">
        <v>2</v>
      </c>
      <c r="CN70">
        <v>1634231866</v>
      </c>
      <c r="CO70">
        <v>586.04</v>
      </c>
      <c r="CP70">
        <v>600.01700000000005</v>
      </c>
      <c r="CQ70">
        <v>19.426100000000002</v>
      </c>
      <c r="CR70">
        <v>15.782</v>
      </c>
      <c r="CS70">
        <v>585.50099999999998</v>
      </c>
      <c r="CT70">
        <v>19.545100000000001</v>
      </c>
      <c r="CU70">
        <v>999.98</v>
      </c>
      <c r="CV70">
        <v>89.980199999999996</v>
      </c>
      <c r="CW70">
        <v>0.107303</v>
      </c>
      <c r="CX70">
        <v>26.585000000000001</v>
      </c>
      <c r="CY70">
        <v>26.380400000000002</v>
      </c>
      <c r="CZ70">
        <v>999.9</v>
      </c>
      <c r="DA70">
        <v>0</v>
      </c>
      <c r="DB70">
        <v>0</v>
      </c>
      <c r="DC70">
        <v>9999.3799999999992</v>
      </c>
      <c r="DD70">
        <v>0</v>
      </c>
      <c r="DE70">
        <v>0.21912699999999999</v>
      </c>
      <c r="DF70">
        <v>-14.3865</v>
      </c>
      <c r="DG70">
        <v>597.23199999999997</v>
      </c>
      <c r="DH70">
        <v>609.63800000000003</v>
      </c>
      <c r="DI70">
        <v>3.6436000000000002</v>
      </c>
      <c r="DJ70">
        <v>600.01700000000005</v>
      </c>
      <c r="DK70">
        <v>15.782</v>
      </c>
      <c r="DL70">
        <v>1.7479199999999999</v>
      </c>
      <c r="DM70">
        <v>1.4200600000000001</v>
      </c>
      <c r="DN70">
        <v>15.3286</v>
      </c>
      <c r="DO70">
        <v>12.133599999999999</v>
      </c>
      <c r="DP70">
        <v>1499.77</v>
      </c>
      <c r="DQ70">
        <v>0.9</v>
      </c>
      <c r="DR70">
        <v>0.1</v>
      </c>
      <c r="DS70">
        <v>0</v>
      </c>
      <c r="DT70">
        <v>890.30799999999999</v>
      </c>
      <c r="DU70">
        <v>4.9997400000000001</v>
      </c>
      <c r="DV70">
        <v>12894.1</v>
      </c>
      <c r="DW70">
        <v>11508.6</v>
      </c>
      <c r="DX70">
        <v>42.686999999999998</v>
      </c>
      <c r="DY70">
        <v>43.436999999999998</v>
      </c>
      <c r="DZ70">
        <v>43.5</v>
      </c>
      <c r="EA70">
        <v>42.936999999999998</v>
      </c>
      <c r="EB70">
        <v>44.561999999999998</v>
      </c>
      <c r="EC70">
        <v>1345.29</v>
      </c>
      <c r="ED70">
        <v>149.47999999999999</v>
      </c>
      <c r="EE70">
        <v>0</v>
      </c>
      <c r="EF70">
        <v>121.700000047684</v>
      </c>
      <c r="EG70">
        <v>0</v>
      </c>
      <c r="EH70">
        <v>892.43827999999996</v>
      </c>
      <c r="EI70">
        <v>-13.8268461209314</v>
      </c>
      <c r="EJ70">
        <v>-215.46923042299099</v>
      </c>
      <c r="EK70">
        <v>12922.468000000001</v>
      </c>
      <c r="EL70">
        <v>15</v>
      </c>
      <c r="EM70">
        <v>1634231894</v>
      </c>
      <c r="EN70" t="s">
        <v>630</v>
      </c>
      <c r="EO70">
        <v>1634231890.5</v>
      </c>
      <c r="EP70">
        <v>1634231894</v>
      </c>
      <c r="EQ70">
        <v>56</v>
      </c>
      <c r="ER70">
        <v>0.41</v>
      </c>
      <c r="ES70">
        <v>0</v>
      </c>
      <c r="ET70">
        <v>0.53900000000000003</v>
      </c>
      <c r="EU70">
        <v>-0.11899999999999999</v>
      </c>
      <c r="EV70">
        <v>600</v>
      </c>
      <c r="EW70">
        <v>16</v>
      </c>
      <c r="EX70">
        <v>0.18</v>
      </c>
      <c r="EY70">
        <v>0.02</v>
      </c>
      <c r="EZ70">
        <v>-14.475646341463399</v>
      </c>
      <c r="FA70">
        <v>0.67275470383269198</v>
      </c>
      <c r="FB70">
        <v>8.53960274896048E-2</v>
      </c>
      <c r="FC70">
        <v>0</v>
      </c>
      <c r="FD70">
        <v>1</v>
      </c>
      <c r="FE70">
        <v>0</v>
      </c>
      <c r="FF70">
        <v>0</v>
      </c>
      <c r="FG70">
        <v>0</v>
      </c>
      <c r="FH70">
        <v>3.6185421951219499</v>
      </c>
      <c r="FI70">
        <v>2.55123344947779E-2</v>
      </c>
      <c r="FJ70">
        <v>3.6751270176789801E-3</v>
      </c>
      <c r="FK70">
        <v>1</v>
      </c>
      <c r="FL70">
        <v>1</v>
      </c>
      <c r="FM70">
        <v>3</v>
      </c>
      <c r="FN70" t="s">
        <v>416</v>
      </c>
      <c r="FO70">
        <v>3.9267400000000001</v>
      </c>
      <c r="FP70">
        <v>2.78992</v>
      </c>
      <c r="FQ70">
        <v>0.110933</v>
      </c>
      <c r="FR70">
        <v>0.112736</v>
      </c>
      <c r="FS70">
        <v>8.6118100000000003E-2</v>
      </c>
      <c r="FT70">
        <v>7.3023400000000002E-2</v>
      </c>
      <c r="FU70">
        <v>19103.400000000001</v>
      </c>
      <c r="FV70">
        <v>23249.7</v>
      </c>
      <c r="FW70">
        <v>20927.599999999999</v>
      </c>
      <c r="FX70">
        <v>25274.9</v>
      </c>
      <c r="FY70">
        <v>30332.799999999999</v>
      </c>
      <c r="FZ70">
        <v>34491.300000000003</v>
      </c>
      <c r="GA70">
        <v>37770.9</v>
      </c>
      <c r="GB70">
        <v>41924.199999999997</v>
      </c>
      <c r="GC70">
        <v>2.6655500000000001</v>
      </c>
      <c r="GD70">
        <v>2.1773799999999999</v>
      </c>
      <c r="GE70">
        <v>0.12529999999999999</v>
      </c>
      <c r="GF70">
        <v>0</v>
      </c>
      <c r="GG70">
        <v>24.325700000000001</v>
      </c>
      <c r="GH70">
        <v>999.9</v>
      </c>
      <c r="GI70">
        <v>44.524000000000001</v>
      </c>
      <c r="GJ70">
        <v>29.446999999999999</v>
      </c>
      <c r="GK70">
        <v>20.4207</v>
      </c>
      <c r="GL70">
        <v>61.6586</v>
      </c>
      <c r="GM70">
        <v>19.390999999999998</v>
      </c>
      <c r="GN70">
        <v>3</v>
      </c>
      <c r="GO70">
        <v>-0.170206</v>
      </c>
      <c r="GP70">
        <v>-0.24703700000000001</v>
      </c>
      <c r="GQ70">
        <v>20.348299999999998</v>
      </c>
      <c r="GR70">
        <v>5.2207299999999996</v>
      </c>
      <c r="GS70">
        <v>11.962</v>
      </c>
      <c r="GT70">
        <v>4.9856999999999996</v>
      </c>
      <c r="GU70">
        <v>3.3010000000000002</v>
      </c>
      <c r="GV70">
        <v>9999</v>
      </c>
      <c r="GW70">
        <v>9999</v>
      </c>
      <c r="GX70">
        <v>999.9</v>
      </c>
      <c r="GY70">
        <v>9999</v>
      </c>
      <c r="GZ70">
        <v>1.88412</v>
      </c>
      <c r="HA70">
        <v>1.8810899999999999</v>
      </c>
      <c r="HB70">
        <v>1.88263</v>
      </c>
      <c r="HC70">
        <v>1.8813</v>
      </c>
      <c r="HD70">
        <v>1.8827799999999999</v>
      </c>
      <c r="HE70">
        <v>1.88202</v>
      </c>
      <c r="HF70">
        <v>1.8839900000000001</v>
      </c>
      <c r="HG70">
        <v>1.8812599999999999</v>
      </c>
      <c r="HH70">
        <v>5</v>
      </c>
      <c r="HI70">
        <v>0</v>
      </c>
      <c r="HJ70">
        <v>0</v>
      </c>
      <c r="HK70">
        <v>0</v>
      </c>
      <c r="HL70" t="s">
        <v>405</v>
      </c>
      <c r="HM70" t="s">
        <v>406</v>
      </c>
      <c r="HN70" t="s">
        <v>407</v>
      </c>
      <c r="HO70" t="s">
        <v>407</v>
      </c>
      <c r="HP70" t="s">
        <v>407</v>
      </c>
      <c r="HQ70" t="s">
        <v>407</v>
      </c>
      <c r="HR70">
        <v>0</v>
      </c>
      <c r="HS70">
        <v>100</v>
      </c>
      <c r="HT70">
        <v>100</v>
      </c>
      <c r="HU70">
        <v>0.53900000000000003</v>
      </c>
      <c r="HV70">
        <v>-0.11899999999999999</v>
      </c>
      <c r="HW70">
        <v>0.12884999999999999</v>
      </c>
      <c r="HX70">
        <v>0</v>
      </c>
      <c r="HY70">
        <v>0</v>
      </c>
      <c r="HZ70">
        <v>0</v>
      </c>
      <c r="IA70">
        <v>-0.119525000000003</v>
      </c>
      <c r="IB70">
        <v>0</v>
      </c>
      <c r="IC70">
        <v>0</v>
      </c>
      <c r="ID70">
        <v>0</v>
      </c>
      <c r="IE70">
        <v>-1</v>
      </c>
      <c r="IF70">
        <v>-1</v>
      </c>
      <c r="IG70">
        <v>-1</v>
      </c>
      <c r="IH70">
        <v>-1</v>
      </c>
      <c r="II70">
        <v>3</v>
      </c>
      <c r="IJ70">
        <v>3</v>
      </c>
      <c r="IK70">
        <v>2.16797</v>
      </c>
      <c r="IL70">
        <v>2.5964399999999999</v>
      </c>
      <c r="IM70">
        <v>2.8002899999999999</v>
      </c>
      <c r="IN70">
        <v>3.0127000000000002</v>
      </c>
      <c r="IO70">
        <v>3.0493199999999998</v>
      </c>
      <c r="IP70">
        <v>2.32056</v>
      </c>
      <c r="IQ70">
        <v>33.715499999999999</v>
      </c>
      <c r="IR70">
        <v>14.8413</v>
      </c>
      <c r="IS70">
        <v>18</v>
      </c>
      <c r="IT70">
        <v>1096.1199999999999</v>
      </c>
      <c r="IU70">
        <v>592.77700000000004</v>
      </c>
      <c r="IV70">
        <v>24.9998</v>
      </c>
      <c r="IW70">
        <v>25.096599999999999</v>
      </c>
      <c r="IX70">
        <v>30</v>
      </c>
      <c r="IY70">
        <v>24.975999999999999</v>
      </c>
      <c r="IZ70">
        <v>24.9665</v>
      </c>
      <c r="JA70">
        <v>43.323</v>
      </c>
      <c r="JB70">
        <v>15.6784</v>
      </c>
      <c r="JC70">
        <v>40.5642</v>
      </c>
      <c r="JD70">
        <v>25</v>
      </c>
      <c r="JE70">
        <v>600</v>
      </c>
      <c r="JF70">
        <v>15.8561</v>
      </c>
      <c r="JG70">
        <v>101.82</v>
      </c>
      <c r="JH70">
        <v>101.075</v>
      </c>
    </row>
    <row r="71" spans="1:268" x14ac:dyDescent="0.2">
      <c r="A71">
        <v>55</v>
      </c>
      <c r="B71">
        <v>1634232015</v>
      </c>
      <c r="C71">
        <v>8506.9000000953693</v>
      </c>
      <c r="D71" t="s">
        <v>631</v>
      </c>
      <c r="E71" t="s">
        <v>632</v>
      </c>
      <c r="F71" t="s">
        <v>398</v>
      </c>
      <c r="I71">
        <v>1634232015</v>
      </c>
      <c r="J71">
        <f t="shared" si="46"/>
        <v>6.171591876103698E-3</v>
      </c>
      <c r="K71">
        <f t="shared" si="47"/>
        <v>6.1715918761036983</v>
      </c>
      <c r="L71">
        <f t="shared" si="48"/>
        <v>20.106457454791158</v>
      </c>
      <c r="M71">
        <f t="shared" si="49"/>
        <v>785.12300000000005</v>
      </c>
      <c r="N71">
        <f t="shared" si="50"/>
        <v>662.57463194358172</v>
      </c>
      <c r="O71">
        <f t="shared" si="51"/>
        <v>59.690535612723878</v>
      </c>
      <c r="P71">
        <f t="shared" si="52"/>
        <v>70.730767724078987</v>
      </c>
      <c r="Q71">
        <f t="shared" si="53"/>
        <v>0.33959225467380127</v>
      </c>
      <c r="R71">
        <f t="shared" si="54"/>
        <v>2.7509731683672789</v>
      </c>
      <c r="S71">
        <f t="shared" si="55"/>
        <v>0.3179037374439691</v>
      </c>
      <c r="T71">
        <f t="shared" si="56"/>
        <v>0.20052292263620194</v>
      </c>
      <c r="U71">
        <f t="shared" si="57"/>
        <v>248.05968150015156</v>
      </c>
      <c r="V71">
        <f t="shared" si="58"/>
        <v>26.434731078272076</v>
      </c>
      <c r="W71">
        <f t="shared" si="59"/>
        <v>26.355</v>
      </c>
      <c r="X71">
        <f t="shared" si="60"/>
        <v>3.4457934632408289</v>
      </c>
      <c r="Y71">
        <f t="shared" si="61"/>
        <v>50.022856678101022</v>
      </c>
      <c r="Z71">
        <f t="shared" si="62"/>
        <v>1.7472717523349997</v>
      </c>
      <c r="AA71">
        <f t="shared" si="63"/>
        <v>3.4929467614749781</v>
      </c>
      <c r="AB71">
        <f t="shared" si="64"/>
        <v>1.6985217109058293</v>
      </c>
      <c r="AC71">
        <f t="shared" si="65"/>
        <v>-272.16720173617307</v>
      </c>
      <c r="AD71">
        <f t="shared" si="66"/>
        <v>34.185562286920252</v>
      </c>
      <c r="AE71">
        <f t="shared" si="67"/>
        <v>2.6676490898106424</v>
      </c>
      <c r="AF71">
        <f t="shared" si="68"/>
        <v>12.74569114070939</v>
      </c>
      <c r="AG71">
        <v>0</v>
      </c>
      <c r="AH71">
        <v>0</v>
      </c>
      <c r="AI71">
        <f t="shared" si="69"/>
        <v>1</v>
      </c>
      <c r="AJ71">
        <f t="shared" si="70"/>
        <v>0</v>
      </c>
      <c r="AK71">
        <f t="shared" si="71"/>
        <v>47731.338007822997</v>
      </c>
      <c r="AL71" t="s">
        <v>399</v>
      </c>
      <c r="AM71">
        <v>8228.31</v>
      </c>
      <c r="AN71">
        <v>0</v>
      </c>
      <c r="AO71">
        <v>0</v>
      </c>
      <c r="AP71" t="e">
        <f t="shared" si="72"/>
        <v>#DIV/0!</v>
      </c>
      <c r="AQ71">
        <v>-1</v>
      </c>
      <c r="AR71" t="s">
        <v>633</v>
      </c>
      <c r="AS71">
        <v>10366.799999999999</v>
      </c>
      <c r="AT71">
        <v>884.24015384615404</v>
      </c>
      <c r="AU71">
        <v>1061.1400000000001</v>
      </c>
      <c r="AV71">
        <f t="shared" si="73"/>
        <v>0.16670735826926331</v>
      </c>
      <c r="AW71">
        <v>0.5</v>
      </c>
      <c r="AX71">
        <f t="shared" si="74"/>
        <v>1264.5096007772804</v>
      </c>
      <c r="AY71">
        <f t="shared" si="75"/>
        <v>20.106457454791158</v>
      </c>
      <c r="AZ71">
        <f t="shared" si="76"/>
        <v>105.4015275258506</v>
      </c>
      <c r="BA71">
        <f t="shared" si="77"/>
        <v>1.6691417322428591E-2</v>
      </c>
      <c r="BB71">
        <f t="shared" si="78"/>
        <v>-1</v>
      </c>
      <c r="BC71" t="e">
        <f t="shared" si="79"/>
        <v>#DIV/0!</v>
      </c>
      <c r="BD71" t="s">
        <v>401</v>
      </c>
      <c r="BE71">
        <v>0</v>
      </c>
      <c r="BF71" t="e">
        <f t="shared" si="80"/>
        <v>#DIV/0!</v>
      </c>
      <c r="BG71" t="e">
        <f t="shared" si="81"/>
        <v>#DIV/0!</v>
      </c>
      <c r="BH71" t="e">
        <f t="shared" si="82"/>
        <v>#DIV/0!</v>
      </c>
      <c r="BI71" t="e">
        <f t="shared" si="83"/>
        <v>#DIV/0!</v>
      </c>
      <c r="BJ71">
        <f t="shared" si="84"/>
        <v>0.16670735826926328</v>
      </c>
      <c r="BK71" t="e">
        <f t="shared" si="85"/>
        <v>#DIV/0!</v>
      </c>
      <c r="BL71" t="e">
        <f t="shared" si="86"/>
        <v>#DIV/0!</v>
      </c>
      <c r="BM71" t="e">
        <f t="shared" si="87"/>
        <v>#DIV/0!</v>
      </c>
      <c r="BN71">
        <v>550</v>
      </c>
      <c r="BO71">
        <v>300</v>
      </c>
      <c r="BP71">
        <v>300</v>
      </c>
      <c r="BQ71">
        <v>300</v>
      </c>
      <c r="BR71">
        <v>10366.799999999999</v>
      </c>
      <c r="BS71">
        <v>1031.07</v>
      </c>
      <c r="BT71">
        <v>-7.3583399999999997E-3</v>
      </c>
      <c r="BU71">
        <v>-0.62</v>
      </c>
      <c r="BV71" t="s">
        <v>401</v>
      </c>
      <c r="BW71" t="s">
        <v>401</v>
      </c>
      <c r="BX71" t="s">
        <v>401</v>
      </c>
      <c r="BY71" t="s">
        <v>401</v>
      </c>
      <c r="BZ71" t="s">
        <v>401</v>
      </c>
      <c r="CA71" t="s">
        <v>401</v>
      </c>
      <c r="CB71" t="s">
        <v>401</v>
      </c>
      <c r="CC71" t="s">
        <v>401</v>
      </c>
      <c r="CD71" t="s">
        <v>401</v>
      </c>
      <c r="CE71" t="s">
        <v>401</v>
      </c>
      <c r="CF71">
        <f t="shared" si="88"/>
        <v>1500.03</v>
      </c>
      <c r="CG71">
        <f t="shared" si="89"/>
        <v>1264.5096007772804</v>
      </c>
      <c r="CH71">
        <f t="shared" si="90"/>
        <v>0.84298954072737242</v>
      </c>
      <c r="CI71">
        <f t="shared" si="91"/>
        <v>0.16536981360382896</v>
      </c>
      <c r="CJ71">
        <v>6</v>
      </c>
      <c r="CK71">
        <v>0.5</v>
      </c>
      <c r="CL71" t="s">
        <v>402</v>
      </c>
      <c r="CM71">
        <v>2</v>
      </c>
      <c r="CN71">
        <v>1634232015</v>
      </c>
      <c r="CO71">
        <v>785.12300000000005</v>
      </c>
      <c r="CP71">
        <v>800.09400000000005</v>
      </c>
      <c r="CQ71">
        <v>19.395</v>
      </c>
      <c r="CR71">
        <v>15.7639</v>
      </c>
      <c r="CS71">
        <v>784.46</v>
      </c>
      <c r="CT71">
        <v>19.5121</v>
      </c>
      <c r="CU71">
        <v>1000.01</v>
      </c>
      <c r="CV71">
        <v>89.981399999999994</v>
      </c>
      <c r="CW71">
        <v>0.107373</v>
      </c>
      <c r="CX71">
        <v>26.5855</v>
      </c>
      <c r="CY71">
        <v>26.355</v>
      </c>
      <c r="CZ71">
        <v>999.9</v>
      </c>
      <c r="DA71">
        <v>0</v>
      </c>
      <c r="DB71">
        <v>0</v>
      </c>
      <c r="DC71">
        <v>10018.799999999999</v>
      </c>
      <c r="DD71">
        <v>0</v>
      </c>
      <c r="DE71">
        <v>0.21912699999999999</v>
      </c>
      <c r="DF71">
        <v>-14.9711</v>
      </c>
      <c r="DG71">
        <v>800.65200000000004</v>
      </c>
      <c r="DH71">
        <v>812.90899999999999</v>
      </c>
      <c r="DI71">
        <v>3.6310899999999999</v>
      </c>
      <c r="DJ71">
        <v>800.09400000000005</v>
      </c>
      <c r="DK71">
        <v>15.7639</v>
      </c>
      <c r="DL71">
        <v>1.74519</v>
      </c>
      <c r="DM71">
        <v>1.41845</v>
      </c>
      <c r="DN71">
        <v>15.3043</v>
      </c>
      <c r="DO71">
        <v>12.116400000000001</v>
      </c>
      <c r="DP71">
        <v>1500.03</v>
      </c>
      <c r="DQ71">
        <v>0.90001699999999996</v>
      </c>
      <c r="DR71">
        <v>9.9982799999999997E-2</v>
      </c>
      <c r="DS71">
        <v>0</v>
      </c>
      <c r="DT71">
        <v>883.00199999999995</v>
      </c>
      <c r="DU71">
        <v>4.9997400000000001</v>
      </c>
      <c r="DV71">
        <v>12785.4</v>
      </c>
      <c r="DW71">
        <v>11510.7</v>
      </c>
      <c r="DX71">
        <v>42.811999999999998</v>
      </c>
      <c r="DY71">
        <v>43.436999999999998</v>
      </c>
      <c r="DZ71">
        <v>43.5</v>
      </c>
      <c r="EA71">
        <v>42.936999999999998</v>
      </c>
      <c r="EB71">
        <v>44.561999999999998</v>
      </c>
      <c r="EC71">
        <v>1345.55</v>
      </c>
      <c r="ED71">
        <v>149.47999999999999</v>
      </c>
      <c r="EE71">
        <v>0</v>
      </c>
      <c r="EF71">
        <v>148.39999985694899</v>
      </c>
      <c r="EG71">
        <v>0</v>
      </c>
      <c r="EH71">
        <v>884.24015384615404</v>
      </c>
      <c r="EI71">
        <v>-10.7418119662725</v>
      </c>
      <c r="EJ71">
        <v>-158.11623932658901</v>
      </c>
      <c r="EK71">
        <v>12804.7961538462</v>
      </c>
      <c r="EL71">
        <v>15</v>
      </c>
      <c r="EM71">
        <v>1634231978</v>
      </c>
      <c r="EN71" t="s">
        <v>634</v>
      </c>
      <c r="EO71">
        <v>1634231978</v>
      </c>
      <c r="EP71">
        <v>1634231975.5</v>
      </c>
      <c r="EQ71">
        <v>57</v>
      </c>
      <c r="ER71">
        <v>0.124</v>
      </c>
      <c r="ES71">
        <v>2E-3</v>
      </c>
      <c r="ET71">
        <v>0.66300000000000003</v>
      </c>
      <c r="EU71">
        <v>-0.11700000000000001</v>
      </c>
      <c r="EV71">
        <v>800</v>
      </c>
      <c r="EW71">
        <v>16</v>
      </c>
      <c r="EX71">
        <v>0.15</v>
      </c>
      <c r="EY71">
        <v>0.04</v>
      </c>
      <c r="EZ71">
        <v>-14.9892825</v>
      </c>
      <c r="FA71">
        <v>0.53967692307693105</v>
      </c>
      <c r="FB71">
        <v>7.3790310635950096E-2</v>
      </c>
      <c r="FC71">
        <v>0</v>
      </c>
      <c r="FD71">
        <v>1</v>
      </c>
      <c r="FE71">
        <v>0</v>
      </c>
      <c r="FF71">
        <v>0</v>
      </c>
      <c r="FG71">
        <v>0</v>
      </c>
      <c r="FH71">
        <v>3.6261817500000002</v>
      </c>
      <c r="FI71">
        <v>8.4369793621001998E-2</v>
      </c>
      <c r="FJ71">
        <v>1.57568854612039E-2</v>
      </c>
      <c r="FK71">
        <v>1</v>
      </c>
      <c r="FL71">
        <v>1</v>
      </c>
      <c r="FM71">
        <v>3</v>
      </c>
      <c r="FN71" t="s">
        <v>416</v>
      </c>
      <c r="FO71">
        <v>3.9267799999999999</v>
      </c>
      <c r="FP71">
        <v>2.7901600000000002</v>
      </c>
      <c r="FQ71">
        <v>0.13539399999999999</v>
      </c>
      <c r="FR71">
        <v>0.13701199999999999</v>
      </c>
      <c r="FS71">
        <v>8.6012099999999994E-2</v>
      </c>
      <c r="FT71">
        <v>7.2961600000000001E-2</v>
      </c>
      <c r="FU71">
        <v>18578.099999999999</v>
      </c>
      <c r="FV71">
        <v>22613.9</v>
      </c>
      <c r="FW71">
        <v>20927.900000000001</v>
      </c>
      <c r="FX71">
        <v>25275.200000000001</v>
      </c>
      <c r="FY71">
        <v>30337.1</v>
      </c>
      <c r="FZ71">
        <v>34494.800000000003</v>
      </c>
      <c r="GA71">
        <v>37771.4</v>
      </c>
      <c r="GB71">
        <v>41925.1</v>
      </c>
      <c r="GC71">
        <v>2.6648999999999998</v>
      </c>
      <c r="GD71">
        <v>2.17753</v>
      </c>
      <c r="GE71">
        <v>0.121258</v>
      </c>
      <c r="GF71">
        <v>0</v>
      </c>
      <c r="GG71">
        <v>24.366700000000002</v>
      </c>
      <c r="GH71">
        <v>999.9</v>
      </c>
      <c r="GI71">
        <v>44.177</v>
      </c>
      <c r="GJ71">
        <v>29.477</v>
      </c>
      <c r="GK71">
        <v>20.296099999999999</v>
      </c>
      <c r="GL71">
        <v>61.3386</v>
      </c>
      <c r="GM71">
        <v>19.379000000000001</v>
      </c>
      <c r="GN71">
        <v>3</v>
      </c>
      <c r="GO71">
        <v>-0.16999</v>
      </c>
      <c r="GP71">
        <v>-0.25047900000000001</v>
      </c>
      <c r="GQ71">
        <v>20.348400000000002</v>
      </c>
      <c r="GR71">
        <v>5.2231300000000003</v>
      </c>
      <c r="GS71">
        <v>11.962</v>
      </c>
      <c r="GT71">
        <v>4.9856999999999996</v>
      </c>
      <c r="GU71">
        <v>3.3010000000000002</v>
      </c>
      <c r="GV71">
        <v>9999</v>
      </c>
      <c r="GW71">
        <v>9999</v>
      </c>
      <c r="GX71">
        <v>999.9</v>
      </c>
      <c r="GY71">
        <v>9999</v>
      </c>
      <c r="GZ71">
        <v>1.88412</v>
      </c>
      <c r="HA71">
        <v>1.8811</v>
      </c>
      <c r="HB71">
        <v>1.88263</v>
      </c>
      <c r="HC71">
        <v>1.8813200000000001</v>
      </c>
      <c r="HD71">
        <v>1.8827799999999999</v>
      </c>
      <c r="HE71">
        <v>1.88202</v>
      </c>
      <c r="HF71">
        <v>1.8839999999999999</v>
      </c>
      <c r="HG71">
        <v>1.88127</v>
      </c>
      <c r="HH71">
        <v>5</v>
      </c>
      <c r="HI71">
        <v>0</v>
      </c>
      <c r="HJ71">
        <v>0</v>
      </c>
      <c r="HK71">
        <v>0</v>
      </c>
      <c r="HL71" t="s">
        <v>405</v>
      </c>
      <c r="HM71" t="s">
        <v>406</v>
      </c>
      <c r="HN71" t="s">
        <v>407</v>
      </c>
      <c r="HO71" t="s">
        <v>407</v>
      </c>
      <c r="HP71" t="s">
        <v>407</v>
      </c>
      <c r="HQ71" t="s">
        <v>407</v>
      </c>
      <c r="HR71">
        <v>0</v>
      </c>
      <c r="HS71">
        <v>100</v>
      </c>
      <c r="HT71">
        <v>100</v>
      </c>
      <c r="HU71">
        <v>0.66300000000000003</v>
      </c>
      <c r="HV71">
        <v>-0.1171</v>
      </c>
      <c r="HW71">
        <v>0.66329999999993605</v>
      </c>
      <c r="HX71">
        <v>0</v>
      </c>
      <c r="HY71">
        <v>0</v>
      </c>
      <c r="HZ71">
        <v>0</v>
      </c>
      <c r="IA71">
        <v>-0.117138095238095</v>
      </c>
      <c r="IB71">
        <v>0</v>
      </c>
      <c r="IC71">
        <v>0</v>
      </c>
      <c r="ID71">
        <v>0</v>
      </c>
      <c r="IE71">
        <v>-1</v>
      </c>
      <c r="IF71">
        <v>-1</v>
      </c>
      <c r="IG71">
        <v>-1</v>
      </c>
      <c r="IH71">
        <v>-1</v>
      </c>
      <c r="II71">
        <v>0.6</v>
      </c>
      <c r="IJ71">
        <v>0.7</v>
      </c>
      <c r="IK71">
        <v>2.7246100000000002</v>
      </c>
      <c r="IL71">
        <v>2.5805699999999998</v>
      </c>
      <c r="IM71">
        <v>2.8002899999999999</v>
      </c>
      <c r="IN71">
        <v>3.0127000000000002</v>
      </c>
      <c r="IO71">
        <v>3.0493199999999998</v>
      </c>
      <c r="IP71">
        <v>2.323</v>
      </c>
      <c r="IQ71">
        <v>33.738100000000003</v>
      </c>
      <c r="IR71">
        <v>14.815</v>
      </c>
      <c r="IS71">
        <v>18</v>
      </c>
      <c r="IT71">
        <v>1095.44</v>
      </c>
      <c r="IU71">
        <v>592.93600000000004</v>
      </c>
      <c r="IV71">
        <v>25.0001</v>
      </c>
      <c r="IW71">
        <v>25.096599999999999</v>
      </c>
      <c r="IX71">
        <v>30.0001</v>
      </c>
      <c r="IY71">
        <v>24.980799999999999</v>
      </c>
      <c r="IZ71">
        <v>24.970199999999998</v>
      </c>
      <c r="JA71">
        <v>54.423299999999998</v>
      </c>
      <c r="JB71">
        <v>15.385999999999999</v>
      </c>
      <c r="JC71">
        <v>39.8307</v>
      </c>
      <c r="JD71">
        <v>25</v>
      </c>
      <c r="JE71">
        <v>800</v>
      </c>
      <c r="JF71">
        <v>15.7454</v>
      </c>
      <c r="JG71">
        <v>101.822</v>
      </c>
      <c r="JH71">
        <v>101.077</v>
      </c>
    </row>
    <row r="72" spans="1:268" x14ac:dyDescent="0.2">
      <c r="A72">
        <v>56</v>
      </c>
      <c r="B72">
        <v>1634232137</v>
      </c>
      <c r="C72">
        <v>8628.9000000953693</v>
      </c>
      <c r="D72" t="s">
        <v>635</v>
      </c>
      <c r="E72" t="s">
        <v>636</v>
      </c>
      <c r="F72" t="s">
        <v>398</v>
      </c>
      <c r="I72">
        <v>1634232137</v>
      </c>
      <c r="J72">
        <f t="shared" si="46"/>
        <v>5.7249734600506672E-3</v>
      </c>
      <c r="K72">
        <f t="shared" si="47"/>
        <v>5.7249734600506672</v>
      </c>
      <c r="L72">
        <f t="shared" si="48"/>
        <v>20.738953729137261</v>
      </c>
      <c r="M72">
        <f t="shared" si="49"/>
        <v>984.20699999999999</v>
      </c>
      <c r="N72">
        <f t="shared" si="50"/>
        <v>844.29255917450291</v>
      </c>
      <c r="O72">
        <f t="shared" si="51"/>
        <v>76.056654830129148</v>
      </c>
      <c r="P72">
        <f t="shared" si="52"/>
        <v>88.660608537857996</v>
      </c>
      <c r="Q72">
        <f t="shared" si="53"/>
        <v>0.31303450202069738</v>
      </c>
      <c r="R72">
        <f t="shared" si="54"/>
        <v>2.7495934098718147</v>
      </c>
      <c r="S72">
        <f t="shared" si="55"/>
        <v>0.29449763500143833</v>
      </c>
      <c r="T72">
        <f t="shared" si="56"/>
        <v>0.18563494446956558</v>
      </c>
      <c r="U72">
        <f t="shared" si="57"/>
        <v>248.06997750050292</v>
      </c>
      <c r="V72">
        <f t="shared" si="58"/>
        <v>26.561161107166775</v>
      </c>
      <c r="W72">
        <f t="shared" si="59"/>
        <v>26.368600000000001</v>
      </c>
      <c r="X72">
        <f t="shared" si="60"/>
        <v>3.4485600981537052</v>
      </c>
      <c r="Y72">
        <f t="shared" si="61"/>
        <v>50.030497781490048</v>
      </c>
      <c r="Z72">
        <f t="shared" si="62"/>
        <v>1.7478681368232001</v>
      </c>
      <c r="AA72">
        <f t="shared" si="63"/>
        <v>3.4936053294074254</v>
      </c>
      <c r="AB72">
        <f t="shared" si="64"/>
        <v>1.7006919613305052</v>
      </c>
      <c r="AC72">
        <f t="shared" si="65"/>
        <v>-252.47132958823443</v>
      </c>
      <c r="AD72">
        <f t="shared" si="66"/>
        <v>32.626761188853145</v>
      </c>
      <c r="AE72">
        <f t="shared" si="67"/>
        <v>2.5475009379058062</v>
      </c>
      <c r="AF72">
        <f t="shared" si="68"/>
        <v>30.77291003902743</v>
      </c>
      <c r="AG72">
        <v>0</v>
      </c>
      <c r="AH72">
        <v>0</v>
      </c>
      <c r="AI72">
        <f t="shared" si="69"/>
        <v>1</v>
      </c>
      <c r="AJ72">
        <f t="shared" si="70"/>
        <v>0</v>
      </c>
      <c r="AK72">
        <f t="shared" si="71"/>
        <v>47693.303877802558</v>
      </c>
      <c r="AL72" t="s">
        <v>399</v>
      </c>
      <c r="AM72">
        <v>8228.31</v>
      </c>
      <c r="AN72">
        <v>0</v>
      </c>
      <c r="AO72">
        <v>0</v>
      </c>
      <c r="AP72" t="e">
        <f t="shared" si="72"/>
        <v>#DIV/0!</v>
      </c>
      <c r="AQ72">
        <v>-1</v>
      </c>
      <c r="AR72" t="s">
        <v>637</v>
      </c>
      <c r="AS72">
        <v>10366.9</v>
      </c>
      <c r="AT72">
        <v>879.49023999999997</v>
      </c>
      <c r="AU72">
        <v>1052.3800000000001</v>
      </c>
      <c r="AV72">
        <f t="shared" si="73"/>
        <v>0.16428453600410509</v>
      </c>
      <c r="AW72">
        <v>0.5</v>
      </c>
      <c r="AX72">
        <f t="shared" si="74"/>
        <v>1264.5528007774626</v>
      </c>
      <c r="AY72">
        <f t="shared" si="75"/>
        <v>20.738953729137261</v>
      </c>
      <c r="AZ72">
        <f t="shared" si="76"/>
        <v>103.87323506420849</v>
      </c>
      <c r="BA72">
        <f t="shared" si="77"/>
        <v>1.719102098051729E-2</v>
      </c>
      <c r="BB72">
        <f t="shared" si="78"/>
        <v>-1</v>
      </c>
      <c r="BC72" t="e">
        <f t="shared" si="79"/>
        <v>#DIV/0!</v>
      </c>
      <c r="BD72" t="s">
        <v>401</v>
      </c>
      <c r="BE72">
        <v>0</v>
      </c>
      <c r="BF72" t="e">
        <f t="shared" si="80"/>
        <v>#DIV/0!</v>
      </c>
      <c r="BG72" t="e">
        <f t="shared" si="81"/>
        <v>#DIV/0!</v>
      </c>
      <c r="BH72" t="e">
        <f t="shared" si="82"/>
        <v>#DIV/0!</v>
      </c>
      <c r="BI72" t="e">
        <f t="shared" si="83"/>
        <v>#DIV/0!</v>
      </c>
      <c r="BJ72">
        <f t="shared" si="84"/>
        <v>0.16428453600410509</v>
      </c>
      <c r="BK72" t="e">
        <f t="shared" si="85"/>
        <v>#DIV/0!</v>
      </c>
      <c r="BL72" t="e">
        <f t="shared" si="86"/>
        <v>#DIV/0!</v>
      </c>
      <c r="BM72" t="e">
        <f t="shared" si="87"/>
        <v>#DIV/0!</v>
      </c>
      <c r="BN72">
        <v>551</v>
      </c>
      <c r="BO72">
        <v>300</v>
      </c>
      <c r="BP72">
        <v>300</v>
      </c>
      <c r="BQ72">
        <v>300</v>
      </c>
      <c r="BR72">
        <v>10366.9</v>
      </c>
      <c r="BS72">
        <v>1023.39</v>
      </c>
      <c r="BT72">
        <v>-7.35828E-3</v>
      </c>
      <c r="BU72">
        <v>-1.33</v>
      </c>
      <c r="BV72" t="s">
        <v>401</v>
      </c>
      <c r="BW72" t="s">
        <v>401</v>
      </c>
      <c r="BX72" t="s">
        <v>401</v>
      </c>
      <c r="BY72" t="s">
        <v>401</v>
      </c>
      <c r="BZ72" t="s">
        <v>401</v>
      </c>
      <c r="CA72" t="s">
        <v>401</v>
      </c>
      <c r="CB72" t="s">
        <v>401</v>
      </c>
      <c r="CC72" t="s">
        <v>401</v>
      </c>
      <c r="CD72" t="s">
        <v>401</v>
      </c>
      <c r="CE72" t="s">
        <v>401</v>
      </c>
      <c r="CF72">
        <f t="shared" si="88"/>
        <v>1500.08</v>
      </c>
      <c r="CG72">
        <f t="shared" si="89"/>
        <v>1264.5528007774626</v>
      </c>
      <c r="CH72">
        <f t="shared" si="90"/>
        <v>0.84299024103878639</v>
      </c>
      <c r="CI72">
        <f t="shared" si="91"/>
        <v>0.1653711652048577</v>
      </c>
      <c r="CJ72">
        <v>6</v>
      </c>
      <c r="CK72">
        <v>0.5</v>
      </c>
      <c r="CL72" t="s">
        <v>402</v>
      </c>
      <c r="CM72">
        <v>2</v>
      </c>
      <c r="CN72">
        <v>1634232137</v>
      </c>
      <c r="CO72">
        <v>984.20699999999999</v>
      </c>
      <c r="CP72">
        <v>1000.03</v>
      </c>
      <c r="CQ72">
        <v>19.402799999999999</v>
      </c>
      <c r="CR72">
        <v>16.034700000000001</v>
      </c>
      <c r="CS72">
        <v>983.42100000000005</v>
      </c>
      <c r="CT72">
        <v>19.5198</v>
      </c>
      <c r="CU72">
        <v>1000.07</v>
      </c>
      <c r="CV72">
        <v>89.976100000000002</v>
      </c>
      <c r="CW72">
        <v>0.107194</v>
      </c>
      <c r="CX72">
        <v>26.588699999999999</v>
      </c>
      <c r="CY72">
        <v>26.368600000000001</v>
      </c>
      <c r="CZ72">
        <v>999.9</v>
      </c>
      <c r="DA72">
        <v>0</v>
      </c>
      <c r="DB72">
        <v>0</v>
      </c>
      <c r="DC72">
        <v>10011.200000000001</v>
      </c>
      <c r="DD72">
        <v>0</v>
      </c>
      <c r="DE72">
        <v>0.21912699999999999</v>
      </c>
      <c r="DF72">
        <v>-15.9453</v>
      </c>
      <c r="DG72">
        <v>1003.56</v>
      </c>
      <c r="DH72">
        <v>1016.33</v>
      </c>
      <c r="DI72">
        <v>3.3679999999999999</v>
      </c>
      <c r="DJ72">
        <v>1000.03</v>
      </c>
      <c r="DK72">
        <v>16.034700000000001</v>
      </c>
      <c r="DL72">
        <v>1.7457800000000001</v>
      </c>
      <c r="DM72">
        <v>1.4427399999999999</v>
      </c>
      <c r="DN72">
        <v>15.3096</v>
      </c>
      <c r="DO72">
        <v>12.3744</v>
      </c>
      <c r="DP72">
        <v>1500.08</v>
      </c>
      <c r="DQ72">
        <v>0.89999399999999996</v>
      </c>
      <c r="DR72">
        <v>0.100006</v>
      </c>
      <c r="DS72">
        <v>0</v>
      </c>
      <c r="DT72">
        <v>878.93200000000002</v>
      </c>
      <c r="DU72">
        <v>4.9997400000000001</v>
      </c>
      <c r="DV72">
        <v>12726</v>
      </c>
      <c r="DW72">
        <v>11510.9</v>
      </c>
      <c r="DX72">
        <v>42.061999999999998</v>
      </c>
      <c r="DY72">
        <v>43.436999999999998</v>
      </c>
      <c r="DZ72">
        <v>43.25</v>
      </c>
      <c r="EA72">
        <v>43.375</v>
      </c>
      <c r="EB72">
        <v>44.25</v>
      </c>
      <c r="EC72">
        <v>1345.56</v>
      </c>
      <c r="ED72">
        <v>149.52000000000001</v>
      </c>
      <c r="EE72">
        <v>0</v>
      </c>
      <c r="EF72">
        <v>121.59999990463299</v>
      </c>
      <c r="EG72">
        <v>0</v>
      </c>
      <c r="EH72">
        <v>879.49023999999997</v>
      </c>
      <c r="EI72">
        <v>-8.4387692395934106</v>
      </c>
      <c r="EJ72">
        <v>-117.846153969139</v>
      </c>
      <c r="EK72">
        <v>12739.644</v>
      </c>
      <c r="EL72">
        <v>15</v>
      </c>
      <c r="EM72">
        <v>1634232160</v>
      </c>
      <c r="EN72" t="s">
        <v>638</v>
      </c>
      <c r="EO72">
        <v>1634232154.5</v>
      </c>
      <c r="EP72">
        <v>1634232160</v>
      </c>
      <c r="EQ72">
        <v>58</v>
      </c>
      <c r="ER72">
        <v>0.122</v>
      </c>
      <c r="ES72">
        <v>0</v>
      </c>
      <c r="ET72">
        <v>0.78600000000000003</v>
      </c>
      <c r="EU72">
        <v>-0.11700000000000001</v>
      </c>
      <c r="EV72">
        <v>1000</v>
      </c>
      <c r="EW72">
        <v>16</v>
      </c>
      <c r="EX72">
        <v>0.2</v>
      </c>
      <c r="EY72">
        <v>0.04</v>
      </c>
      <c r="EZ72">
        <v>-15.9801073170732</v>
      </c>
      <c r="FA72">
        <v>0.58878397212539701</v>
      </c>
      <c r="FB72">
        <v>6.9024560458292306E-2</v>
      </c>
      <c r="FC72">
        <v>0</v>
      </c>
      <c r="FD72">
        <v>1</v>
      </c>
      <c r="FE72">
        <v>0</v>
      </c>
      <c r="FF72">
        <v>0</v>
      </c>
      <c r="FG72">
        <v>0</v>
      </c>
      <c r="FH72">
        <v>3.4037536585365902</v>
      </c>
      <c r="FI72">
        <v>-0.16634864111497699</v>
      </c>
      <c r="FJ72">
        <v>2.1621699438645201E-2</v>
      </c>
      <c r="FK72">
        <v>1</v>
      </c>
      <c r="FL72">
        <v>1</v>
      </c>
      <c r="FM72">
        <v>3</v>
      </c>
      <c r="FN72" t="s">
        <v>416</v>
      </c>
      <c r="FO72">
        <v>3.9268700000000001</v>
      </c>
      <c r="FP72">
        <v>2.7899099999999999</v>
      </c>
      <c r="FQ72">
        <v>0.156724</v>
      </c>
      <c r="FR72">
        <v>0.15821299999999999</v>
      </c>
      <c r="FS72">
        <v>8.6031099999999999E-2</v>
      </c>
      <c r="FT72">
        <v>7.3882799999999998E-2</v>
      </c>
      <c r="FU72">
        <v>18119.7</v>
      </c>
      <c r="FV72">
        <v>22058.2</v>
      </c>
      <c r="FW72">
        <v>20927.599999999999</v>
      </c>
      <c r="FX72">
        <v>25275</v>
      </c>
      <c r="FY72">
        <v>30336.5</v>
      </c>
      <c r="FZ72">
        <v>34459.9</v>
      </c>
      <c r="GA72">
        <v>37771.1</v>
      </c>
      <c r="GB72">
        <v>41923.9</v>
      </c>
      <c r="GC72">
        <v>2.6657000000000002</v>
      </c>
      <c r="GD72">
        <v>2.1788699999999999</v>
      </c>
      <c r="GE72">
        <v>0.123706</v>
      </c>
      <c r="GF72">
        <v>0</v>
      </c>
      <c r="GG72">
        <v>24.3401</v>
      </c>
      <c r="GH72">
        <v>999.9</v>
      </c>
      <c r="GI72">
        <v>43.835000000000001</v>
      </c>
      <c r="GJ72">
        <v>29.507000000000001</v>
      </c>
      <c r="GK72">
        <v>20.177</v>
      </c>
      <c r="GL72">
        <v>61.618600000000001</v>
      </c>
      <c r="GM72">
        <v>19.334900000000001</v>
      </c>
      <c r="GN72">
        <v>3</v>
      </c>
      <c r="GO72">
        <v>-0.16929900000000001</v>
      </c>
      <c r="GP72">
        <v>-0.234545</v>
      </c>
      <c r="GQ72">
        <v>20.348600000000001</v>
      </c>
      <c r="GR72">
        <v>5.2223800000000002</v>
      </c>
      <c r="GS72">
        <v>11.962</v>
      </c>
      <c r="GT72">
        <v>4.9857500000000003</v>
      </c>
      <c r="GU72">
        <v>3.3010000000000002</v>
      </c>
      <c r="GV72">
        <v>9999</v>
      </c>
      <c r="GW72">
        <v>9999</v>
      </c>
      <c r="GX72">
        <v>999.9</v>
      </c>
      <c r="GY72">
        <v>9999</v>
      </c>
      <c r="GZ72">
        <v>1.88411</v>
      </c>
      <c r="HA72">
        <v>1.8811</v>
      </c>
      <c r="HB72">
        <v>1.88263</v>
      </c>
      <c r="HC72">
        <v>1.8813200000000001</v>
      </c>
      <c r="HD72">
        <v>1.8827799999999999</v>
      </c>
      <c r="HE72">
        <v>1.88202</v>
      </c>
      <c r="HF72">
        <v>1.8839999999999999</v>
      </c>
      <c r="HG72">
        <v>1.88127</v>
      </c>
      <c r="HH72">
        <v>5</v>
      </c>
      <c r="HI72">
        <v>0</v>
      </c>
      <c r="HJ72">
        <v>0</v>
      </c>
      <c r="HK72">
        <v>0</v>
      </c>
      <c r="HL72" t="s">
        <v>405</v>
      </c>
      <c r="HM72" t="s">
        <v>406</v>
      </c>
      <c r="HN72" t="s">
        <v>407</v>
      </c>
      <c r="HO72" t="s">
        <v>407</v>
      </c>
      <c r="HP72" t="s">
        <v>407</v>
      </c>
      <c r="HQ72" t="s">
        <v>407</v>
      </c>
      <c r="HR72">
        <v>0</v>
      </c>
      <c r="HS72">
        <v>100</v>
      </c>
      <c r="HT72">
        <v>100</v>
      </c>
      <c r="HU72">
        <v>0.78600000000000003</v>
      </c>
      <c r="HV72">
        <v>-0.11700000000000001</v>
      </c>
      <c r="HW72">
        <v>0.66329999999993605</v>
      </c>
      <c r="HX72">
        <v>0</v>
      </c>
      <c r="HY72">
        <v>0</v>
      </c>
      <c r="HZ72">
        <v>0</v>
      </c>
      <c r="IA72">
        <v>-0.117138095238095</v>
      </c>
      <c r="IB72">
        <v>0</v>
      </c>
      <c r="IC72">
        <v>0</v>
      </c>
      <c r="ID72">
        <v>0</v>
      </c>
      <c r="IE72">
        <v>-1</v>
      </c>
      <c r="IF72">
        <v>-1</v>
      </c>
      <c r="IG72">
        <v>-1</v>
      </c>
      <c r="IH72">
        <v>-1</v>
      </c>
      <c r="II72">
        <v>2.6</v>
      </c>
      <c r="IJ72">
        <v>2.7</v>
      </c>
      <c r="IK72">
        <v>3.2421899999999999</v>
      </c>
      <c r="IL72">
        <v>2.5720200000000002</v>
      </c>
      <c r="IM72">
        <v>2.8002899999999999</v>
      </c>
      <c r="IN72">
        <v>3.0139200000000002</v>
      </c>
      <c r="IO72">
        <v>3.0493199999999998</v>
      </c>
      <c r="IP72">
        <v>2.3144499999999999</v>
      </c>
      <c r="IQ72">
        <v>33.738100000000003</v>
      </c>
      <c r="IR72">
        <v>14.7887</v>
      </c>
      <c r="IS72">
        <v>18</v>
      </c>
      <c r="IT72">
        <v>1096.48</v>
      </c>
      <c r="IU72">
        <v>594.07899999999995</v>
      </c>
      <c r="IV72">
        <v>25</v>
      </c>
      <c r="IW72">
        <v>25.1051</v>
      </c>
      <c r="IX72">
        <v>30.0002</v>
      </c>
      <c r="IY72">
        <v>24.984999999999999</v>
      </c>
      <c r="IZ72">
        <v>24.978000000000002</v>
      </c>
      <c r="JA72">
        <v>64.780100000000004</v>
      </c>
      <c r="JB72">
        <v>12.5593</v>
      </c>
      <c r="JC72">
        <v>39.088299999999997</v>
      </c>
      <c r="JD72">
        <v>25</v>
      </c>
      <c r="JE72">
        <v>1000</v>
      </c>
      <c r="JF72">
        <v>16.1266</v>
      </c>
      <c r="JG72">
        <v>101.821</v>
      </c>
      <c r="JH72">
        <v>101.075</v>
      </c>
    </row>
    <row r="73" spans="1:268" x14ac:dyDescent="0.2">
      <c r="A73">
        <v>57</v>
      </c>
      <c r="B73">
        <v>1634232281</v>
      </c>
      <c r="C73">
        <v>8772.9000000953693</v>
      </c>
      <c r="D73" t="s">
        <v>639</v>
      </c>
      <c r="E73" t="s">
        <v>640</v>
      </c>
      <c r="F73" t="s">
        <v>398</v>
      </c>
      <c r="I73">
        <v>1634232281</v>
      </c>
      <c r="J73">
        <f t="shared" si="46"/>
        <v>5.2202766578918194E-3</v>
      </c>
      <c r="K73">
        <f t="shared" si="47"/>
        <v>5.2202766578918194</v>
      </c>
      <c r="L73">
        <f t="shared" si="48"/>
        <v>21.454939469717619</v>
      </c>
      <c r="M73">
        <f t="shared" si="49"/>
        <v>1183.4000000000001</v>
      </c>
      <c r="N73">
        <f t="shared" si="50"/>
        <v>1022.0386069855683</v>
      </c>
      <c r="O73">
        <f t="shared" si="51"/>
        <v>92.065476874294035</v>
      </c>
      <c r="P73">
        <f t="shared" si="52"/>
        <v>106.60094891560001</v>
      </c>
      <c r="Q73">
        <f t="shared" si="53"/>
        <v>0.28300806013534863</v>
      </c>
      <c r="R73">
        <f t="shared" si="54"/>
        <v>2.7436439575140046</v>
      </c>
      <c r="S73">
        <f t="shared" si="55"/>
        <v>0.2677326803473567</v>
      </c>
      <c r="T73">
        <f t="shared" si="56"/>
        <v>0.16863661624137088</v>
      </c>
      <c r="U73">
        <f t="shared" si="57"/>
        <v>248.05968150015156</v>
      </c>
      <c r="V73">
        <f t="shared" si="58"/>
        <v>26.714281105013225</v>
      </c>
      <c r="W73">
        <f t="shared" si="59"/>
        <v>26.389099999999999</v>
      </c>
      <c r="X73">
        <f t="shared" si="60"/>
        <v>3.4527340589775619</v>
      </c>
      <c r="Y73">
        <f t="shared" si="61"/>
        <v>49.966281273545036</v>
      </c>
      <c r="Z73">
        <f t="shared" si="62"/>
        <v>1.7470340742428001</v>
      </c>
      <c r="AA73">
        <f t="shared" si="63"/>
        <v>3.4964260491560299</v>
      </c>
      <c r="AB73">
        <f t="shared" si="64"/>
        <v>1.7056999847347618</v>
      </c>
      <c r="AC73">
        <f t="shared" si="65"/>
        <v>-230.21420061302925</v>
      </c>
      <c r="AD73">
        <f t="shared" si="66"/>
        <v>31.550340536897728</v>
      </c>
      <c r="AE73">
        <f t="shared" si="67"/>
        <v>2.4692186777319871</v>
      </c>
      <c r="AF73">
        <f t="shared" si="68"/>
        <v>51.865040101752022</v>
      </c>
      <c r="AG73">
        <v>0</v>
      </c>
      <c r="AH73">
        <v>0</v>
      </c>
      <c r="AI73">
        <f t="shared" si="69"/>
        <v>1</v>
      </c>
      <c r="AJ73">
        <f t="shared" si="70"/>
        <v>0</v>
      </c>
      <c r="AK73">
        <f t="shared" si="71"/>
        <v>47529.865482932277</v>
      </c>
      <c r="AL73" t="s">
        <v>399</v>
      </c>
      <c r="AM73">
        <v>8228.31</v>
      </c>
      <c r="AN73">
        <v>0</v>
      </c>
      <c r="AO73">
        <v>0</v>
      </c>
      <c r="AP73" t="e">
        <f t="shared" si="72"/>
        <v>#DIV/0!</v>
      </c>
      <c r="AQ73">
        <v>-1</v>
      </c>
      <c r="AR73" t="s">
        <v>641</v>
      </c>
      <c r="AS73">
        <v>10366.799999999999</v>
      </c>
      <c r="AT73">
        <v>876.73438461538501</v>
      </c>
      <c r="AU73">
        <v>1050.0899999999999</v>
      </c>
      <c r="AV73">
        <f t="shared" si="73"/>
        <v>0.16508643581465865</v>
      </c>
      <c r="AW73">
        <v>0.5</v>
      </c>
      <c r="AX73">
        <f t="shared" si="74"/>
        <v>1264.5096007772804</v>
      </c>
      <c r="AY73">
        <f t="shared" si="75"/>
        <v>21.454939469717619</v>
      </c>
      <c r="AZ73">
        <f t="shared" si="76"/>
        <v>104.37669152286907</v>
      </c>
      <c r="BA73">
        <f t="shared" si="77"/>
        <v>1.7757824421352601E-2</v>
      </c>
      <c r="BB73">
        <f t="shared" si="78"/>
        <v>-1</v>
      </c>
      <c r="BC73" t="e">
        <f t="shared" si="79"/>
        <v>#DIV/0!</v>
      </c>
      <c r="BD73" t="s">
        <v>401</v>
      </c>
      <c r="BE73">
        <v>0</v>
      </c>
      <c r="BF73" t="e">
        <f t="shared" si="80"/>
        <v>#DIV/0!</v>
      </c>
      <c r="BG73" t="e">
        <f t="shared" si="81"/>
        <v>#DIV/0!</v>
      </c>
      <c r="BH73" t="e">
        <f t="shared" si="82"/>
        <v>#DIV/0!</v>
      </c>
      <c r="BI73" t="e">
        <f t="shared" si="83"/>
        <v>#DIV/0!</v>
      </c>
      <c r="BJ73">
        <f t="shared" si="84"/>
        <v>0.16508643581465868</v>
      </c>
      <c r="BK73" t="e">
        <f t="shared" si="85"/>
        <v>#DIV/0!</v>
      </c>
      <c r="BL73" t="e">
        <f t="shared" si="86"/>
        <v>#DIV/0!</v>
      </c>
      <c r="BM73" t="e">
        <f t="shared" si="87"/>
        <v>#DIV/0!</v>
      </c>
      <c r="BN73">
        <v>552</v>
      </c>
      <c r="BO73">
        <v>300</v>
      </c>
      <c r="BP73">
        <v>300</v>
      </c>
      <c r="BQ73">
        <v>300</v>
      </c>
      <c r="BR73">
        <v>10366.799999999999</v>
      </c>
      <c r="BS73">
        <v>1020.76</v>
      </c>
      <c r="BT73">
        <v>-7.3582200000000004E-3</v>
      </c>
      <c r="BU73">
        <v>-0.02</v>
      </c>
      <c r="BV73" t="s">
        <v>401</v>
      </c>
      <c r="BW73" t="s">
        <v>401</v>
      </c>
      <c r="BX73" t="s">
        <v>401</v>
      </c>
      <c r="BY73" t="s">
        <v>401</v>
      </c>
      <c r="BZ73" t="s">
        <v>401</v>
      </c>
      <c r="CA73" t="s">
        <v>401</v>
      </c>
      <c r="CB73" t="s">
        <v>401</v>
      </c>
      <c r="CC73" t="s">
        <v>401</v>
      </c>
      <c r="CD73" t="s">
        <v>401</v>
      </c>
      <c r="CE73" t="s">
        <v>401</v>
      </c>
      <c r="CF73">
        <f t="shared" si="88"/>
        <v>1500.03</v>
      </c>
      <c r="CG73">
        <f t="shared" si="89"/>
        <v>1264.5096007772804</v>
      </c>
      <c r="CH73">
        <f t="shared" si="90"/>
        <v>0.84298954072737242</v>
      </c>
      <c r="CI73">
        <f t="shared" si="91"/>
        <v>0.16536981360382896</v>
      </c>
      <c r="CJ73">
        <v>6</v>
      </c>
      <c r="CK73">
        <v>0.5</v>
      </c>
      <c r="CL73" t="s">
        <v>402</v>
      </c>
      <c r="CM73">
        <v>2</v>
      </c>
      <c r="CN73">
        <v>1634232281</v>
      </c>
      <c r="CO73">
        <v>1183.4000000000001</v>
      </c>
      <c r="CP73">
        <v>1199.98</v>
      </c>
      <c r="CQ73">
        <v>19.394200000000001</v>
      </c>
      <c r="CR73">
        <v>16.322700000000001</v>
      </c>
      <c r="CS73">
        <v>1182.6199999999999</v>
      </c>
      <c r="CT73">
        <v>19.507100000000001</v>
      </c>
      <c r="CU73">
        <v>999.97400000000005</v>
      </c>
      <c r="CV73">
        <v>89.973200000000006</v>
      </c>
      <c r="CW73">
        <v>0.107034</v>
      </c>
      <c r="CX73">
        <v>26.602399999999999</v>
      </c>
      <c r="CY73">
        <v>26.389099999999999</v>
      </c>
      <c r="CZ73">
        <v>999.9</v>
      </c>
      <c r="DA73">
        <v>0</v>
      </c>
      <c r="DB73">
        <v>0</v>
      </c>
      <c r="DC73">
        <v>9976.25</v>
      </c>
      <c r="DD73">
        <v>0</v>
      </c>
      <c r="DE73">
        <v>0.21912699999999999</v>
      </c>
      <c r="DF73">
        <v>-16.581299999999999</v>
      </c>
      <c r="DG73">
        <v>1206.8</v>
      </c>
      <c r="DH73">
        <v>1219.8900000000001</v>
      </c>
      <c r="DI73">
        <v>3.0714899999999998</v>
      </c>
      <c r="DJ73">
        <v>1199.98</v>
      </c>
      <c r="DK73">
        <v>16.322700000000001</v>
      </c>
      <c r="DL73">
        <v>1.7449600000000001</v>
      </c>
      <c r="DM73">
        <v>1.46861</v>
      </c>
      <c r="DN73">
        <v>15.302300000000001</v>
      </c>
      <c r="DO73">
        <v>12.645200000000001</v>
      </c>
      <c r="DP73">
        <v>1500.03</v>
      </c>
      <c r="DQ73">
        <v>0.90001799999999998</v>
      </c>
      <c r="DR73">
        <v>9.9982199999999993E-2</v>
      </c>
      <c r="DS73">
        <v>0</v>
      </c>
      <c r="DT73">
        <v>876.46500000000003</v>
      </c>
      <c r="DU73">
        <v>4.9997400000000001</v>
      </c>
      <c r="DV73">
        <v>12695.8</v>
      </c>
      <c r="DW73">
        <v>11510.7</v>
      </c>
      <c r="DX73">
        <v>42.625</v>
      </c>
      <c r="DY73">
        <v>43.436999999999998</v>
      </c>
      <c r="DZ73">
        <v>43.436999999999998</v>
      </c>
      <c r="EA73">
        <v>43</v>
      </c>
      <c r="EB73">
        <v>44.5</v>
      </c>
      <c r="EC73">
        <v>1345.55</v>
      </c>
      <c r="ED73">
        <v>149.47999999999999</v>
      </c>
      <c r="EE73">
        <v>0</v>
      </c>
      <c r="EF73">
        <v>143.39999985694899</v>
      </c>
      <c r="EG73">
        <v>0</v>
      </c>
      <c r="EH73">
        <v>876.73438461538501</v>
      </c>
      <c r="EI73">
        <v>-4.16854702870598</v>
      </c>
      <c r="EJ73">
        <v>-75.107692331874702</v>
      </c>
      <c r="EK73">
        <v>12705.126923076899</v>
      </c>
      <c r="EL73">
        <v>15</v>
      </c>
      <c r="EM73">
        <v>1634232237.5</v>
      </c>
      <c r="EN73" t="s">
        <v>642</v>
      </c>
      <c r="EO73">
        <v>1634232234</v>
      </c>
      <c r="EP73">
        <v>1634232237.5</v>
      </c>
      <c r="EQ73">
        <v>59</v>
      </c>
      <c r="ER73">
        <v>-1.0999999999999999E-2</v>
      </c>
      <c r="ES73">
        <v>4.0000000000000001E-3</v>
      </c>
      <c r="ET73">
        <v>0.77700000000000002</v>
      </c>
      <c r="EU73">
        <v>-0.113</v>
      </c>
      <c r="EV73">
        <v>1200</v>
      </c>
      <c r="EW73">
        <v>16</v>
      </c>
      <c r="EX73">
        <v>0.16</v>
      </c>
      <c r="EY73">
        <v>0.02</v>
      </c>
      <c r="EZ73">
        <v>-16.67698</v>
      </c>
      <c r="FA73">
        <v>0.41858161350844802</v>
      </c>
      <c r="FB73">
        <v>5.4345621718773302E-2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3.1059697499999999</v>
      </c>
      <c r="FI73">
        <v>-0.18032701688555799</v>
      </c>
      <c r="FJ73">
        <v>1.8471132678791E-2</v>
      </c>
      <c r="FK73">
        <v>1</v>
      </c>
      <c r="FL73">
        <v>1</v>
      </c>
      <c r="FM73">
        <v>3</v>
      </c>
      <c r="FN73" t="s">
        <v>416</v>
      </c>
      <c r="FO73">
        <v>3.9267400000000001</v>
      </c>
      <c r="FP73">
        <v>2.78945</v>
      </c>
      <c r="FQ73">
        <v>0.175812</v>
      </c>
      <c r="FR73">
        <v>0.177202</v>
      </c>
      <c r="FS73">
        <v>8.5983900000000002E-2</v>
      </c>
      <c r="FT73">
        <v>7.4856900000000004E-2</v>
      </c>
      <c r="FU73">
        <v>17708.7</v>
      </c>
      <c r="FV73">
        <v>21559.9</v>
      </c>
      <c r="FW73">
        <v>20926.599999999999</v>
      </c>
      <c r="FX73">
        <v>25274</v>
      </c>
      <c r="FY73">
        <v>30336.7</v>
      </c>
      <c r="FZ73">
        <v>34423.199999999997</v>
      </c>
      <c r="GA73">
        <v>37769</v>
      </c>
      <c r="GB73">
        <v>41923.1</v>
      </c>
      <c r="GC73">
        <v>2.6646000000000001</v>
      </c>
      <c r="GD73">
        <v>2.1802700000000002</v>
      </c>
      <c r="GE73">
        <v>0.124462</v>
      </c>
      <c r="GF73">
        <v>0</v>
      </c>
      <c r="GG73">
        <v>24.348199999999999</v>
      </c>
      <c r="GH73">
        <v>999.9</v>
      </c>
      <c r="GI73">
        <v>43.664000000000001</v>
      </c>
      <c r="GJ73">
        <v>29.556999999999999</v>
      </c>
      <c r="GK73">
        <v>20.156400000000001</v>
      </c>
      <c r="GL73">
        <v>61.618600000000001</v>
      </c>
      <c r="GM73">
        <v>19.334900000000001</v>
      </c>
      <c r="GN73">
        <v>3</v>
      </c>
      <c r="GO73">
        <v>-0.16787299999999999</v>
      </c>
      <c r="GP73">
        <v>-0.22481200000000001</v>
      </c>
      <c r="GQ73">
        <v>20.348299999999998</v>
      </c>
      <c r="GR73">
        <v>5.2226800000000004</v>
      </c>
      <c r="GS73">
        <v>11.962</v>
      </c>
      <c r="GT73">
        <v>4.9856499999999997</v>
      </c>
      <c r="GU73">
        <v>3.3010000000000002</v>
      </c>
      <c r="GV73">
        <v>9999</v>
      </c>
      <c r="GW73">
        <v>9999</v>
      </c>
      <c r="GX73">
        <v>999.9</v>
      </c>
      <c r="GY73">
        <v>9999</v>
      </c>
      <c r="GZ73">
        <v>1.8841300000000001</v>
      </c>
      <c r="HA73">
        <v>1.8811</v>
      </c>
      <c r="HB73">
        <v>1.88263</v>
      </c>
      <c r="HC73">
        <v>1.8812899999999999</v>
      </c>
      <c r="HD73">
        <v>1.8827799999999999</v>
      </c>
      <c r="HE73">
        <v>1.88202</v>
      </c>
      <c r="HF73">
        <v>1.8839999999999999</v>
      </c>
      <c r="HG73">
        <v>1.8812599999999999</v>
      </c>
      <c r="HH73">
        <v>5</v>
      </c>
      <c r="HI73">
        <v>0</v>
      </c>
      <c r="HJ73">
        <v>0</v>
      </c>
      <c r="HK73">
        <v>0</v>
      </c>
      <c r="HL73" t="s">
        <v>405</v>
      </c>
      <c r="HM73" t="s">
        <v>406</v>
      </c>
      <c r="HN73" t="s">
        <v>407</v>
      </c>
      <c r="HO73" t="s">
        <v>407</v>
      </c>
      <c r="HP73" t="s">
        <v>407</v>
      </c>
      <c r="HQ73" t="s">
        <v>407</v>
      </c>
      <c r="HR73">
        <v>0</v>
      </c>
      <c r="HS73">
        <v>100</v>
      </c>
      <c r="HT73">
        <v>100</v>
      </c>
      <c r="HU73">
        <v>0.78</v>
      </c>
      <c r="HV73">
        <v>-0.1129</v>
      </c>
      <c r="HW73">
        <v>0.77714285714250797</v>
      </c>
      <c r="HX73">
        <v>0</v>
      </c>
      <c r="HY73">
        <v>0</v>
      </c>
      <c r="HZ73">
        <v>0</v>
      </c>
      <c r="IA73">
        <v>-0.112870000000001</v>
      </c>
      <c r="IB73">
        <v>0</v>
      </c>
      <c r="IC73">
        <v>0</v>
      </c>
      <c r="ID73">
        <v>0</v>
      </c>
      <c r="IE73">
        <v>-1</v>
      </c>
      <c r="IF73">
        <v>-1</v>
      </c>
      <c r="IG73">
        <v>-1</v>
      </c>
      <c r="IH73">
        <v>-1</v>
      </c>
      <c r="II73">
        <v>0.8</v>
      </c>
      <c r="IJ73">
        <v>0.7</v>
      </c>
      <c r="IK73">
        <v>3.72803</v>
      </c>
      <c r="IL73">
        <v>2.5732400000000002</v>
      </c>
      <c r="IM73">
        <v>2.8002899999999999</v>
      </c>
      <c r="IN73">
        <v>3.0127000000000002</v>
      </c>
      <c r="IO73">
        <v>3.0493199999999998</v>
      </c>
      <c r="IP73">
        <v>2.31812</v>
      </c>
      <c r="IQ73">
        <v>33.760599999999997</v>
      </c>
      <c r="IR73">
        <v>14.762499999999999</v>
      </c>
      <c r="IS73">
        <v>18</v>
      </c>
      <c r="IT73">
        <v>1095.51</v>
      </c>
      <c r="IU73">
        <v>595.35</v>
      </c>
      <c r="IV73">
        <v>25.000299999999999</v>
      </c>
      <c r="IW73">
        <v>25.124099999999999</v>
      </c>
      <c r="IX73">
        <v>30</v>
      </c>
      <c r="IY73">
        <v>25.001799999999999</v>
      </c>
      <c r="IZ73">
        <v>24.993300000000001</v>
      </c>
      <c r="JA73">
        <v>74.493799999999993</v>
      </c>
      <c r="JB73">
        <v>10.8254</v>
      </c>
      <c r="JC73">
        <v>39.073300000000003</v>
      </c>
      <c r="JD73">
        <v>25</v>
      </c>
      <c r="JE73">
        <v>1200</v>
      </c>
      <c r="JF73">
        <v>16.270800000000001</v>
      </c>
      <c r="JG73">
        <v>101.815</v>
      </c>
      <c r="JH73">
        <v>101.072</v>
      </c>
    </row>
    <row r="74" spans="1:268" x14ac:dyDescent="0.2">
      <c r="A74">
        <v>58</v>
      </c>
      <c r="B74">
        <v>1634232403</v>
      </c>
      <c r="C74">
        <v>8894.9000000953693</v>
      </c>
      <c r="D74" t="s">
        <v>643</v>
      </c>
      <c r="E74" t="s">
        <v>644</v>
      </c>
      <c r="F74" t="s">
        <v>398</v>
      </c>
      <c r="I74">
        <v>1634232403</v>
      </c>
      <c r="J74">
        <f t="shared" si="46"/>
        <v>4.8015501423621688E-3</v>
      </c>
      <c r="K74">
        <f t="shared" si="47"/>
        <v>4.8015501423621689</v>
      </c>
      <c r="L74">
        <f t="shared" si="48"/>
        <v>21.763035137252825</v>
      </c>
      <c r="M74">
        <f t="shared" si="49"/>
        <v>1482.7</v>
      </c>
      <c r="N74">
        <f t="shared" si="50"/>
        <v>1297.8566845486198</v>
      </c>
      <c r="O74">
        <f t="shared" si="51"/>
        <v>116.91440061291415</v>
      </c>
      <c r="P74">
        <f t="shared" si="52"/>
        <v>133.5655807398</v>
      </c>
      <c r="Q74">
        <f t="shared" si="53"/>
        <v>0.25708167771646517</v>
      </c>
      <c r="R74">
        <f t="shared" si="54"/>
        <v>2.7476980497291086</v>
      </c>
      <c r="S74">
        <f t="shared" si="55"/>
        <v>0.24442726625132111</v>
      </c>
      <c r="T74">
        <f t="shared" si="56"/>
        <v>0.15385206784501387</v>
      </c>
      <c r="U74">
        <f t="shared" si="57"/>
        <v>248.0644695001215</v>
      </c>
      <c r="V74">
        <f t="shared" si="58"/>
        <v>26.86236458103269</v>
      </c>
      <c r="W74">
        <f t="shared" si="59"/>
        <v>26.475300000000001</v>
      </c>
      <c r="X74">
        <f t="shared" si="60"/>
        <v>3.4703333678144395</v>
      </c>
      <c r="Y74">
        <f t="shared" si="61"/>
        <v>50.013213303911975</v>
      </c>
      <c r="Z74">
        <f t="shared" si="62"/>
        <v>1.7520359431608001</v>
      </c>
      <c r="AA74">
        <f t="shared" si="63"/>
        <v>3.503146123634008</v>
      </c>
      <c r="AB74">
        <f t="shared" si="64"/>
        <v>1.7182974246536393</v>
      </c>
      <c r="AC74">
        <f t="shared" si="65"/>
        <v>-211.74836127817164</v>
      </c>
      <c r="AD74">
        <f t="shared" si="66"/>
        <v>23.656983391942344</v>
      </c>
      <c r="AE74">
        <f t="shared" si="67"/>
        <v>1.8498306435744913</v>
      </c>
      <c r="AF74">
        <f t="shared" si="68"/>
        <v>61.822922257466686</v>
      </c>
      <c r="AG74">
        <v>0</v>
      </c>
      <c r="AH74">
        <v>0</v>
      </c>
      <c r="AI74">
        <f t="shared" si="69"/>
        <v>1</v>
      </c>
      <c r="AJ74">
        <f t="shared" si="70"/>
        <v>0</v>
      </c>
      <c r="AK74">
        <f t="shared" si="71"/>
        <v>47634.560495233331</v>
      </c>
      <c r="AL74" t="s">
        <v>399</v>
      </c>
      <c r="AM74">
        <v>8228.31</v>
      </c>
      <c r="AN74">
        <v>0</v>
      </c>
      <c r="AO74">
        <v>0</v>
      </c>
      <c r="AP74" t="e">
        <f t="shared" si="72"/>
        <v>#DIV/0!</v>
      </c>
      <c r="AQ74">
        <v>-1</v>
      </c>
      <c r="AR74" t="s">
        <v>645</v>
      </c>
      <c r="AS74">
        <v>10366.9</v>
      </c>
      <c r="AT74">
        <v>879.89256</v>
      </c>
      <c r="AU74">
        <v>1053.21</v>
      </c>
      <c r="AV74">
        <f t="shared" si="73"/>
        <v>0.16456114165266189</v>
      </c>
      <c r="AW74">
        <v>0.5</v>
      </c>
      <c r="AX74">
        <f t="shared" si="74"/>
        <v>1264.534800777265</v>
      </c>
      <c r="AY74">
        <f t="shared" si="75"/>
        <v>21.763035137252825</v>
      </c>
      <c r="AZ74">
        <f t="shared" si="76"/>
        <v>104.04664523771405</v>
      </c>
      <c r="BA74">
        <f t="shared" si="77"/>
        <v>1.8001114024905594E-2</v>
      </c>
      <c r="BB74">
        <f t="shared" si="78"/>
        <v>-1</v>
      </c>
      <c r="BC74" t="e">
        <f t="shared" si="79"/>
        <v>#DIV/0!</v>
      </c>
      <c r="BD74" t="s">
        <v>401</v>
      </c>
      <c r="BE74">
        <v>0</v>
      </c>
      <c r="BF74" t="e">
        <f t="shared" si="80"/>
        <v>#DIV/0!</v>
      </c>
      <c r="BG74" t="e">
        <f t="shared" si="81"/>
        <v>#DIV/0!</v>
      </c>
      <c r="BH74" t="e">
        <f t="shared" si="82"/>
        <v>#DIV/0!</v>
      </c>
      <c r="BI74" t="e">
        <f t="shared" si="83"/>
        <v>#DIV/0!</v>
      </c>
      <c r="BJ74">
        <f t="shared" si="84"/>
        <v>0.16456114165266189</v>
      </c>
      <c r="BK74" t="e">
        <f t="shared" si="85"/>
        <v>#DIV/0!</v>
      </c>
      <c r="BL74" t="e">
        <f t="shared" si="86"/>
        <v>#DIV/0!</v>
      </c>
      <c r="BM74" t="e">
        <f t="shared" si="87"/>
        <v>#DIV/0!</v>
      </c>
      <c r="BN74">
        <v>553</v>
      </c>
      <c r="BO74">
        <v>300</v>
      </c>
      <c r="BP74">
        <v>300</v>
      </c>
      <c r="BQ74">
        <v>300</v>
      </c>
      <c r="BR74">
        <v>10366.9</v>
      </c>
      <c r="BS74">
        <v>1024.56</v>
      </c>
      <c r="BT74">
        <v>-7.3583399999999997E-3</v>
      </c>
      <c r="BU74">
        <v>-0.35</v>
      </c>
      <c r="BV74" t="s">
        <v>401</v>
      </c>
      <c r="BW74" t="s">
        <v>401</v>
      </c>
      <c r="BX74" t="s">
        <v>401</v>
      </c>
      <c r="BY74" t="s">
        <v>401</v>
      </c>
      <c r="BZ74" t="s">
        <v>401</v>
      </c>
      <c r="CA74" t="s">
        <v>401</v>
      </c>
      <c r="CB74" t="s">
        <v>401</v>
      </c>
      <c r="CC74" t="s">
        <v>401</v>
      </c>
      <c r="CD74" t="s">
        <v>401</v>
      </c>
      <c r="CE74" t="s">
        <v>401</v>
      </c>
      <c r="CF74">
        <f t="shared" si="88"/>
        <v>1500.06</v>
      </c>
      <c r="CG74">
        <f t="shared" si="89"/>
        <v>1264.534800777265</v>
      </c>
      <c r="CH74">
        <f t="shared" si="90"/>
        <v>0.84298948093893911</v>
      </c>
      <c r="CI74">
        <f t="shared" si="91"/>
        <v>0.16536969821215253</v>
      </c>
      <c r="CJ74">
        <v>6</v>
      </c>
      <c r="CK74">
        <v>0.5</v>
      </c>
      <c r="CL74" t="s">
        <v>402</v>
      </c>
      <c r="CM74">
        <v>2</v>
      </c>
      <c r="CN74">
        <v>1634232403</v>
      </c>
      <c r="CO74">
        <v>1482.7</v>
      </c>
      <c r="CP74">
        <v>1500.03</v>
      </c>
      <c r="CQ74">
        <v>19.449200000000001</v>
      </c>
      <c r="CR74">
        <v>16.624199999999998</v>
      </c>
      <c r="CS74">
        <v>1482.03</v>
      </c>
      <c r="CT74">
        <v>19.5547</v>
      </c>
      <c r="CU74">
        <v>999.96400000000006</v>
      </c>
      <c r="CV74">
        <v>89.975700000000003</v>
      </c>
      <c r="CW74">
        <v>0.106974</v>
      </c>
      <c r="CX74">
        <v>26.635000000000002</v>
      </c>
      <c r="CY74">
        <v>26.475300000000001</v>
      </c>
      <c r="CZ74">
        <v>999.9</v>
      </c>
      <c r="DA74">
        <v>0</v>
      </c>
      <c r="DB74">
        <v>0</v>
      </c>
      <c r="DC74">
        <v>10000</v>
      </c>
      <c r="DD74">
        <v>0</v>
      </c>
      <c r="DE74">
        <v>0.21912699999999999</v>
      </c>
      <c r="DF74">
        <v>-17.3232</v>
      </c>
      <c r="DG74">
        <v>1512.11</v>
      </c>
      <c r="DH74">
        <v>1525.39</v>
      </c>
      <c r="DI74">
        <v>2.8250199999999999</v>
      </c>
      <c r="DJ74">
        <v>1500.03</v>
      </c>
      <c r="DK74">
        <v>16.624199999999998</v>
      </c>
      <c r="DL74">
        <v>1.74996</v>
      </c>
      <c r="DM74">
        <v>1.49577</v>
      </c>
      <c r="DN74">
        <v>15.3468</v>
      </c>
      <c r="DO74">
        <v>12.925000000000001</v>
      </c>
      <c r="DP74">
        <v>1500.06</v>
      </c>
      <c r="DQ74">
        <v>0.90001799999999998</v>
      </c>
      <c r="DR74">
        <v>9.9982199999999993E-2</v>
      </c>
      <c r="DS74">
        <v>0</v>
      </c>
      <c r="DT74">
        <v>879.15</v>
      </c>
      <c r="DU74">
        <v>4.9997400000000001</v>
      </c>
      <c r="DV74">
        <v>12742.2</v>
      </c>
      <c r="DW74">
        <v>11510.9</v>
      </c>
      <c r="DX74">
        <v>42.875</v>
      </c>
      <c r="DY74">
        <v>43.436999999999998</v>
      </c>
      <c r="DZ74">
        <v>43.5</v>
      </c>
      <c r="EA74">
        <v>43.061999999999998</v>
      </c>
      <c r="EB74">
        <v>44.625</v>
      </c>
      <c r="EC74">
        <v>1345.58</v>
      </c>
      <c r="ED74">
        <v>149.47999999999999</v>
      </c>
      <c r="EE74">
        <v>0</v>
      </c>
      <c r="EF74">
        <v>121.59999990463299</v>
      </c>
      <c r="EG74">
        <v>0</v>
      </c>
      <c r="EH74">
        <v>879.89256</v>
      </c>
      <c r="EI74">
        <v>-5.1516923079368402</v>
      </c>
      <c r="EJ74">
        <v>-80.100000147655507</v>
      </c>
      <c r="EK74">
        <v>12751.843999999999</v>
      </c>
      <c r="EL74">
        <v>15</v>
      </c>
      <c r="EM74">
        <v>1634232364.5</v>
      </c>
      <c r="EN74" t="s">
        <v>646</v>
      </c>
      <c r="EO74">
        <v>1634232355</v>
      </c>
      <c r="EP74">
        <v>1634232364.5</v>
      </c>
      <c r="EQ74">
        <v>60</v>
      </c>
      <c r="ER74">
        <v>-0.10199999999999999</v>
      </c>
      <c r="ES74">
        <v>7.0000000000000001E-3</v>
      </c>
      <c r="ET74">
        <v>0.67500000000000004</v>
      </c>
      <c r="EU74">
        <v>-0.105</v>
      </c>
      <c r="EV74">
        <v>1500</v>
      </c>
      <c r="EW74">
        <v>17</v>
      </c>
      <c r="EX74">
        <v>0.28000000000000003</v>
      </c>
      <c r="EY74">
        <v>0.06</v>
      </c>
      <c r="EZ74">
        <v>-17.490807317073202</v>
      </c>
      <c r="FA74">
        <v>0.38141602787453699</v>
      </c>
      <c r="FB74">
        <v>7.53754485170295E-2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2.8478687804877998</v>
      </c>
      <c r="FI74">
        <v>-1.31895470383277E-2</v>
      </c>
      <c r="FJ74">
        <v>1.41219476641808E-2</v>
      </c>
      <c r="FK74">
        <v>1</v>
      </c>
      <c r="FL74">
        <v>1</v>
      </c>
      <c r="FM74">
        <v>3</v>
      </c>
      <c r="FN74" t="s">
        <v>416</v>
      </c>
      <c r="FO74">
        <v>3.9267300000000001</v>
      </c>
      <c r="FP74">
        <v>2.7896000000000001</v>
      </c>
      <c r="FQ74">
        <v>0.20133400000000001</v>
      </c>
      <c r="FR74">
        <v>0.20259199999999999</v>
      </c>
      <c r="FS74">
        <v>8.6136000000000004E-2</v>
      </c>
      <c r="FT74">
        <v>7.5873999999999997E-2</v>
      </c>
      <c r="FU74">
        <v>17159.599999999999</v>
      </c>
      <c r="FV74">
        <v>20894.400000000001</v>
      </c>
      <c r="FW74">
        <v>20925.400000000001</v>
      </c>
      <c r="FX74">
        <v>25273.4</v>
      </c>
      <c r="FY74">
        <v>30330.9</v>
      </c>
      <c r="FZ74">
        <v>34384.800000000003</v>
      </c>
      <c r="GA74">
        <v>37767.599999999999</v>
      </c>
      <c r="GB74">
        <v>41921.9</v>
      </c>
      <c r="GC74">
        <v>2.6637300000000002</v>
      </c>
      <c r="GD74">
        <v>2.1827000000000001</v>
      </c>
      <c r="GE74">
        <v>0.12714400000000001</v>
      </c>
      <c r="GF74">
        <v>0</v>
      </c>
      <c r="GG74">
        <v>24.390699999999999</v>
      </c>
      <c r="GH74">
        <v>999.9</v>
      </c>
      <c r="GI74">
        <v>43.56</v>
      </c>
      <c r="GJ74">
        <v>29.577999999999999</v>
      </c>
      <c r="GK74">
        <v>20.128799999999998</v>
      </c>
      <c r="GL74">
        <v>61.538600000000002</v>
      </c>
      <c r="GM74">
        <v>19.2348</v>
      </c>
      <c r="GN74">
        <v>3</v>
      </c>
      <c r="GO74">
        <v>-0.16633100000000001</v>
      </c>
      <c r="GP74">
        <v>-0.215637</v>
      </c>
      <c r="GQ74">
        <v>20.348600000000001</v>
      </c>
      <c r="GR74">
        <v>5.2220800000000001</v>
      </c>
      <c r="GS74">
        <v>11.962</v>
      </c>
      <c r="GT74">
        <v>4.9853500000000004</v>
      </c>
      <c r="GU74">
        <v>3.3010000000000002</v>
      </c>
      <c r="GV74">
        <v>9999</v>
      </c>
      <c r="GW74">
        <v>9999</v>
      </c>
      <c r="GX74">
        <v>999.9</v>
      </c>
      <c r="GY74">
        <v>9999</v>
      </c>
      <c r="GZ74">
        <v>1.8841300000000001</v>
      </c>
      <c r="HA74">
        <v>1.8811</v>
      </c>
      <c r="HB74">
        <v>1.88263</v>
      </c>
      <c r="HC74">
        <v>1.8812899999999999</v>
      </c>
      <c r="HD74">
        <v>1.8827799999999999</v>
      </c>
      <c r="HE74">
        <v>1.88202</v>
      </c>
      <c r="HF74">
        <v>1.8839999999999999</v>
      </c>
      <c r="HG74">
        <v>1.88127</v>
      </c>
      <c r="HH74">
        <v>5</v>
      </c>
      <c r="HI74">
        <v>0</v>
      </c>
      <c r="HJ74">
        <v>0</v>
      </c>
      <c r="HK74">
        <v>0</v>
      </c>
      <c r="HL74" t="s">
        <v>405</v>
      </c>
      <c r="HM74" t="s">
        <v>406</v>
      </c>
      <c r="HN74" t="s">
        <v>407</v>
      </c>
      <c r="HO74" t="s">
        <v>407</v>
      </c>
      <c r="HP74" t="s">
        <v>407</v>
      </c>
      <c r="HQ74" t="s">
        <v>407</v>
      </c>
      <c r="HR74">
        <v>0</v>
      </c>
      <c r="HS74">
        <v>100</v>
      </c>
      <c r="HT74">
        <v>100</v>
      </c>
      <c r="HU74">
        <v>0.67</v>
      </c>
      <c r="HV74">
        <v>-0.1055</v>
      </c>
      <c r="HW74">
        <v>0.67476190476168096</v>
      </c>
      <c r="HX74">
        <v>0</v>
      </c>
      <c r="HY74">
        <v>0</v>
      </c>
      <c r="HZ74">
        <v>0</v>
      </c>
      <c r="IA74">
        <v>-0.105449999999998</v>
      </c>
      <c r="IB74">
        <v>0</v>
      </c>
      <c r="IC74">
        <v>0</v>
      </c>
      <c r="ID74">
        <v>0</v>
      </c>
      <c r="IE74">
        <v>-1</v>
      </c>
      <c r="IF74">
        <v>-1</v>
      </c>
      <c r="IG74">
        <v>-1</v>
      </c>
      <c r="IH74">
        <v>-1</v>
      </c>
      <c r="II74">
        <v>0.8</v>
      </c>
      <c r="IJ74">
        <v>0.6</v>
      </c>
      <c r="IK74">
        <v>4.4067400000000001</v>
      </c>
      <c r="IL74">
        <v>2.5598100000000001</v>
      </c>
      <c r="IM74">
        <v>2.8002899999999999</v>
      </c>
      <c r="IN74">
        <v>3.0127000000000002</v>
      </c>
      <c r="IO74">
        <v>3.0493199999999998</v>
      </c>
      <c r="IP74">
        <v>2.2949199999999998</v>
      </c>
      <c r="IQ74">
        <v>33.760599999999997</v>
      </c>
      <c r="IR74">
        <v>14.727399999999999</v>
      </c>
      <c r="IS74">
        <v>18</v>
      </c>
      <c r="IT74">
        <v>1094.78</v>
      </c>
      <c r="IU74">
        <v>597.41700000000003</v>
      </c>
      <c r="IV74">
        <v>24.999600000000001</v>
      </c>
      <c r="IW74">
        <v>25.140899999999998</v>
      </c>
      <c r="IX74">
        <v>30.0001</v>
      </c>
      <c r="IY74">
        <v>25.0166</v>
      </c>
      <c r="IZ74">
        <v>25.007899999999999</v>
      </c>
      <c r="JA74">
        <v>88.018100000000004</v>
      </c>
      <c r="JB74">
        <v>8.8304399999999994</v>
      </c>
      <c r="JC74">
        <v>39.0503</v>
      </c>
      <c r="JD74">
        <v>25</v>
      </c>
      <c r="JE74">
        <v>1500</v>
      </c>
      <c r="JF74">
        <v>16.569500000000001</v>
      </c>
      <c r="JG74">
        <v>101.81100000000001</v>
      </c>
      <c r="JH74">
        <v>101.069</v>
      </c>
    </row>
    <row r="75" spans="1:268" x14ac:dyDescent="0.2">
      <c r="A75">
        <v>59</v>
      </c>
      <c r="B75">
        <v>1634232525</v>
      </c>
      <c r="C75">
        <v>9016.9000000953693</v>
      </c>
      <c r="D75" t="s">
        <v>647</v>
      </c>
      <c r="E75" t="s">
        <v>648</v>
      </c>
      <c r="F75" t="s">
        <v>398</v>
      </c>
      <c r="I75">
        <v>1634232525</v>
      </c>
      <c r="J75">
        <f t="shared" si="46"/>
        <v>4.3191626954822687E-3</v>
      </c>
      <c r="K75">
        <f t="shared" si="47"/>
        <v>4.3191626954822686</v>
      </c>
      <c r="L75">
        <f t="shared" si="48"/>
        <v>22.424898112112327</v>
      </c>
      <c r="M75">
        <f t="shared" si="49"/>
        <v>1760.712</v>
      </c>
      <c r="N75">
        <f t="shared" si="50"/>
        <v>1546.0996682041041</v>
      </c>
      <c r="O75">
        <f t="shared" si="51"/>
        <v>139.27498499182636</v>
      </c>
      <c r="P75">
        <f t="shared" si="52"/>
        <v>158.60758683156001</v>
      </c>
      <c r="Q75">
        <f t="shared" si="53"/>
        <v>0.22913576224732382</v>
      </c>
      <c r="R75">
        <f t="shared" si="54"/>
        <v>2.7497824585897996</v>
      </c>
      <c r="S75">
        <f t="shared" si="55"/>
        <v>0.21903216143949072</v>
      </c>
      <c r="T75">
        <f t="shared" si="56"/>
        <v>0.13776574097045458</v>
      </c>
      <c r="U75">
        <f t="shared" si="57"/>
        <v>248.05802780201552</v>
      </c>
      <c r="V75">
        <f t="shared" si="58"/>
        <v>27.012052252658485</v>
      </c>
      <c r="W75">
        <f t="shared" si="59"/>
        <v>26.510300000000001</v>
      </c>
      <c r="X75">
        <f t="shared" si="60"/>
        <v>3.4775015869471684</v>
      </c>
      <c r="Y75">
        <f t="shared" si="61"/>
        <v>49.983403808386321</v>
      </c>
      <c r="Z75">
        <f t="shared" si="62"/>
        <v>1.7527248509355002</v>
      </c>
      <c r="AA75">
        <f t="shared" si="63"/>
        <v>3.5066136305055404</v>
      </c>
      <c r="AB75">
        <f t="shared" si="64"/>
        <v>1.7247767360116681</v>
      </c>
      <c r="AC75">
        <f t="shared" si="65"/>
        <v>-190.47507487076805</v>
      </c>
      <c r="AD75">
        <f t="shared" si="66"/>
        <v>20.976847474910397</v>
      </c>
      <c r="AE75">
        <f t="shared" si="67"/>
        <v>1.639442280081872</v>
      </c>
      <c r="AF75">
        <f t="shared" si="68"/>
        <v>80.199242686239742</v>
      </c>
      <c r="AG75">
        <v>0</v>
      </c>
      <c r="AH75">
        <v>0</v>
      </c>
      <c r="AI75">
        <f t="shared" si="69"/>
        <v>1</v>
      </c>
      <c r="AJ75">
        <f t="shared" si="70"/>
        <v>0</v>
      </c>
      <c r="AK75">
        <f t="shared" si="71"/>
        <v>47688.349724679676</v>
      </c>
      <c r="AL75" t="s">
        <v>399</v>
      </c>
      <c r="AM75">
        <v>8228.31</v>
      </c>
      <c r="AN75">
        <v>0</v>
      </c>
      <c r="AO75">
        <v>0</v>
      </c>
      <c r="AP75" t="e">
        <f t="shared" si="72"/>
        <v>#DIV/0!</v>
      </c>
      <c r="AQ75">
        <v>-1</v>
      </c>
      <c r="AR75" t="s">
        <v>649</v>
      </c>
      <c r="AS75">
        <v>10366.799999999999</v>
      </c>
      <c r="AT75">
        <v>877.35856000000001</v>
      </c>
      <c r="AU75">
        <v>1047.81</v>
      </c>
      <c r="AV75">
        <f t="shared" si="73"/>
        <v>0.16267399623977619</v>
      </c>
      <c r="AW75">
        <v>0.5</v>
      </c>
      <c r="AX75">
        <f t="shared" si="74"/>
        <v>1264.5011708818731</v>
      </c>
      <c r="AY75">
        <f t="shared" si="75"/>
        <v>22.424898112112327</v>
      </c>
      <c r="AZ75">
        <f t="shared" si="76"/>
        <v>102.85072935861521</v>
      </c>
      <c r="BA75">
        <f t="shared" si="77"/>
        <v>1.8525011009499989E-2</v>
      </c>
      <c r="BB75">
        <f t="shared" si="78"/>
        <v>-1</v>
      </c>
      <c r="BC75" t="e">
        <f t="shared" si="79"/>
        <v>#DIV/0!</v>
      </c>
      <c r="BD75" t="s">
        <v>401</v>
      </c>
      <c r="BE75">
        <v>0</v>
      </c>
      <c r="BF75" t="e">
        <f t="shared" si="80"/>
        <v>#DIV/0!</v>
      </c>
      <c r="BG75" t="e">
        <f t="shared" si="81"/>
        <v>#DIV/0!</v>
      </c>
      <c r="BH75" t="e">
        <f t="shared" si="82"/>
        <v>#DIV/0!</v>
      </c>
      <c r="BI75" t="e">
        <f t="shared" si="83"/>
        <v>#DIV/0!</v>
      </c>
      <c r="BJ75">
        <f t="shared" si="84"/>
        <v>0.16267399623977624</v>
      </c>
      <c r="BK75" t="e">
        <f t="shared" si="85"/>
        <v>#DIV/0!</v>
      </c>
      <c r="BL75" t="e">
        <f t="shared" si="86"/>
        <v>#DIV/0!</v>
      </c>
      <c r="BM75" t="e">
        <f t="shared" si="87"/>
        <v>#DIV/0!</v>
      </c>
      <c r="BN75">
        <v>554</v>
      </c>
      <c r="BO75">
        <v>300</v>
      </c>
      <c r="BP75">
        <v>300</v>
      </c>
      <c r="BQ75">
        <v>300</v>
      </c>
      <c r="BR75">
        <v>10366.799999999999</v>
      </c>
      <c r="BS75">
        <v>1020.77</v>
      </c>
      <c r="BT75">
        <v>-7.3582300000000003E-3</v>
      </c>
      <c r="BU75">
        <v>-0.16</v>
      </c>
      <c r="BV75" t="s">
        <v>401</v>
      </c>
      <c r="BW75" t="s">
        <v>401</v>
      </c>
      <c r="BX75" t="s">
        <v>401</v>
      </c>
      <c r="BY75" t="s">
        <v>401</v>
      </c>
      <c r="BZ75" t="s">
        <v>401</v>
      </c>
      <c r="CA75" t="s">
        <v>401</v>
      </c>
      <c r="CB75" t="s">
        <v>401</v>
      </c>
      <c r="CC75" t="s">
        <v>401</v>
      </c>
      <c r="CD75" t="s">
        <v>401</v>
      </c>
      <c r="CE75" t="s">
        <v>401</v>
      </c>
      <c r="CF75">
        <f t="shared" si="88"/>
        <v>1500.02</v>
      </c>
      <c r="CG75">
        <f t="shared" si="89"/>
        <v>1264.5011708818731</v>
      </c>
      <c r="CH75">
        <f t="shared" si="90"/>
        <v>0.84298954072737242</v>
      </c>
      <c r="CI75">
        <f t="shared" si="91"/>
        <v>0.16536981360382896</v>
      </c>
      <c r="CJ75">
        <v>6</v>
      </c>
      <c r="CK75">
        <v>0.5</v>
      </c>
      <c r="CL75" t="s">
        <v>402</v>
      </c>
      <c r="CM75">
        <v>2</v>
      </c>
      <c r="CN75">
        <v>1634232525</v>
      </c>
      <c r="CO75">
        <v>1760.712</v>
      </c>
      <c r="CP75">
        <v>1778.73</v>
      </c>
      <c r="CQ75">
        <v>19.457100000000001</v>
      </c>
      <c r="CR75">
        <v>16.916</v>
      </c>
      <c r="CS75">
        <v>1760.17</v>
      </c>
      <c r="CT75">
        <v>19.557099999999998</v>
      </c>
      <c r="CU75">
        <v>999.99</v>
      </c>
      <c r="CV75">
        <v>89.974500000000006</v>
      </c>
      <c r="CW75">
        <v>0.107005</v>
      </c>
      <c r="CX75">
        <v>26.651800000000001</v>
      </c>
      <c r="CY75">
        <v>26.510300000000001</v>
      </c>
      <c r="CZ75">
        <v>999.9</v>
      </c>
      <c r="DA75">
        <v>0</v>
      </c>
      <c r="DB75">
        <v>0</v>
      </c>
      <c r="DC75">
        <v>10012.5</v>
      </c>
      <c r="DD75">
        <v>0</v>
      </c>
      <c r="DE75">
        <v>0.21912699999999999</v>
      </c>
      <c r="DF75">
        <v>-17.884899999999998</v>
      </c>
      <c r="DG75">
        <v>1795.78</v>
      </c>
      <c r="DH75">
        <v>1809.34</v>
      </c>
      <c r="DI75">
        <v>2.5356100000000001</v>
      </c>
      <c r="DJ75">
        <v>1778.73</v>
      </c>
      <c r="DK75">
        <v>16.916</v>
      </c>
      <c r="DL75">
        <v>1.7501500000000001</v>
      </c>
      <c r="DM75">
        <v>1.5220100000000001</v>
      </c>
      <c r="DN75">
        <v>15.3485</v>
      </c>
      <c r="DO75">
        <v>13.1911</v>
      </c>
      <c r="DP75">
        <v>1500.02</v>
      </c>
      <c r="DQ75">
        <v>0.90001799999999998</v>
      </c>
      <c r="DR75">
        <v>9.9982199999999993E-2</v>
      </c>
      <c r="DS75">
        <v>0</v>
      </c>
      <c r="DT75">
        <v>877.17200000000003</v>
      </c>
      <c r="DU75">
        <v>4.9997400000000001</v>
      </c>
      <c r="DV75">
        <v>12709.1</v>
      </c>
      <c r="DW75">
        <v>11510.6</v>
      </c>
      <c r="DX75">
        <v>42.875</v>
      </c>
      <c r="DY75">
        <v>43.436999999999998</v>
      </c>
      <c r="DZ75">
        <v>43.561999999999998</v>
      </c>
      <c r="EA75">
        <v>43</v>
      </c>
      <c r="EB75">
        <v>44.625</v>
      </c>
      <c r="EC75">
        <v>1345.55</v>
      </c>
      <c r="ED75">
        <v>149.47999999999999</v>
      </c>
      <c r="EE75">
        <v>0</v>
      </c>
      <c r="EF75">
        <v>121.200000047684</v>
      </c>
      <c r="EG75">
        <v>0</v>
      </c>
      <c r="EH75">
        <v>877.35856000000001</v>
      </c>
      <c r="EI75">
        <v>-5.4718461460325596</v>
      </c>
      <c r="EJ75">
        <v>-73.476922973939494</v>
      </c>
      <c r="EK75">
        <v>12718.348</v>
      </c>
      <c r="EL75">
        <v>15</v>
      </c>
      <c r="EM75">
        <v>1634232551</v>
      </c>
      <c r="EN75" t="s">
        <v>650</v>
      </c>
      <c r="EO75">
        <v>1634232551</v>
      </c>
      <c r="EP75">
        <v>1634232546.5</v>
      </c>
      <c r="EQ75">
        <v>61</v>
      </c>
      <c r="ER75">
        <v>-0.13300000000000001</v>
      </c>
      <c r="ES75">
        <v>5.0000000000000001E-3</v>
      </c>
      <c r="ET75">
        <v>0.54200000000000004</v>
      </c>
      <c r="EU75">
        <v>-0.1</v>
      </c>
      <c r="EV75">
        <v>1778</v>
      </c>
      <c r="EW75">
        <v>17</v>
      </c>
      <c r="EX75">
        <v>0.2</v>
      </c>
      <c r="EY75">
        <v>0.06</v>
      </c>
      <c r="EZ75">
        <v>-17.852060000000002</v>
      </c>
      <c r="FA75">
        <v>0.126526829268298</v>
      </c>
      <c r="FB75">
        <v>6.4658297224718206E-2</v>
      </c>
      <c r="FC75">
        <v>0</v>
      </c>
      <c r="FD75">
        <v>1</v>
      </c>
      <c r="FE75">
        <v>0</v>
      </c>
      <c r="FF75">
        <v>0</v>
      </c>
      <c r="FG75">
        <v>0</v>
      </c>
      <c r="FH75">
        <v>2.557995</v>
      </c>
      <c r="FI75">
        <v>-0.19845613508443199</v>
      </c>
      <c r="FJ75">
        <v>1.99097486171976E-2</v>
      </c>
      <c r="FK75">
        <v>1</v>
      </c>
      <c r="FL75">
        <v>1</v>
      </c>
      <c r="FM75">
        <v>3</v>
      </c>
      <c r="FN75" t="s">
        <v>416</v>
      </c>
      <c r="FO75">
        <v>3.9267699999999999</v>
      </c>
      <c r="FP75">
        <v>2.7897400000000001</v>
      </c>
      <c r="FQ75">
        <v>0.22237399999999999</v>
      </c>
      <c r="FR75">
        <v>0.223556</v>
      </c>
      <c r="FS75">
        <v>8.61397E-2</v>
      </c>
      <c r="FT75">
        <v>7.6848899999999998E-2</v>
      </c>
      <c r="FU75">
        <v>16707.3</v>
      </c>
      <c r="FV75">
        <v>20344.5</v>
      </c>
      <c r="FW75">
        <v>20924.8</v>
      </c>
      <c r="FX75">
        <v>25272.3</v>
      </c>
      <c r="FY75">
        <v>30330.400000000001</v>
      </c>
      <c r="FZ75">
        <v>34347.199999999997</v>
      </c>
      <c r="GA75">
        <v>37766.800000000003</v>
      </c>
      <c r="GB75">
        <v>41919.9</v>
      </c>
      <c r="GC75">
        <v>2.6642700000000001</v>
      </c>
      <c r="GD75">
        <v>2.1849500000000002</v>
      </c>
      <c r="GE75">
        <v>0.12911900000000001</v>
      </c>
      <c r="GF75">
        <v>0</v>
      </c>
      <c r="GG75">
        <v>24.3934</v>
      </c>
      <c r="GH75">
        <v>999.9</v>
      </c>
      <c r="GI75">
        <v>43.511000000000003</v>
      </c>
      <c r="GJ75">
        <v>29.588000000000001</v>
      </c>
      <c r="GK75">
        <v>20.12</v>
      </c>
      <c r="GL75">
        <v>61.458599999999997</v>
      </c>
      <c r="GM75">
        <v>19.194700000000001</v>
      </c>
      <c r="GN75">
        <v>3</v>
      </c>
      <c r="GO75">
        <v>-0.16566600000000001</v>
      </c>
      <c r="GP75">
        <v>-0.207843</v>
      </c>
      <c r="GQ75">
        <v>20.348500000000001</v>
      </c>
      <c r="GR75">
        <v>5.2222299999999997</v>
      </c>
      <c r="GS75">
        <v>11.962</v>
      </c>
      <c r="GT75">
        <v>4.9857500000000003</v>
      </c>
      <c r="GU75">
        <v>3.3010000000000002</v>
      </c>
      <c r="GV75">
        <v>9999</v>
      </c>
      <c r="GW75">
        <v>9999</v>
      </c>
      <c r="GX75">
        <v>999.9</v>
      </c>
      <c r="GY75">
        <v>9999</v>
      </c>
      <c r="GZ75">
        <v>1.88411</v>
      </c>
      <c r="HA75">
        <v>1.8811</v>
      </c>
      <c r="HB75">
        <v>1.88263</v>
      </c>
      <c r="HC75">
        <v>1.88131</v>
      </c>
      <c r="HD75">
        <v>1.8827799999999999</v>
      </c>
      <c r="HE75">
        <v>1.88202</v>
      </c>
      <c r="HF75">
        <v>1.8839999999999999</v>
      </c>
      <c r="HG75">
        <v>1.8812599999999999</v>
      </c>
      <c r="HH75">
        <v>5</v>
      </c>
      <c r="HI75">
        <v>0</v>
      </c>
      <c r="HJ75">
        <v>0</v>
      </c>
      <c r="HK75">
        <v>0</v>
      </c>
      <c r="HL75" t="s">
        <v>405</v>
      </c>
      <c r="HM75" t="s">
        <v>406</v>
      </c>
      <c r="HN75" t="s">
        <v>407</v>
      </c>
      <c r="HO75" t="s">
        <v>407</v>
      </c>
      <c r="HP75" t="s">
        <v>407</v>
      </c>
      <c r="HQ75" t="s">
        <v>407</v>
      </c>
      <c r="HR75">
        <v>0</v>
      </c>
      <c r="HS75">
        <v>100</v>
      </c>
      <c r="HT75">
        <v>100</v>
      </c>
      <c r="HU75">
        <v>0.54200000000000004</v>
      </c>
      <c r="HV75">
        <v>-0.1</v>
      </c>
      <c r="HW75">
        <v>0.67476190476168096</v>
      </c>
      <c r="HX75">
        <v>0</v>
      </c>
      <c r="HY75">
        <v>0</v>
      </c>
      <c r="HZ75">
        <v>0</v>
      </c>
      <c r="IA75">
        <v>-0.105449999999998</v>
      </c>
      <c r="IB75">
        <v>0</v>
      </c>
      <c r="IC75">
        <v>0</v>
      </c>
      <c r="ID75">
        <v>0</v>
      </c>
      <c r="IE75">
        <v>-1</v>
      </c>
      <c r="IF75">
        <v>-1</v>
      </c>
      <c r="IG75">
        <v>-1</v>
      </c>
      <c r="IH75">
        <v>-1</v>
      </c>
      <c r="II75">
        <v>2.8</v>
      </c>
      <c r="IJ75">
        <v>2.7</v>
      </c>
      <c r="IK75">
        <v>4.9853500000000004</v>
      </c>
      <c r="IL75">
        <v>2.4414100000000002E-3</v>
      </c>
      <c r="IM75">
        <v>2.8002899999999999</v>
      </c>
      <c r="IN75">
        <v>3.0139200000000002</v>
      </c>
      <c r="IO75">
        <v>3.0493199999999998</v>
      </c>
      <c r="IP75">
        <v>2.3010299999999999</v>
      </c>
      <c r="IQ75">
        <v>33.760599999999997</v>
      </c>
      <c r="IR75">
        <v>14.7187</v>
      </c>
      <c r="IS75">
        <v>18</v>
      </c>
      <c r="IT75">
        <v>1095.6400000000001</v>
      </c>
      <c r="IU75">
        <v>599.30799999999999</v>
      </c>
      <c r="IV75">
        <v>25.0001</v>
      </c>
      <c r="IW75">
        <v>25.151599999999998</v>
      </c>
      <c r="IX75">
        <v>30.0001</v>
      </c>
      <c r="IY75">
        <v>25.027100000000001</v>
      </c>
      <c r="IZ75">
        <v>25.0185</v>
      </c>
      <c r="JA75">
        <v>100</v>
      </c>
      <c r="JB75">
        <v>6.4005400000000003</v>
      </c>
      <c r="JC75">
        <v>39.0503</v>
      </c>
      <c r="JD75">
        <v>25</v>
      </c>
      <c r="JE75">
        <v>2000</v>
      </c>
      <c r="JF75">
        <v>16.972300000000001</v>
      </c>
      <c r="JG75">
        <v>101.80800000000001</v>
      </c>
      <c r="JH75">
        <v>101.06399999999999</v>
      </c>
    </row>
    <row r="76" spans="1:268" x14ac:dyDescent="0.2">
      <c r="A76">
        <v>60</v>
      </c>
      <c r="B76">
        <v>1634232672.0999999</v>
      </c>
      <c r="C76">
        <v>9164</v>
      </c>
      <c r="D76" t="s">
        <v>651</v>
      </c>
      <c r="E76" t="s">
        <v>652</v>
      </c>
      <c r="F76" t="s">
        <v>398</v>
      </c>
      <c r="I76">
        <v>1634232672.0999999</v>
      </c>
      <c r="J76">
        <f t="shared" si="46"/>
        <v>3.9324491932405418E-3</v>
      </c>
      <c r="K76">
        <f t="shared" si="47"/>
        <v>3.9324491932405419</v>
      </c>
      <c r="L76">
        <f t="shared" si="48"/>
        <v>14.048713838392819</v>
      </c>
      <c r="M76">
        <f t="shared" si="49"/>
        <v>390.56599999999997</v>
      </c>
      <c r="N76">
        <f t="shared" si="50"/>
        <v>267.61401150045862</v>
      </c>
      <c r="O76">
        <f t="shared" si="51"/>
        <v>24.107389234810213</v>
      </c>
      <c r="P76">
        <f t="shared" si="52"/>
        <v>35.183234730841995</v>
      </c>
      <c r="Q76">
        <f t="shared" si="53"/>
        <v>0.20678585476156247</v>
      </c>
      <c r="R76">
        <f t="shared" si="54"/>
        <v>2.7483349612723522</v>
      </c>
      <c r="S76">
        <f t="shared" si="55"/>
        <v>0.19851474368470945</v>
      </c>
      <c r="T76">
        <f t="shared" si="56"/>
        <v>0.12478727471793653</v>
      </c>
      <c r="U76">
        <f t="shared" si="57"/>
        <v>248.05802780201552</v>
      </c>
      <c r="V76">
        <f t="shared" si="58"/>
        <v>27.125172404474423</v>
      </c>
      <c r="W76">
        <f t="shared" si="59"/>
        <v>26.552399999999999</v>
      </c>
      <c r="X76">
        <f t="shared" si="60"/>
        <v>3.4861410560747141</v>
      </c>
      <c r="Y76">
        <f t="shared" si="61"/>
        <v>49.988926751618067</v>
      </c>
      <c r="Z76">
        <f t="shared" si="62"/>
        <v>1.7535585934107001</v>
      </c>
      <c r="AA76">
        <f t="shared" si="63"/>
        <v>3.5078940624664239</v>
      </c>
      <c r="AB76">
        <f t="shared" si="64"/>
        <v>1.7325824626640141</v>
      </c>
      <c r="AC76">
        <f t="shared" si="65"/>
        <v>-173.42100942190788</v>
      </c>
      <c r="AD76">
        <f t="shared" si="66"/>
        <v>15.646565556031733</v>
      </c>
      <c r="AE76">
        <f t="shared" si="67"/>
        <v>1.2237948555038296</v>
      </c>
      <c r="AF76">
        <f t="shared" si="68"/>
        <v>91.507378791643191</v>
      </c>
      <c r="AG76">
        <v>0</v>
      </c>
      <c r="AH76">
        <v>0</v>
      </c>
      <c r="AI76">
        <f t="shared" si="69"/>
        <v>1</v>
      </c>
      <c r="AJ76">
        <f t="shared" si="70"/>
        <v>0</v>
      </c>
      <c r="AK76">
        <f t="shared" si="71"/>
        <v>47648.157425758312</v>
      </c>
      <c r="AL76" t="s">
        <v>399</v>
      </c>
      <c r="AM76">
        <v>8228.31</v>
      </c>
      <c r="AN76">
        <v>0</v>
      </c>
      <c r="AO76">
        <v>0</v>
      </c>
      <c r="AP76" t="e">
        <f t="shared" si="72"/>
        <v>#DIV/0!</v>
      </c>
      <c r="AQ76">
        <v>-1</v>
      </c>
      <c r="AR76" t="s">
        <v>653</v>
      </c>
      <c r="AS76">
        <v>10366.6</v>
      </c>
      <c r="AT76">
        <v>820.98784000000001</v>
      </c>
      <c r="AU76">
        <v>984.303</v>
      </c>
      <c r="AV76">
        <f t="shared" si="73"/>
        <v>0.16591959996058125</v>
      </c>
      <c r="AW76">
        <v>0.5</v>
      </c>
      <c r="AX76">
        <f t="shared" si="74"/>
        <v>1264.5011708818731</v>
      </c>
      <c r="AY76">
        <f t="shared" si="75"/>
        <v>14.048713838392819</v>
      </c>
      <c r="AZ76">
        <f t="shared" si="76"/>
        <v>104.90276421120349</v>
      </c>
      <c r="BA76">
        <f t="shared" si="77"/>
        <v>1.190090937432484E-2</v>
      </c>
      <c r="BB76">
        <f t="shared" si="78"/>
        <v>-1</v>
      </c>
      <c r="BC76" t="e">
        <f t="shared" si="79"/>
        <v>#DIV/0!</v>
      </c>
      <c r="BD76" t="s">
        <v>401</v>
      </c>
      <c r="BE76">
        <v>0</v>
      </c>
      <c r="BF76" t="e">
        <f t="shared" si="80"/>
        <v>#DIV/0!</v>
      </c>
      <c r="BG76" t="e">
        <f t="shared" si="81"/>
        <v>#DIV/0!</v>
      </c>
      <c r="BH76" t="e">
        <f t="shared" si="82"/>
        <v>#DIV/0!</v>
      </c>
      <c r="BI76" t="e">
        <f t="shared" si="83"/>
        <v>#DIV/0!</v>
      </c>
      <c r="BJ76">
        <f t="shared" si="84"/>
        <v>0.16591959996058123</v>
      </c>
      <c r="BK76" t="e">
        <f t="shared" si="85"/>
        <v>#DIV/0!</v>
      </c>
      <c r="BL76" t="e">
        <f t="shared" si="86"/>
        <v>#DIV/0!</v>
      </c>
      <c r="BM76" t="e">
        <f t="shared" si="87"/>
        <v>#DIV/0!</v>
      </c>
      <c r="BN76">
        <v>555</v>
      </c>
      <c r="BO76">
        <v>300</v>
      </c>
      <c r="BP76">
        <v>300</v>
      </c>
      <c r="BQ76">
        <v>300</v>
      </c>
      <c r="BR76">
        <v>10366.6</v>
      </c>
      <c r="BS76">
        <v>958.2</v>
      </c>
      <c r="BT76">
        <v>-7.3580599999999996E-3</v>
      </c>
      <c r="BU76">
        <v>1.1000000000000001</v>
      </c>
      <c r="BV76" t="s">
        <v>401</v>
      </c>
      <c r="BW76" t="s">
        <v>401</v>
      </c>
      <c r="BX76" t="s">
        <v>401</v>
      </c>
      <c r="BY76" t="s">
        <v>401</v>
      </c>
      <c r="BZ76" t="s">
        <v>401</v>
      </c>
      <c r="CA76" t="s">
        <v>401</v>
      </c>
      <c r="CB76" t="s">
        <v>401</v>
      </c>
      <c r="CC76" t="s">
        <v>401</v>
      </c>
      <c r="CD76" t="s">
        <v>401</v>
      </c>
      <c r="CE76" t="s">
        <v>401</v>
      </c>
      <c r="CF76">
        <f t="shared" si="88"/>
        <v>1500.02</v>
      </c>
      <c r="CG76">
        <f t="shared" si="89"/>
        <v>1264.5011708818731</v>
      </c>
      <c r="CH76">
        <f t="shared" si="90"/>
        <v>0.84298954072737242</v>
      </c>
      <c r="CI76">
        <f t="shared" si="91"/>
        <v>0.16536981360382896</v>
      </c>
      <c r="CJ76">
        <v>6</v>
      </c>
      <c r="CK76">
        <v>0.5</v>
      </c>
      <c r="CL76" t="s">
        <v>402</v>
      </c>
      <c r="CM76">
        <v>2</v>
      </c>
      <c r="CN76">
        <v>1634232672.0999999</v>
      </c>
      <c r="CO76">
        <v>390.56599999999997</v>
      </c>
      <c r="CP76">
        <v>399.91699999999997</v>
      </c>
      <c r="CQ76">
        <v>19.466100000000001</v>
      </c>
      <c r="CR76">
        <v>17.1525</v>
      </c>
      <c r="CS76">
        <v>390.488</v>
      </c>
      <c r="CT76">
        <v>19.566099999999999</v>
      </c>
      <c r="CU76">
        <v>999.97400000000005</v>
      </c>
      <c r="CV76">
        <v>89.975499999999997</v>
      </c>
      <c r="CW76">
        <v>0.107187</v>
      </c>
      <c r="CX76">
        <v>26.658000000000001</v>
      </c>
      <c r="CY76">
        <v>26.552399999999999</v>
      </c>
      <c r="CZ76">
        <v>999.9</v>
      </c>
      <c r="DA76">
        <v>0</v>
      </c>
      <c r="DB76">
        <v>0</v>
      </c>
      <c r="DC76">
        <v>10003.799999999999</v>
      </c>
      <c r="DD76">
        <v>0</v>
      </c>
      <c r="DE76">
        <v>0.21912699999999999</v>
      </c>
      <c r="DF76">
        <v>-8.8864400000000003</v>
      </c>
      <c r="DG76">
        <v>398.79300000000001</v>
      </c>
      <c r="DH76">
        <v>406.89600000000002</v>
      </c>
      <c r="DI76">
        <v>2.3133900000000001</v>
      </c>
      <c r="DJ76">
        <v>399.91699999999997</v>
      </c>
      <c r="DK76">
        <v>17.1525</v>
      </c>
      <c r="DL76">
        <v>1.75145</v>
      </c>
      <c r="DM76">
        <v>1.54331</v>
      </c>
      <c r="DN76">
        <v>15.360099999999999</v>
      </c>
      <c r="DO76">
        <v>13.4041</v>
      </c>
      <c r="DP76">
        <v>1500.02</v>
      </c>
      <c r="DQ76">
        <v>0.90001799999999998</v>
      </c>
      <c r="DR76">
        <v>9.9982199999999993E-2</v>
      </c>
      <c r="DS76">
        <v>0</v>
      </c>
      <c r="DT76">
        <v>825.86699999999996</v>
      </c>
      <c r="DU76">
        <v>4.9997400000000001</v>
      </c>
      <c r="DV76">
        <v>11962.2</v>
      </c>
      <c r="DW76">
        <v>11510.6</v>
      </c>
      <c r="DX76">
        <v>42.375</v>
      </c>
      <c r="DY76">
        <v>43.5</v>
      </c>
      <c r="DZ76">
        <v>43.5</v>
      </c>
      <c r="EA76">
        <v>43.25</v>
      </c>
      <c r="EB76">
        <v>44.061999999999998</v>
      </c>
      <c r="EC76">
        <v>1345.55</v>
      </c>
      <c r="ED76">
        <v>149.47999999999999</v>
      </c>
      <c r="EE76">
        <v>0</v>
      </c>
      <c r="EF76">
        <v>146.59999990463299</v>
      </c>
      <c r="EG76">
        <v>0</v>
      </c>
      <c r="EH76">
        <v>820.98784000000001</v>
      </c>
      <c r="EI76">
        <v>41.649461595266601</v>
      </c>
      <c r="EJ76">
        <v>607.50000096071903</v>
      </c>
      <c r="EK76">
        <v>11888.392</v>
      </c>
      <c r="EL76">
        <v>15</v>
      </c>
      <c r="EM76">
        <v>1634232699.0999999</v>
      </c>
      <c r="EN76" t="s">
        <v>654</v>
      </c>
      <c r="EO76">
        <v>1634232699.0999999</v>
      </c>
      <c r="EP76">
        <v>1634232698.5999999</v>
      </c>
      <c r="EQ76">
        <v>62</v>
      </c>
      <c r="ER76">
        <v>-0.46500000000000002</v>
      </c>
      <c r="ES76">
        <v>0</v>
      </c>
      <c r="ET76">
        <v>7.8E-2</v>
      </c>
      <c r="EU76">
        <v>-0.1</v>
      </c>
      <c r="EV76">
        <v>400</v>
      </c>
      <c r="EW76">
        <v>17</v>
      </c>
      <c r="EX76">
        <v>0.14000000000000001</v>
      </c>
      <c r="EY76">
        <v>0.05</v>
      </c>
      <c r="EZ76">
        <v>-8.7612229999999993</v>
      </c>
      <c r="FA76">
        <v>-0.90810686679172503</v>
      </c>
      <c r="FB76">
        <v>8.9181763360005398E-2</v>
      </c>
      <c r="FC76">
        <v>0</v>
      </c>
      <c r="FD76">
        <v>1</v>
      </c>
      <c r="FE76">
        <v>0</v>
      </c>
      <c r="FF76">
        <v>0</v>
      </c>
      <c r="FG76">
        <v>0</v>
      </c>
      <c r="FH76">
        <v>2.3125930000000001</v>
      </c>
      <c r="FI76">
        <v>-1.09159474671735E-2</v>
      </c>
      <c r="FJ76">
        <v>1.3376363481903499E-3</v>
      </c>
      <c r="FK76">
        <v>1</v>
      </c>
      <c r="FL76">
        <v>1</v>
      </c>
      <c r="FM76">
        <v>3</v>
      </c>
      <c r="FN76" t="s">
        <v>416</v>
      </c>
      <c r="FO76">
        <v>3.9267500000000002</v>
      </c>
      <c r="FP76">
        <v>2.7898399999999999</v>
      </c>
      <c r="FQ76">
        <v>8.2404099999999994E-2</v>
      </c>
      <c r="FR76">
        <v>8.3869100000000002E-2</v>
      </c>
      <c r="FS76">
        <v>8.61677E-2</v>
      </c>
      <c r="FT76">
        <v>7.7636399999999994E-2</v>
      </c>
      <c r="FU76">
        <v>19713.5</v>
      </c>
      <c r="FV76">
        <v>24002.7</v>
      </c>
      <c r="FW76">
        <v>20924.599999999999</v>
      </c>
      <c r="FX76">
        <v>25271.599999999999</v>
      </c>
      <c r="FY76">
        <v>30327</v>
      </c>
      <c r="FZ76">
        <v>34315.199999999997</v>
      </c>
      <c r="GA76">
        <v>37766.400000000001</v>
      </c>
      <c r="GB76">
        <v>41919.599999999999</v>
      </c>
      <c r="GC76">
        <v>2.6635300000000002</v>
      </c>
      <c r="GD76">
        <v>2.1783000000000001</v>
      </c>
      <c r="GE76">
        <v>0.13117899999999999</v>
      </c>
      <c r="GF76">
        <v>0</v>
      </c>
      <c r="GG76">
        <v>24.401700000000002</v>
      </c>
      <c r="GH76">
        <v>999.9</v>
      </c>
      <c r="GI76">
        <v>43.688000000000002</v>
      </c>
      <c r="GJ76">
        <v>29.608000000000001</v>
      </c>
      <c r="GK76">
        <v>20.226099999999999</v>
      </c>
      <c r="GL76">
        <v>61.545999999999999</v>
      </c>
      <c r="GM76">
        <v>19.3429</v>
      </c>
      <c r="GN76">
        <v>3</v>
      </c>
      <c r="GO76">
        <v>-0.16473099999999999</v>
      </c>
      <c r="GP76">
        <v>-0.21279999999999999</v>
      </c>
      <c r="GQ76">
        <v>20.348500000000001</v>
      </c>
      <c r="GR76">
        <v>5.2226800000000004</v>
      </c>
      <c r="GS76">
        <v>11.962</v>
      </c>
      <c r="GT76">
        <v>4.9858000000000002</v>
      </c>
      <c r="GU76">
        <v>3.3010000000000002</v>
      </c>
      <c r="GV76">
        <v>9999</v>
      </c>
      <c r="GW76">
        <v>9999</v>
      </c>
      <c r="GX76">
        <v>999.9</v>
      </c>
      <c r="GY76">
        <v>9999</v>
      </c>
      <c r="GZ76">
        <v>1.8841300000000001</v>
      </c>
      <c r="HA76">
        <v>1.8811</v>
      </c>
      <c r="HB76">
        <v>1.88263</v>
      </c>
      <c r="HC76">
        <v>1.8813200000000001</v>
      </c>
      <c r="HD76">
        <v>1.8827799999999999</v>
      </c>
      <c r="HE76">
        <v>1.88202</v>
      </c>
      <c r="HF76">
        <v>1.8839999999999999</v>
      </c>
      <c r="HG76">
        <v>1.88127</v>
      </c>
      <c r="HH76">
        <v>5</v>
      </c>
      <c r="HI76">
        <v>0</v>
      </c>
      <c r="HJ76">
        <v>0</v>
      </c>
      <c r="HK76">
        <v>0</v>
      </c>
      <c r="HL76" t="s">
        <v>405</v>
      </c>
      <c r="HM76" t="s">
        <v>406</v>
      </c>
      <c r="HN76" t="s">
        <v>407</v>
      </c>
      <c r="HO76" t="s">
        <v>407</v>
      </c>
      <c r="HP76" t="s">
        <v>407</v>
      </c>
      <c r="HQ76" t="s">
        <v>407</v>
      </c>
      <c r="HR76">
        <v>0</v>
      </c>
      <c r="HS76">
        <v>100</v>
      </c>
      <c r="HT76">
        <v>100</v>
      </c>
      <c r="HU76">
        <v>7.8E-2</v>
      </c>
      <c r="HV76">
        <v>-0.1</v>
      </c>
      <c r="HW76">
        <v>0.542499999999563</v>
      </c>
      <c r="HX76">
        <v>0</v>
      </c>
      <c r="HY76">
        <v>0</v>
      </c>
      <c r="HZ76">
        <v>0</v>
      </c>
      <c r="IA76">
        <v>-0.10018095238095601</v>
      </c>
      <c r="IB76">
        <v>0</v>
      </c>
      <c r="IC76">
        <v>0</v>
      </c>
      <c r="ID76">
        <v>0</v>
      </c>
      <c r="IE76">
        <v>-1</v>
      </c>
      <c r="IF76">
        <v>-1</v>
      </c>
      <c r="IG76">
        <v>-1</v>
      </c>
      <c r="IH76">
        <v>-1</v>
      </c>
      <c r="II76">
        <v>2</v>
      </c>
      <c r="IJ76">
        <v>2.1</v>
      </c>
      <c r="IK76">
        <v>1.56372</v>
      </c>
      <c r="IL76">
        <v>2.5427200000000001</v>
      </c>
      <c r="IM76">
        <v>2.8002899999999999</v>
      </c>
      <c r="IN76">
        <v>3.0139200000000002</v>
      </c>
      <c r="IO76">
        <v>3.0493199999999998</v>
      </c>
      <c r="IP76">
        <v>2.34253</v>
      </c>
      <c r="IQ76">
        <v>33.738100000000003</v>
      </c>
      <c r="IR76">
        <v>14.6837</v>
      </c>
      <c r="IS76">
        <v>18</v>
      </c>
      <c r="IT76">
        <v>1095.01</v>
      </c>
      <c r="IU76">
        <v>594.24300000000005</v>
      </c>
      <c r="IV76">
        <v>25</v>
      </c>
      <c r="IW76">
        <v>25.164200000000001</v>
      </c>
      <c r="IX76">
        <v>30</v>
      </c>
      <c r="IY76">
        <v>25.0397</v>
      </c>
      <c r="IZ76">
        <v>25.031099999999999</v>
      </c>
      <c r="JA76">
        <v>31.2258</v>
      </c>
      <c r="JB76">
        <v>5.3377100000000004</v>
      </c>
      <c r="JC76">
        <v>39.656300000000002</v>
      </c>
      <c r="JD76">
        <v>25</v>
      </c>
      <c r="JE76">
        <v>400</v>
      </c>
      <c r="JF76">
        <v>17.203800000000001</v>
      </c>
      <c r="JG76">
        <v>101.807</v>
      </c>
      <c r="JH76">
        <v>101.063</v>
      </c>
    </row>
    <row r="77" spans="1:268" x14ac:dyDescent="0.2">
      <c r="A77">
        <v>61</v>
      </c>
      <c r="B77">
        <v>1634234066.5999999</v>
      </c>
      <c r="C77">
        <v>10558.5</v>
      </c>
      <c r="D77" t="s">
        <v>660</v>
      </c>
      <c r="E77" t="s">
        <v>661</v>
      </c>
      <c r="F77" t="s">
        <v>398</v>
      </c>
      <c r="I77">
        <v>1634234066.5999999</v>
      </c>
      <c r="J77">
        <f t="shared" si="46"/>
        <v>4.1685961005952189E-3</v>
      </c>
      <c r="K77">
        <f t="shared" si="47"/>
        <v>4.1685961005952192</v>
      </c>
      <c r="L77">
        <f t="shared" si="48"/>
        <v>13.818401438429634</v>
      </c>
      <c r="M77">
        <f t="shared" si="49"/>
        <v>390.75099999999998</v>
      </c>
      <c r="N77">
        <f t="shared" si="50"/>
        <v>270.4016245326352</v>
      </c>
      <c r="O77">
        <f t="shared" si="51"/>
        <v>24.351591819132096</v>
      </c>
      <c r="P77">
        <f t="shared" si="52"/>
        <v>35.189910087870992</v>
      </c>
      <c r="Q77">
        <f t="shared" si="53"/>
        <v>0.209328513399023</v>
      </c>
      <c r="R77">
        <f t="shared" si="54"/>
        <v>2.7490010594340313</v>
      </c>
      <c r="S77">
        <f t="shared" si="55"/>
        <v>0.20085919076198297</v>
      </c>
      <c r="T77">
        <f t="shared" si="56"/>
        <v>0.12626937618644296</v>
      </c>
      <c r="U77">
        <f t="shared" si="57"/>
        <v>248.07259050038257</v>
      </c>
      <c r="V77">
        <f t="shared" si="58"/>
        <v>27.098277602181547</v>
      </c>
      <c r="W77">
        <f t="shared" si="59"/>
        <v>26.953600000000002</v>
      </c>
      <c r="X77">
        <f t="shared" si="60"/>
        <v>3.569417407726545</v>
      </c>
      <c r="Y77">
        <f t="shared" si="61"/>
        <v>49.935694017336452</v>
      </c>
      <c r="Z77">
        <f t="shared" si="62"/>
        <v>1.7556455624708001</v>
      </c>
      <c r="AA77">
        <f t="shared" si="63"/>
        <v>3.5158128809850582</v>
      </c>
      <c r="AB77">
        <f t="shared" si="64"/>
        <v>1.813771845255745</v>
      </c>
      <c r="AC77">
        <f t="shared" si="65"/>
        <v>-183.83508803624915</v>
      </c>
      <c r="AD77">
        <f t="shared" si="66"/>
        <v>-38.132926538400298</v>
      </c>
      <c r="AE77">
        <f t="shared" si="67"/>
        <v>-2.9884075649643935</v>
      </c>
      <c r="AF77">
        <f t="shared" si="68"/>
        <v>23.116168360768725</v>
      </c>
      <c r="AG77">
        <v>0</v>
      </c>
      <c r="AH77">
        <v>0</v>
      </c>
      <c r="AI77">
        <f t="shared" si="69"/>
        <v>1</v>
      </c>
      <c r="AJ77">
        <f t="shared" si="70"/>
        <v>0</v>
      </c>
      <c r="AK77">
        <f t="shared" si="71"/>
        <v>47659.558754197365</v>
      </c>
      <c r="AL77" t="s">
        <v>399</v>
      </c>
      <c r="AM77">
        <v>8228.31</v>
      </c>
      <c r="AN77">
        <v>0</v>
      </c>
      <c r="AO77">
        <v>0</v>
      </c>
      <c r="AP77" t="e">
        <f t="shared" si="72"/>
        <v>#DIV/0!</v>
      </c>
      <c r="AQ77">
        <v>-1</v>
      </c>
      <c r="AR77" t="s">
        <v>662</v>
      </c>
      <c r="AS77">
        <v>10343.700000000001</v>
      </c>
      <c r="AT77">
        <v>1501.02923076923</v>
      </c>
      <c r="AU77">
        <v>1781.77</v>
      </c>
      <c r="AV77">
        <f t="shared" si="73"/>
        <v>0.15756285560469085</v>
      </c>
      <c r="AW77">
        <v>0.5</v>
      </c>
      <c r="AX77">
        <f t="shared" si="74"/>
        <v>1264.5693007774003</v>
      </c>
      <c r="AY77">
        <f t="shared" si="75"/>
        <v>13.818401438429634</v>
      </c>
      <c r="AZ77">
        <f t="shared" si="76"/>
        <v>99.624575070257194</v>
      </c>
      <c r="BA77">
        <f t="shared" si="77"/>
        <v>1.1718141053495406E-2</v>
      </c>
      <c r="BB77">
        <f t="shared" si="78"/>
        <v>-1</v>
      </c>
      <c r="BC77" t="e">
        <f t="shared" si="79"/>
        <v>#DIV/0!</v>
      </c>
      <c r="BD77" t="s">
        <v>401</v>
      </c>
      <c r="BE77">
        <v>0</v>
      </c>
      <c r="BF77" t="e">
        <f t="shared" si="80"/>
        <v>#DIV/0!</v>
      </c>
      <c r="BG77" t="e">
        <f t="shared" si="81"/>
        <v>#DIV/0!</v>
      </c>
      <c r="BH77" t="e">
        <f t="shared" si="82"/>
        <v>#DIV/0!</v>
      </c>
      <c r="BI77" t="e">
        <f t="shared" si="83"/>
        <v>#DIV/0!</v>
      </c>
      <c r="BJ77">
        <f t="shared" si="84"/>
        <v>0.15756285560469083</v>
      </c>
      <c r="BK77" t="e">
        <f t="shared" si="85"/>
        <v>#DIV/0!</v>
      </c>
      <c r="BL77" t="e">
        <f t="shared" si="86"/>
        <v>#DIV/0!</v>
      </c>
      <c r="BM77" t="e">
        <f t="shared" si="87"/>
        <v>#DIV/0!</v>
      </c>
      <c r="BN77">
        <v>556</v>
      </c>
      <c r="BO77">
        <v>300</v>
      </c>
      <c r="BP77">
        <v>300</v>
      </c>
      <c r="BQ77">
        <v>300</v>
      </c>
      <c r="BR77">
        <v>10343.700000000001</v>
      </c>
      <c r="BS77">
        <v>1729.82</v>
      </c>
      <c r="BT77">
        <v>-7.3419699999999997E-3</v>
      </c>
      <c r="BU77">
        <v>-4.33</v>
      </c>
      <c r="BV77" t="s">
        <v>401</v>
      </c>
      <c r="BW77" t="s">
        <v>401</v>
      </c>
      <c r="BX77" t="s">
        <v>401</v>
      </c>
      <c r="BY77" t="s">
        <v>401</v>
      </c>
      <c r="BZ77" t="s">
        <v>401</v>
      </c>
      <c r="CA77" t="s">
        <v>401</v>
      </c>
      <c r="CB77" t="s">
        <v>401</v>
      </c>
      <c r="CC77" t="s">
        <v>401</v>
      </c>
      <c r="CD77" t="s">
        <v>401</v>
      </c>
      <c r="CE77" t="s">
        <v>401</v>
      </c>
      <c r="CF77">
        <f t="shared" si="88"/>
        <v>1500.1</v>
      </c>
      <c r="CG77">
        <f t="shared" si="89"/>
        <v>1264.5693007774003</v>
      </c>
      <c r="CH77">
        <f t="shared" si="90"/>
        <v>0.84299000118485456</v>
      </c>
      <c r="CI77">
        <f t="shared" si="91"/>
        <v>0.16537070228676928</v>
      </c>
      <c r="CJ77">
        <v>6</v>
      </c>
      <c r="CK77">
        <v>0.5</v>
      </c>
      <c r="CL77" t="s">
        <v>402</v>
      </c>
      <c r="CM77">
        <v>2</v>
      </c>
      <c r="CN77">
        <v>1634234066.5999999</v>
      </c>
      <c r="CO77">
        <v>390.75099999999998</v>
      </c>
      <c r="CP77">
        <v>400.01900000000001</v>
      </c>
      <c r="CQ77">
        <v>19.494800000000001</v>
      </c>
      <c r="CR77">
        <v>17.0425</v>
      </c>
      <c r="CS77">
        <v>390.59899999999999</v>
      </c>
      <c r="CT77">
        <v>19.5944</v>
      </c>
      <c r="CU77">
        <v>1000.04</v>
      </c>
      <c r="CV77">
        <v>89.9499</v>
      </c>
      <c r="CW77">
        <v>0.107221</v>
      </c>
      <c r="CX77">
        <v>26.696300000000001</v>
      </c>
      <c r="CY77">
        <v>26.953600000000002</v>
      </c>
      <c r="CZ77">
        <v>999.9</v>
      </c>
      <c r="DA77">
        <v>0</v>
      </c>
      <c r="DB77">
        <v>0</v>
      </c>
      <c r="DC77">
        <v>10010.6</v>
      </c>
      <c r="DD77">
        <v>0</v>
      </c>
      <c r="DE77">
        <v>0.21912699999999999</v>
      </c>
      <c r="DF77">
        <v>-9.26816</v>
      </c>
      <c r="DG77">
        <v>398.52</v>
      </c>
      <c r="DH77">
        <v>406.95499999999998</v>
      </c>
      <c r="DI77">
        <v>2.4522499999999998</v>
      </c>
      <c r="DJ77">
        <v>400.01900000000001</v>
      </c>
      <c r="DK77">
        <v>17.0425</v>
      </c>
      <c r="DL77">
        <v>1.7535499999999999</v>
      </c>
      <c r="DM77">
        <v>1.5329699999999999</v>
      </c>
      <c r="DN77">
        <v>15.3788</v>
      </c>
      <c r="DO77">
        <v>13.3011</v>
      </c>
      <c r="DP77">
        <v>1500.1</v>
      </c>
      <c r="DQ77">
        <v>0.900003</v>
      </c>
      <c r="DR77">
        <v>9.9997100000000005E-2</v>
      </c>
      <c r="DS77">
        <v>0</v>
      </c>
      <c r="DT77">
        <v>1498.58</v>
      </c>
      <c r="DU77">
        <v>4.9997400000000001</v>
      </c>
      <c r="DV77">
        <v>21404.7</v>
      </c>
      <c r="DW77">
        <v>11511.2</v>
      </c>
      <c r="DX77">
        <v>42.061999999999998</v>
      </c>
      <c r="DY77">
        <v>43.561999999999998</v>
      </c>
      <c r="DZ77">
        <v>43.311999999999998</v>
      </c>
      <c r="EA77">
        <v>43.561999999999998</v>
      </c>
      <c r="EB77">
        <v>44.311999999999998</v>
      </c>
      <c r="EC77">
        <v>1345.59</v>
      </c>
      <c r="ED77">
        <v>149.51</v>
      </c>
      <c r="EE77">
        <v>0</v>
      </c>
      <c r="EF77">
        <v>1393.7000000476801</v>
      </c>
      <c r="EG77">
        <v>0</v>
      </c>
      <c r="EH77">
        <v>1501.02923076923</v>
      </c>
      <c r="EI77">
        <v>-20.538803400708499</v>
      </c>
      <c r="EJ77">
        <v>-310.63247814431401</v>
      </c>
      <c r="EK77">
        <v>21441.1307692308</v>
      </c>
      <c r="EL77">
        <v>15</v>
      </c>
      <c r="EM77">
        <v>1634234000.5999999</v>
      </c>
      <c r="EN77" t="s">
        <v>663</v>
      </c>
      <c r="EO77">
        <v>1634233995.0999999</v>
      </c>
      <c r="EP77">
        <v>1634234000.5999999</v>
      </c>
      <c r="EQ77">
        <v>64</v>
      </c>
      <c r="ER77">
        <v>-4.0000000000000001E-3</v>
      </c>
      <c r="ES77">
        <v>-1.2999999999999999E-2</v>
      </c>
      <c r="ET77">
        <v>0.152</v>
      </c>
      <c r="EU77">
        <v>-0.1</v>
      </c>
      <c r="EV77">
        <v>400</v>
      </c>
      <c r="EW77">
        <v>17</v>
      </c>
      <c r="EX77">
        <v>0.26</v>
      </c>
      <c r="EY77">
        <v>0.03</v>
      </c>
      <c r="EZ77">
        <v>-9.2293670731707298</v>
      </c>
      <c r="FA77">
        <v>-5.2779930313578298E-2</v>
      </c>
      <c r="FB77">
        <v>3.0711849484372399E-2</v>
      </c>
      <c r="FC77">
        <v>1</v>
      </c>
      <c r="FD77">
        <v>1</v>
      </c>
      <c r="FE77">
        <v>0</v>
      </c>
      <c r="FF77">
        <v>0</v>
      </c>
      <c r="FG77">
        <v>0</v>
      </c>
      <c r="FH77">
        <v>2.4469002439024399</v>
      </c>
      <c r="FI77">
        <v>2.3379721254356899E-2</v>
      </c>
      <c r="FJ77">
        <v>2.9733823130461902E-3</v>
      </c>
      <c r="FK77">
        <v>1</v>
      </c>
      <c r="FL77">
        <v>2</v>
      </c>
      <c r="FM77">
        <v>3</v>
      </c>
      <c r="FN77" t="s">
        <v>404</v>
      </c>
      <c r="FO77">
        <v>3.92686</v>
      </c>
      <c r="FP77">
        <v>2.7899400000000001</v>
      </c>
      <c r="FQ77">
        <v>8.2378999999999994E-2</v>
      </c>
      <c r="FR77">
        <v>8.3840799999999993E-2</v>
      </c>
      <c r="FS77">
        <v>8.6214399999999997E-2</v>
      </c>
      <c r="FT77">
        <v>7.7230699999999999E-2</v>
      </c>
      <c r="FU77">
        <v>19709.900000000001</v>
      </c>
      <c r="FV77">
        <v>23999.4</v>
      </c>
      <c r="FW77">
        <v>20920.599999999999</v>
      </c>
      <c r="FX77">
        <v>25267.7</v>
      </c>
      <c r="FY77">
        <v>30320.1</v>
      </c>
      <c r="FZ77">
        <v>34326.1</v>
      </c>
      <c r="GA77">
        <v>37760</v>
      </c>
      <c r="GB77">
        <v>41914.800000000003</v>
      </c>
      <c r="GC77">
        <v>2.6617999999999999</v>
      </c>
      <c r="GD77">
        <v>2.17625</v>
      </c>
      <c r="GE77">
        <v>0.153083</v>
      </c>
      <c r="GF77">
        <v>0</v>
      </c>
      <c r="GG77">
        <v>24.444700000000001</v>
      </c>
      <c r="GH77">
        <v>999.9</v>
      </c>
      <c r="GI77">
        <v>46.826000000000001</v>
      </c>
      <c r="GJ77">
        <v>29.608000000000001</v>
      </c>
      <c r="GK77">
        <v>21.683599999999998</v>
      </c>
      <c r="GL77">
        <v>61.526200000000003</v>
      </c>
      <c r="GM77">
        <v>19.282900000000001</v>
      </c>
      <c r="GN77">
        <v>3</v>
      </c>
      <c r="GO77">
        <v>-0.15833800000000001</v>
      </c>
      <c r="GP77">
        <v>-0.13031899999999999</v>
      </c>
      <c r="GQ77">
        <v>20.348800000000001</v>
      </c>
      <c r="GR77">
        <v>5.2232799999999999</v>
      </c>
      <c r="GS77">
        <v>11.962</v>
      </c>
      <c r="GT77">
        <v>4.9858000000000002</v>
      </c>
      <c r="GU77">
        <v>3.3010000000000002</v>
      </c>
      <c r="GV77">
        <v>9999</v>
      </c>
      <c r="GW77">
        <v>9999</v>
      </c>
      <c r="GX77">
        <v>999.9</v>
      </c>
      <c r="GY77">
        <v>9999</v>
      </c>
      <c r="GZ77">
        <v>1.8841399999999999</v>
      </c>
      <c r="HA77">
        <v>1.8811</v>
      </c>
      <c r="HB77">
        <v>1.88263</v>
      </c>
      <c r="HC77">
        <v>1.8813</v>
      </c>
      <c r="HD77">
        <v>1.88279</v>
      </c>
      <c r="HE77">
        <v>1.88202</v>
      </c>
      <c r="HF77">
        <v>1.8839999999999999</v>
      </c>
      <c r="HG77">
        <v>1.8812599999999999</v>
      </c>
      <c r="HH77">
        <v>5</v>
      </c>
      <c r="HI77">
        <v>0</v>
      </c>
      <c r="HJ77">
        <v>0</v>
      </c>
      <c r="HK77">
        <v>0</v>
      </c>
      <c r="HL77" t="s">
        <v>405</v>
      </c>
      <c r="HM77" t="s">
        <v>406</v>
      </c>
      <c r="HN77" t="s">
        <v>407</v>
      </c>
      <c r="HO77" t="s">
        <v>407</v>
      </c>
      <c r="HP77" t="s">
        <v>407</v>
      </c>
      <c r="HQ77" t="s">
        <v>407</v>
      </c>
      <c r="HR77">
        <v>0</v>
      </c>
      <c r="HS77">
        <v>100</v>
      </c>
      <c r="HT77">
        <v>100</v>
      </c>
      <c r="HU77">
        <v>0.152</v>
      </c>
      <c r="HV77">
        <v>-9.9599999999999994E-2</v>
      </c>
      <c r="HW77">
        <v>0.15171428571426299</v>
      </c>
      <c r="HX77">
        <v>0</v>
      </c>
      <c r="HY77">
        <v>0</v>
      </c>
      <c r="HZ77">
        <v>0</v>
      </c>
      <c r="IA77">
        <v>-9.9584999999997606E-2</v>
      </c>
      <c r="IB77">
        <v>0</v>
      </c>
      <c r="IC77">
        <v>0</v>
      </c>
      <c r="ID77">
        <v>0</v>
      </c>
      <c r="IE77">
        <v>-1</v>
      </c>
      <c r="IF77">
        <v>-1</v>
      </c>
      <c r="IG77">
        <v>-1</v>
      </c>
      <c r="IH77">
        <v>-1</v>
      </c>
      <c r="II77">
        <v>1.2</v>
      </c>
      <c r="IJ77">
        <v>1.1000000000000001</v>
      </c>
      <c r="IK77">
        <v>1.5625</v>
      </c>
      <c r="IL77">
        <v>2.5610400000000002</v>
      </c>
      <c r="IM77">
        <v>2.8002899999999999</v>
      </c>
      <c r="IN77">
        <v>3.0127000000000002</v>
      </c>
      <c r="IO77">
        <v>3.0493199999999998</v>
      </c>
      <c r="IP77">
        <v>2.3168899999999999</v>
      </c>
      <c r="IQ77">
        <v>33.805700000000002</v>
      </c>
      <c r="IR77">
        <v>14.3947</v>
      </c>
      <c r="IS77">
        <v>18</v>
      </c>
      <c r="IT77">
        <v>1094.95</v>
      </c>
      <c r="IU77">
        <v>593.75900000000001</v>
      </c>
      <c r="IV77">
        <v>25.0002</v>
      </c>
      <c r="IW77">
        <v>25.263999999999999</v>
      </c>
      <c r="IX77">
        <v>30.0001</v>
      </c>
      <c r="IY77">
        <v>25.1374</v>
      </c>
      <c r="IZ77">
        <v>25.128</v>
      </c>
      <c r="JA77">
        <v>31.222999999999999</v>
      </c>
      <c r="JB77">
        <v>15.929500000000001</v>
      </c>
      <c r="JC77">
        <v>48.074399999999997</v>
      </c>
      <c r="JD77">
        <v>25</v>
      </c>
      <c r="JE77">
        <v>400</v>
      </c>
      <c r="JF77">
        <v>17.067599999999999</v>
      </c>
      <c r="JG77">
        <v>101.789</v>
      </c>
      <c r="JH77">
        <v>101.05</v>
      </c>
    </row>
    <row r="78" spans="1:268" x14ac:dyDescent="0.2">
      <c r="A78">
        <v>62</v>
      </c>
      <c r="B78">
        <v>1634234189</v>
      </c>
      <c r="C78">
        <v>10680.9000000954</v>
      </c>
      <c r="D78" t="s">
        <v>664</v>
      </c>
      <c r="E78" t="s">
        <v>665</v>
      </c>
      <c r="F78" t="s">
        <v>398</v>
      </c>
      <c r="I78">
        <v>1634234189</v>
      </c>
      <c r="J78">
        <f t="shared" si="46"/>
        <v>4.3700356828161608E-3</v>
      </c>
      <c r="K78">
        <f t="shared" si="47"/>
        <v>4.3700356828161606</v>
      </c>
      <c r="L78">
        <f t="shared" si="48"/>
        <v>11.448807052511635</v>
      </c>
      <c r="M78">
        <f t="shared" si="49"/>
        <v>292.41399999999999</v>
      </c>
      <c r="N78">
        <f t="shared" si="50"/>
        <v>198.85200990053352</v>
      </c>
      <c r="O78">
        <f t="shared" si="51"/>
        <v>17.906573181984538</v>
      </c>
      <c r="P78">
        <f t="shared" si="52"/>
        <v>26.331806719257997</v>
      </c>
      <c r="Q78">
        <f t="shared" si="53"/>
        <v>0.22237166302694639</v>
      </c>
      <c r="R78">
        <f t="shared" si="54"/>
        <v>2.7443387586563439</v>
      </c>
      <c r="S78">
        <f t="shared" si="55"/>
        <v>0.21282441130421959</v>
      </c>
      <c r="T78">
        <f t="shared" si="56"/>
        <v>0.13383888089286239</v>
      </c>
      <c r="U78">
        <f t="shared" si="57"/>
        <v>248.06562750032225</v>
      </c>
      <c r="V78">
        <f t="shared" si="58"/>
        <v>27.055186628801508</v>
      </c>
      <c r="W78">
        <f t="shared" si="59"/>
        <v>26.926400000000001</v>
      </c>
      <c r="X78">
        <f t="shared" si="60"/>
        <v>3.5637171821306204</v>
      </c>
      <c r="Y78">
        <f t="shared" si="61"/>
        <v>50.292298013152781</v>
      </c>
      <c r="Z78">
        <f t="shared" si="62"/>
        <v>1.7694325036765</v>
      </c>
      <c r="AA78">
        <f t="shared" si="63"/>
        <v>3.5182971818343756</v>
      </c>
      <c r="AB78">
        <f t="shared" si="64"/>
        <v>1.7942846784541204</v>
      </c>
      <c r="AC78">
        <f t="shared" si="65"/>
        <v>-192.7185736121927</v>
      </c>
      <c r="AD78">
        <f t="shared" si="66"/>
        <v>-32.268503751272043</v>
      </c>
      <c r="AE78">
        <f t="shared" si="67"/>
        <v>-2.5329269095779625</v>
      </c>
      <c r="AF78">
        <f t="shared" si="68"/>
        <v>20.545623227279556</v>
      </c>
      <c r="AG78">
        <v>0</v>
      </c>
      <c r="AH78">
        <v>0</v>
      </c>
      <c r="AI78">
        <f t="shared" si="69"/>
        <v>1</v>
      </c>
      <c r="AJ78">
        <f t="shared" si="70"/>
        <v>0</v>
      </c>
      <c r="AK78">
        <f t="shared" si="71"/>
        <v>47531.22942452562</v>
      </c>
      <c r="AL78" t="s">
        <v>399</v>
      </c>
      <c r="AM78">
        <v>8228.31</v>
      </c>
      <c r="AN78">
        <v>0</v>
      </c>
      <c r="AO78">
        <v>0</v>
      </c>
      <c r="AP78" t="e">
        <f t="shared" si="72"/>
        <v>#DIV/0!</v>
      </c>
      <c r="AQ78">
        <v>-1</v>
      </c>
      <c r="AR78" t="s">
        <v>666</v>
      </c>
      <c r="AS78">
        <v>10343.299999999999</v>
      </c>
      <c r="AT78">
        <v>1465.7023076923099</v>
      </c>
      <c r="AU78">
        <v>1738.35</v>
      </c>
      <c r="AV78">
        <f t="shared" si="73"/>
        <v>0.1568428062862427</v>
      </c>
      <c r="AW78">
        <v>0.5</v>
      </c>
      <c r="AX78">
        <f t="shared" si="74"/>
        <v>1264.535400777369</v>
      </c>
      <c r="AY78">
        <f t="shared" si="75"/>
        <v>11.448807052511635</v>
      </c>
      <c r="AZ78">
        <f t="shared" si="76"/>
        <v>99.166640453110574</v>
      </c>
      <c r="BA78">
        <f t="shared" si="77"/>
        <v>9.8445698276685423E-3</v>
      </c>
      <c r="BB78">
        <f t="shared" si="78"/>
        <v>-1</v>
      </c>
      <c r="BC78" t="e">
        <f t="shared" si="79"/>
        <v>#DIV/0!</v>
      </c>
      <c r="BD78" t="s">
        <v>401</v>
      </c>
      <c r="BE78">
        <v>0</v>
      </c>
      <c r="BF78" t="e">
        <f t="shared" si="80"/>
        <v>#DIV/0!</v>
      </c>
      <c r="BG78" t="e">
        <f t="shared" si="81"/>
        <v>#DIV/0!</v>
      </c>
      <c r="BH78" t="e">
        <f t="shared" si="82"/>
        <v>#DIV/0!</v>
      </c>
      <c r="BI78" t="e">
        <f t="shared" si="83"/>
        <v>#DIV/0!</v>
      </c>
      <c r="BJ78">
        <f t="shared" si="84"/>
        <v>0.15684280628624273</v>
      </c>
      <c r="BK78" t="e">
        <f t="shared" si="85"/>
        <v>#DIV/0!</v>
      </c>
      <c r="BL78" t="e">
        <f t="shared" si="86"/>
        <v>#DIV/0!</v>
      </c>
      <c r="BM78" t="e">
        <f t="shared" si="87"/>
        <v>#DIV/0!</v>
      </c>
      <c r="BN78">
        <v>557</v>
      </c>
      <c r="BO78">
        <v>300</v>
      </c>
      <c r="BP78">
        <v>300</v>
      </c>
      <c r="BQ78">
        <v>300</v>
      </c>
      <c r="BR78">
        <v>10343.299999999999</v>
      </c>
      <c r="BS78">
        <v>1687.72</v>
      </c>
      <c r="BT78">
        <v>-7.3416100000000001E-3</v>
      </c>
      <c r="BU78">
        <v>-4.82</v>
      </c>
      <c r="BV78" t="s">
        <v>401</v>
      </c>
      <c r="BW78" t="s">
        <v>401</v>
      </c>
      <c r="BX78" t="s">
        <v>401</v>
      </c>
      <c r="BY78" t="s">
        <v>401</v>
      </c>
      <c r="BZ78" t="s">
        <v>401</v>
      </c>
      <c r="CA78" t="s">
        <v>401</v>
      </c>
      <c r="CB78" t="s">
        <v>401</v>
      </c>
      <c r="CC78" t="s">
        <v>401</v>
      </c>
      <c r="CD78" t="s">
        <v>401</v>
      </c>
      <c r="CE78" t="s">
        <v>401</v>
      </c>
      <c r="CF78">
        <f t="shared" si="88"/>
        <v>1500.06</v>
      </c>
      <c r="CG78">
        <f t="shared" si="89"/>
        <v>1264.535400777369</v>
      </c>
      <c r="CH78">
        <f t="shared" si="90"/>
        <v>0.84298988092300908</v>
      </c>
      <c r="CI78">
        <f t="shared" si="91"/>
        <v>0.16537047018140758</v>
      </c>
      <c r="CJ78">
        <v>6</v>
      </c>
      <c r="CK78">
        <v>0.5</v>
      </c>
      <c r="CL78" t="s">
        <v>402</v>
      </c>
      <c r="CM78">
        <v>2</v>
      </c>
      <c r="CN78">
        <v>1634234189</v>
      </c>
      <c r="CO78">
        <v>292.41399999999999</v>
      </c>
      <c r="CP78">
        <v>300.05</v>
      </c>
      <c r="CQ78">
        <v>19.6495</v>
      </c>
      <c r="CR78">
        <v>17.079000000000001</v>
      </c>
      <c r="CS78">
        <v>292.30599999999998</v>
      </c>
      <c r="CT78">
        <v>19.7515</v>
      </c>
      <c r="CU78">
        <v>1000</v>
      </c>
      <c r="CV78">
        <v>89.942700000000002</v>
      </c>
      <c r="CW78">
        <v>0.107047</v>
      </c>
      <c r="CX78">
        <v>26.708300000000001</v>
      </c>
      <c r="CY78">
        <v>26.926400000000001</v>
      </c>
      <c r="CZ78">
        <v>999.9</v>
      </c>
      <c r="DA78">
        <v>0</v>
      </c>
      <c r="DB78">
        <v>0</v>
      </c>
      <c r="DC78">
        <v>9983.75</v>
      </c>
      <c r="DD78">
        <v>0</v>
      </c>
      <c r="DE78">
        <v>0.21912699999999999</v>
      </c>
      <c r="DF78">
        <v>-7.5919800000000004</v>
      </c>
      <c r="DG78">
        <v>298.32100000000003</v>
      </c>
      <c r="DH78">
        <v>305.26400000000001</v>
      </c>
      <c r="DI78">
        <v>2.5729600000000001</v>
      </c>
      <c r="DJ78">
        <v>300.05</v>
      </c>
      <c r="DK78">
        <v>17.079000000000001</v>
      </c>
      <c r="DL78">
        <v>1.76755</v>
      </c>
      <c r="DM78">
        <v>1.53613</v>
      </c>
      <c r="DN78">
        <v>15.502700000000001</v>
      </c>
      <c r="DO78">
        <v>13.332599999999999</v>
      </c>
      <c r="DP78">
        <v>1500.06</v>
      </c>
      <c r="DQ78">
        <v>0.900003</v>
      </c>
      <c r="DR78">
        <v>9.9997100000000005E-2</v>
      </c>
      <c r="DS78">
        <v>0</v>
      </c>
      <c r="DT78">
        <v>1466.01</v>
      </c>
      <c r="DU78">
        <v>4.9997400000000001</v>
      </c>
      <c r="DV78">
        <v>20932.400000000001</v>
      </c>
      <c r="DW78">
        <v>11510.8</v>
      </c>
      <c r="DX78">
        <v>42.75</v>
      </c>
      <c r="DY78">
        <v>43.5</v>
      </c>
      <c r="DZ78">
        <v>43.5</v>
      </c>
      <c r="EA78">
        <v>43.061999999999998</v>
      </c>
      <c r="EB78">
        <v>44.561999999999998</v>
      </c>
      <c r="EC78">
        <v>1345.56</v>
      </c>
      <c r="ED78">
        <v>149.5</v>
      </c>
      <c r="EE78">
        <v>0</v>
      </c>
      <c r="EF78">
        <v>122.200000047684</v>
      </c>
      <c r="EG78">
        <v>0</v>
      </c>
      <c r="EH78">
        <v>1465.7023076923099</v>
      </c>
      <c r="EI78">
        <v>3.3312820544110102</v>
      </c>
      <c r="EJ78">
        <v>48.782905843644897</v>
      </c>
      <c r="EK78">
        <v>20931.1653846154</v>
      </c>
      <c r="EL78">
        <v>15</v>
      </c>
      <c r="EM78">
        <v>1634234214.5</v>
      </c>
      <c r="EN78" t="s">
        <v>667</v>
      </c>
      <c r="EO78">
        <v>1634234214.5</v>
      </c>
      <c r="EP78">
        <v>1634234213</v>
      </c>
      <c r="EQ78">
        <v>65</v>
      </c>
      <c r="ER78">
        <v>-4.3999999999999997E-2</v>
      </c>
      <c r="ES78">
        <v>-3.0000000000000001E-3</v>
      </c>
      <c r="ET78">
        <v>0.108</v>
      </c>
      <c r="EU78">
        <v>-0.10199999999999999</v>
      </c>
      <c r="EV78">
        <v>300</v>
      </c>
      <c r="EW78">
        <v>17</v>
      </c>
      <c r="EX78">
        <v>0.56999999999999995</v>
      </c>
      <c r="EY78">
        <v>0.03</v>
      </c>
      <c r="EZ78">
        <v>-7.5464226829268304</v>
      </c>
      <c r="FA78">
        <v>-4.78684318095478E-2</v>
      </c>
      <c r="FB78">
        <v>2.3392540714821601E-2</v>
      </c>
      <c r="FC78">
        <v>1</v>
      </c>
      <c r="FD78">
        <v>1</v>
      </c>
      <c r="FE78">
        <v>0</v>
      </c>
      <c r="FF78">
        <v>0</v>
      </c>
      <c r="FG78">
        <v>0</v>
      </c>
      <c r="FH78">
        <v>2.56269829268293</v>
      </c>
      <c r="FI78">
        <v>6.3252855093381896E-2</v>
      </c>
      <c r="FJ78">
        <v>6.3526748360728602E-3</v>
      </c>
      <c r="FK78">
        <v>1</v>
      </c>
      <c r="FL78">
        <v>2</v>
      </c>
      <c r="FM78">
        <v>3</v>
      </c>
      <c r="FN78" t="s">
        <v>404</v>
      </c>
      <c r="FO78">
        <v>3.9268100000000001</v>
      </c>
      <c r="FP78">
        <v>2.7895300000000001</v>
      </c>
      <c r="FQ78">
        <v>6.5499100000000005E-2</v>
      </c>
      <c r="FR78">
        <v>6.6871799999999995E-2</v>
      </c>
      <c r="FS78">
        <v>8.6709599999999998E-2</v>
      </c>
      <c r="FT78">
        <v>7.7344499999999997E-2</v>
      </c>
      <c r="FU78">
        <v>20072.2</v>
      </c>
      <c r="FV78">
        <v>24443.5</v>
      </c>
      <c r="FW78">
        <v>20920.3</v>
      </c>
      <c r="FX78">
        <v>25267.3</v>
      </c>
      <c r="FY78">
        <v>30302.7</v>
      </c>
      <c r="FZ78">
        <v>34321</v>
      </c>
      <c r="GA78">
        <v>37759.199999999997</v>
      </c>
      <c r="GB78">
        <v>41914.1</v>
      </c>
      <c r="GC78">
        <v>2.6615500000000001</v>
      </c>
      <c r="GD78">
        <v>2.17543</v>
      </c>
      <c r="GE78">
        <v>0.15004000000000001</v>
      </c>
      <c r="GF78">
        <v>0</v>
      </c>
      <c r="GG78">
        <v>24.467400000000001</v>
      </c>
      <c r="GH78">
        <v>999.9</v>
      </c>
      <c r="GI78">
        <v>46.508000000000003</v>
      </c>
      <c r="GJ78">
        <v>29.617999999999999</v>
      </c>
      <c r="GK78">
        <v>21.5518</v>
      </c>
      <c r="GL78">
        <v>61.616199999999999</v>
      </c>
      <c r="GM78">
        <v>19.294899999999998</v>
      </c>
      <c r="GN78">
        <v>3</v>
      </c>
      <c r="GO78">
        <v>-0.15773400000000001</v>
      </c>
      <c r="GP78">
        <v>-0.124224</v>
      </c>
      <c r="GQ78">
        <v>20.348700000000001</v>
      </c>
      <c r="GR78">
        <v>5.2232799999999999</v>
      </c>
      <c r="GS78">
        <v>11.962</v>
      </c>
      <c r="GT78">
        <v>4.9857500000000003</v>
      </c>
      <c r="GU78">
        <v>3.3010000000000002</v>
      </c>
      <c r="GV78">
        <v>9999</v>
      </c>
      <c r="GW78">
        <v>9999</v>
      </c>
      <c r="GX78">
        <v>999.9</v>
      </c>
      <c r="GY78">
        <v>9999</v>
      </c>
      <c r="GZ78">
        <v>1.8841000000000001</v>
      </c>
      <c r="HA78">
        <v>1.8810899999999999</v>
      </c>
      <c r="HB78">
        <v>1.88263</v>
      </c>
      <c r="HC78">
        <v>1.8812899999999999</v>
      </c>
      <c r="HD78">
        <v>1.88279</v>
      </c>
      <c r="HE78">
        <v>1.88202</v>
      </c>
      <c r="HF78">
        <v>1.8839999999999999</v>
      </c>
      <c r="HG78">
        <v>1.8812599999999999</v>
      </c>
      <c r="HH78">
        <v>5</v>
      </c>
      <c r="HI78">
        <v>0</v>
      </c>
      <c r="HJ78">
        <v>0</v>
      </c>
      <c r="HK78">
        <v>0</v>
      </c>
      <c r="HL78" t="s">
        <v>405</v>
      </c>
      <c r="HM78" t="s">
        <v>406</v>
      </c>
      <c r="HN78" t="s">
        <v>407</v>
      </c>
      <c r="HO78" t="s">
        <v>407</v>
      </c>
      <c r="HP78" t="s">
        <v>407</v>
      </c>
      <c r="HQ78" t="s">
        <v>407</v>
      </c>
      <c r="HR78">
        <v>0</v>
      </c>
      <c r="HS78">
        <v>100</v>
      </c>
      <c r="HT78">
        <v>100</v>
      </c>
      <c r="HU78">
        <v>0.108</v>
      </c>
      <c r="HV78">
        <v>-0.10199999999999999</v>
      </c>
      <c r="HW78">
        <v>0.15171428571426299</v>
      </c>
      <c r="HX78">
        <v>0</v>
      </c>
      <c r="HY78">
        <v>0</v>
      </c>
      <c r="HZ78">
        <v>0</v>
      </c>
      <c r="IA78">
        <v>-9.9584999999997606E-2</v>
      </c>
      <c r="IB78">
        <v>0</v>
      </c>
      <c r="IC78">
        <v>0</v>
      </c>
      <c r="ID78">
        <v>0</v>
      </c>
      <c r="IE78">
        <v>-1</v>
      </c>
      <c r="IF78">
        <v>-1</v>
      </c>
      <c r="IG78">
        <v>-1</v>
      </c>
      <c r="IH78">
        <v>-1</v>
      </c>
      <c r="II78">
        <v>3.2</v>
      </c>
      <c r="IJ78">
        <v>3.1</v>
      </c>
      <c r="IK78">
        <v>1.2353499999999999</v>
      </c>
      <c r="IL78">
        <v>2.5720200000000002</v>
      </c>
      <c r="IM78">
        <v>2.8002899999999999</v>
      </c>
      <c r="IN78">
        <v>3.0163600000000002</v>
      </c>
      <c r="IO78">
        <v>3.0493199999999998</v>
      </c>
      <c r="IP78">
        <v>2.3046899999999999</v>
      </c>
      <c r="IQ78">
        <v>33.828299999999999</v>
      </c>
      <c r="IR78">
        <v>14.3772</v>
      </c>
      <c r="IS78">
        <v>18</v>
      </c>
      <c r="IT78">
        <v>1094.8499999999999</v>
      </c>
      <c r="IU78">
        <v>593.23699999999997</v>
      </c>
      <c r="IV78">
        <v>25.0002</v>
      </c>
      <c r="IW78">
        <v>25.2745</v>
      </c>
      <c r="IX78">
        <v>30.0001</v>
      </c>
      <c r="IY78">
        <v>25.147500000000001</v>
      </c>
      <c r="IZ78">
        <v>25.138500000000001</v>
      </c>
      <c r="JA78">
        <v>24.6736</v>
      </c>
      <c r="JB78">
        <v>14.735200000000001</v>
      </c>
      <c r="JC78">
        <v>47.3307</v>
      </c>
      <c r="JD78">
        <v>25</v>
      </c>
      <c r="JE78">
        <v>300</v>
      </c>
      <c r="JF78">
        <v>17.053899999999999</v>
      </c>
      <c r="JG78">
        <v>101.78700000000001</v>
      </c>
      <c r="JH78">
        <v>101.048</v>
      </c>
    </row>
    <row r="79" spans="1:268" x14ac:dyDescent="0.2">
      <c r="A79">
        <v>63</v>
      </c>
      <c r="B79">
        <v>1634234335.5</v>
      </c>
      <c r="C79">
        <v>10827.4000000954</v>
      </c>
      <c r="D79" t="s">
        <v>668</v>
      </c>
      <c r="E79" t="s">
        <v>669</v>
      </c>
      <c r="F79" t="s">
        <v>398</v>
      </c>
      <c r="I79">
        <v>1634234335.5</v>
      </c>
      <c r="J79">
        <f t="shared" si="46"/>
        <v>4.7779158878329927E-3</v>
      </c>
      <c r="K79">
        <f t="shared" si="47"/>
        <v>4.777915887832993</v>
      </c>
      <c r="L79">
        <f t="shared" si="48"/>
        <v>7.662362232156033</v>
      </c>
      <c r="M79">
        <f t="shared" si="49"/>
        <v>194.82900000000001</v>
      </c>
      <c r="N79">
        <f t="shared" si="50"/>
        <v>137.19317785515025</v>
      </c>
      <c r="O79">
        <f t="shared" si="51"/>
        <v>12.3540435803053</v>
      </c>
      <c r="P79">
        <f t="shared" si="52"/>
        <v>17.544064466883004</v>
      </c>
      <c r="Q79">
        <f t="shared" si="53"/>
        <v>0.24465047797524525</v>
      </c>
      <c r="R79">
        <f t="shared" si="54"/>
        <v>2.7447362352579914</v>
      </c>
      <c r="S79">
        <f t="shared" si="55"/>
        <v>0.23314913172340504</v>
      </c>
      <c r="T79">
        <f t="shared" si="56"/>
        <v>0.14670649149844955</v>
      </c>
      <c r="U79">
        <f t="shared" si="57"/>
        <v>248.05228050030189</v>
      </c>
      <c r="V79">
        <f t="shared" si="58"/>
        <v>26.936036189865462</v>
      </c>
      <c r="W79">
        <f t="shared" si="59"/>
        <v>26.857900000000001</v>
      </c>
      <c r="X79">
        <f t="shared" si="60"/>
        <v>3.5493970266145811</v>
      </c>
      <c r="Y79">
        <f t="shared" si="61"/>
        <v>49.997902883416877</v>
      </c>
      <c r="Z79">
        <f t="shared" si="62"/>
        <v>1.7584226109925001</v>
      </c>
      <c r="AA79">
        <f t="shared" si="63"/>
        <v>3.5169927328606563</v>
      </c>
      <c r="AB79">
        <f t="shared" si="64"/>
        <v>1.790974415622081</v>
      </c>
      <c r="AC79">
        <f t="shared" si="65"/>
        <v>-210.70609065343498</v>
      </c>
      <c r="AD79">
        <f t="shared" si="66"/>
        <v>-23.069180884784036</v>
      </c>
      <c r="AE79">
        <f t="shared" si="67"/>
        <v>-1.8098831810054599</v>
      </c>
      <c r="AF79">
        <f t="shared" si="68"/>
        <v>12.46712578107741</v>
      </c>
      <c r="AG79">
        <v>0</v>
      </c>
      <c r="AH79">
        <v>0</v>
      </c>
      <c r="AI79">
        <f t="shared" si="69"/>
        <v>1</v>
      </c>
      <c r="AJ79">
        <f t="shared" si="70"/>
        <v>0</v>
      </c>
      <c r="AK79">
        <f t="shared" si="71"/>
        <v>47542.961553690977</v>
      </c>
      <c r="AL79" t="s">
        <v>399</v>
      </c>
      <c r="AM79">
        <v>8228.31</v>
      </c>
      <c r="AN79">
        <v>0</v>
      </c>
      <c r="AO79">
        <v>0</v>
      </c>
      <c r="AP79" t="e">
        <f t="shared" si="72"/>
        <v>#DIV/0!</v>
      </c>
      <c r="AQ79">
        <v>-1</v>
      </c>
      <c r="AR79" t="s">
        <v>670</v>
      </c>
      <c r="AS79">
        <v>10342.6</v>
      </c>
      <c r="AT79">
        <v>1399.47653846154</v>
      </c>
      <c r="AU79">
        <v>1641.75</v>
      </c>
      <c r="AV79">
        <f t="shared" si="73"/>
        <v>0.14757025219336684</v>
      </c>
      <c r="AW79">
        <v>0.5</v>
      </c>
      <c r="AX79">
        <f t="shared" si="74"/>
        <v>1264.4679007773584</v>
      </c>
      <c r="AY79">
        <f t="shared" si="75"/>
        <v>7.662362232156033</v>
      </c>
      <c r="AZ79">
        <f t="shared" si="76"/>
        <v>93.298923504065968</v>
      </c>
      <c r="BA79">
        <f t="shared" si="77"/>
        <v>6.8505987592335574E-3</v>
      </c>
      <c r="BB79">
        <f t="shared" si="78"/>
        <v>-1</v>
      </c>
      <c r="BC79" t="e">
        <f t="shared" si="79"/>
        <v>#DIV/0!</v>
      </c>
      <c r="BD79" t="s">
        <v>401</v>
      </c>
      <c r="BE79">
        <v>0</v>
      </c>
      <c r="BF79" t="e">
        <f t="shared" si="80"/>
        <v>#DIV/0!</v>
      </c>
      <c r="BG79" t="e">
        <f t="shared" si="81"/>
        <v>#DIV/0!</v>
      </c>
      <c r="BH79" t="e">
        <f t="shared" si="82"/>
        <v>#DIV/0!</v>
      </c>
      <c r="BI79" t="e">
        <f t="shared" si="83"/>
        <v>#DIV/0!</v>
      </c>
      <c r="BJ79">
        <f t="shared" si="84"/>
        <v>0.14757025219336681</v>
      </c>
      <c r="BK79" t="e">
        <f t="shared" si="85"/>
        <v>#DIV/0!</v>
      </c>
      <c r="BL79" t="e">
        <f t="shared" si="86"/>
        <v>#DIV/0!</v>
      </c>
      <c r="BM79" t="e">
        <f t="shared" si="87"/>
        <v>#DIV/0!</v>
      </c>
      <c r="BN79">
        <v>558</v>
      </c>
      <c r="BO79">
        <v>300</v>
      </c>
      <c r="BP79">
        <v>300</v>
      </c>
      <c r="BQ79">
        <v>300</v>
      </c>
      <c r="BR79">
        <v>10342.6</v>
      </c>
      <c r="BS79">
        <v>1603.27</v>
      </c>
      <c r="BT79">
        <v>-7.3409900000000004E-3</v>
      </c>
      <c r="BU79">
        <v>-2.93</v>
      </c>
      <c r="BV79" t="s">
        <v>401</v>
      </c>
      <c r="BW79" t="s">
        <v>401</v>
      </c>
      <c r="BX79" t="s">
        <v>401</v>
      </c>
      <c r="BY79" t="s">
        <v>401</v>
      </c>
      <c r="BZ79" t="s">
        <v>401</v>
      </c>
      <c r="CA79" t="s">
        <v>401</v>
      </c>
      <c r="CB79" t="s">
        <v>401</v>
      </c>
      <c r="CC79" t="s">
        <v>401</v>
      </c>
      <c r="CD79" t="s">
        <v>401</v>
      </c>
      <c r="CE79" t="s">
        <v>401</v>
      </c>
      <c r="CF79">
        <f t="shared" si="88"/>
        <v>1499.98</v>
      </c>
      <c r="CG79">
        <f t="shared" si="89"/>
        <v>1264.4679007773584</v>
      </c>
      <c r="CH79">
        <f t="shared" si="90"/>
        <v>0.84298984038277736</v>
      </c>
      <c r="CI79">
        <f t="shared" si="91"/>
        <v>0.16537039193876044</v>
      </c>
      <c r="CJ79">
        <v>6</v>
      </c>
      <c r="CK79">
        <v>0.5</v>
      </c>
      <c r="CL79" t="s">
        <v>402</v>
      </c>
      <c r="CM79">
        <v>2</v>
      </c>
      <c r="CN79">
        <v>1634234335.5</v>
      </c>
      <c r="CO79">
        <v>194.82900000000001</v>
      </c>
      <c r="CP79">
        <v>199.98500000000001</v>
      </c>
      <c r="CQ79">
        <v>19.5275</v>
      </c>
      <c r="CR79">
        <v>16.716699999999999</v>
      </c>
      <c r="CS79">
        <v>194.66399999999999</v>
      </c>
      <c r="CT79">
        <v>19.633500000000002</v>
      </c>
      <c r="CU79">
        <v>999.98900000000003</v>
      </c>
      <c r="CV79">
        <v>89.941400000000002</v>
      </c>
      <c r="CW79">
        <v>0.107127</v>
      </c>
      <c r="CX79">
        <v>26.702000000000002</v>
      </c>
      <c r="CY79">
        <v>26.857900000000001</v>
      </c>
      <c r="CZ79">
        <v>999.9</v>
      </c>
      <c r="DA79">
        <v>0</v>
      </c>
      <c r="DB79">
        <v>0</v>
      </c>
      <c r="DC79">
        <v>9986.25</v>
      </c>
      <c r="DD79">
        <v>0</v>
      </c>
      <c r="DE79">
        <v>0.21912699999999999</v>
      </c>
      <c r="DF79">
        <v>-5.21347</v>
      </c>
      <c r="DG79">
        <v>198.65100000000001</v>
      </c>
      <c r="DH79">
        <v>203.38499999999999</v>
      </c>
      <c r="DI79">
        <v>2.8143899999999999</v>
      </c>
      <c r="DJ79">
        <v>199.98500000000001</v>
      </c>
      <c r="DK79">
        <v>16.716699999999999</v>
      </c>
      <c r="DL79">
        <v>1.75665</v>
      </c>
      <c r="DM79">
        <v>1.50352</v>
      </c>
      <c r="DN79">
        <v>15.4063</v>
      </c>
      <c r="DO79">
        <v>13.004</v>
      </c>
      <c r="DP79">
        <v>1499.98</v>
      </c>
      <c r="DQ79">
        <v>0.900003</v>
      </c>
      <c r="DR79">
        <v>9.9997100000000005E-2</v>
      </c>
      <c r="DS79">
        <v>0</v>
      </c>
      <c r="DT79">
        <v>1401.05</v>
      </c>
      <c r="DU79">
        <v>4.9997400000000001</v>
      </c>
      <c r="DV79">
        <v>20008.2</v>
      </c>
      <c r="DW79">
        <v>11510.2</v>
      </c>
      <c r="DX79">
        <v>43</v>
      </c>
      <c r="DY79">
        <v>43.561999999999998</v>
      </c>
      <c r="DZ79">
        <v>43.625</v>
      </c>
      <c r="EA79">
        <v>43.186999999999998</v>
      </c>
      <c r="EB79">
        <v>44.75</v>
      </c>
      <c r="EC79">
        <v>1345.49</v>
      </c>
      <c r="ED79">
        <v>149.49</v>
      </c>
      <c r="EE79">
        <v>0</v>
      </c>
      <c r="EF79">
        <v>146</v>
      </c>
      <c r="EG79">
        <v>0</v>
      </c>
      <c r="EH79">
        <v>1399.47653846154</v>
      </c>
      <c r="EI79">
        <v>16.7039316299002</v>
      </c>
      <c r="EJ79">
        <v>260.30769243522002</v>
      </c>
      <c r="EK79">
        <v>19979.2153846154</v>
      </c>
      <c r="EL79">
        <v>15</v>
      </c>
      <c r="EM79">
        <v>1634234364</v>
      </c>
      <c r="EN79" t="s">
        <v>671</v>
      </c>
      <c r="EO79">
        <v>1634234352.5</v>
      </c>
      <c r="EP79">
        <v>1634234364</v>
      </c>
      <c r="EQ79">
        <v>66</v>
      </c>
      <c r="ER79">
        <v>5.7000000000000002E-2</v>
      </c>
      <c r="ES79">
        <v>-4.0000000000000001E-3</v>
      </c>
      <c r="ET79">
        <v>0.16500000000000001</v>
      </c>
      <c r="EU79">
        <v>-0.106</v>
      </c>
      <c r="EV79">
        <v>200</v>
      </c>
      <c r="EW79">
        <v>17</v>
      </c>
      <c r="EX79">
        <v>0.24</v>
      </c>
      <c r="EY79">
        <v>0.04</v>
      </c>
      <c r="EZ79">
        <v>-5.2347012499999996</v>
      </c>
      <c r="FA79">
        <v>-0.18232131332082199</v>
      </c>
      <c r="FB79">
        <v>2.66291694563968E-2</v>
      </c>
      <c r="FC79">
        <v>0</v>
      </c>
      <c r="FD79">
        <v>1</v>
      </c>
      <c r="FE79">
        <v>0</v>
      </c>
      <c r="FF79">
        <v>0</v>
      </c>
      <c r="FG79">
        <v>0</v>
      </c>
      <c r="FH79">
        <v>2.7758775</v>
      </c>
      <c r="FI79">
        <v>0.12281808630393801</v>
      </c>
      <c r="FJ79">
        <v>1.4009389663722E-2</v>
      </c>
      <c r="FK79">
        <v>1</v>
      </c>
      <c r="FL79">
        <v>1</v>
      </c>
      <c r="FM79">
        <v>3</v>
      </c>
      <c r="FN79" t="s">
        <v>416</v>
      </c>
      <c r="FO79">
        <v>3.92679</v>
      </c>
      <c r="FP79">
        <v>2.7896299999999998</v>
      </c>
      <c r="FQ79">
        <v>4.6402499999999999E-2</v>
      </c>
      <c r="FR79">
        <v>4.7487099999999997E-2</v>
      </c>
      <c r="FS79">
        <v>8.6326E-2</v>
      </c>
      <c r="FT79">
        <v>7.6129199999999994E-2</v>
      </c>
      <c r="FU79">
        <v>20481.400000000001</v>
      </c>
      <c r="FV79">
        <v>24950.6</v>
      </c>
      <c r="FW79">
        <v>20919.3</v>
      </c>
      <c r="FX79">
        <v>25266.5</v>
      </c>
      <c r="FY79">
        <v>30313.8</v>
      </c>
      <c r="FZ79">
        <v>34365</v>
      </c>
      <c r="GA79">
        <v>37757.5</v>
      </c>
      <c r="GB79">
        <v>41913</v>
      </c>
      <c r="GC79">
        <v>2.6612200000000001</v>
      </c>
      <c r="GD79">
        <v>2.1734800000000001</v>
      </c>
      <c r="GE79">
        <v>0.14610600000000001</v>
      </c>
      <c r="GF79">
        <v>0</v>
      </c>
      <c r="GG79">
        <v>24.4633</v>
      </c>
      <c r="GH79">
        <v>999.9</v>
      </c>
      <c r="GI79">
        <v>46.142000000000003</v>
      </c>
      <c r="GJ79">
        <v>29.648</v>
      </c>
      <c r="GK79">
        <v>21.415800000000001</v>
      </c>
      <c r="GL79">
        <v>61.506300000000003</v>
      </c>
      <c r="GM79">
        <v>19.302900000000001</v>
      </c>
      <c r="GN79">
        <v>3</v>
      </c>
      <c r="GO79">
        <v>-0.156413</v>
      </c>
      <c r="GP79">
        <v>-0.11298999999999999</v>
      </c>
      <c r="GQ79">
        <v>20.348800000000001</v>
      </c>
      <c r="GR79">
        <v>5.2226800000000004</v>
      </c>
      <c r="GS79">
        <v>11.962</v>
      </c>
      <c r="GT79">
        <v>4.9856499999999997</v>
      </c>
      <c r="GU79">
        <v>3.3010000000000002</v>
      </c>
      <c r="GV79">
        <v>9999</v>
      </c>
      <c r="GW79">
        <v>9999</v>
      </c>
      <c r="GX79">
        <v>999.9</v>
      </c>
      <c r="GY79">
        <v>9999</v>
      </c>
      <c r="GZ79">
        <v>1.88409</v>
      </c>
      <c r="HA79">
        <v>1.8810899999999999</v>
      </c>
      <c r="HB79">
        <v>1.88263</v>
      </c>
      <c r="HC79">
        <v>1.88127</v>
      </c>
      <c r="HD79">
        <v>1.8827799999999999</v>
      </c>
      <c r="HE79">
        <v>1.88202</v>
      </c>
      <c r="HF79">
        <v>1.8839999999999999</v>
      </c>
      <c r="HG79">
        <v>1.8812599999999999</v>
      </c>
      <c r="HH79">
        <v>5</v>
      </c>
      <c r="HI79">
        <v>0</v>
      </c>
      <c r="HJ79">
        <v>0</v>
      </c>
      <c r="HK79">
        <v>0</v>
      </c>
      <c r="HL79" t="s">
        <v>405</v>
      </c>
      <c r="HM79" t="s">
        <v>406</v>
      </c>
      <c r="HN79" t="s">
        <v>407</v>
      </c>
      <c r="HO79" t="s">
        <v>407</v>
      </c>
      <c r="HP79" t="s">
        <v>407</v>
      </c>
      <c r="HQ79" t="s">
        <v>407</v>
      </c>
      <c r="HR79">
        <v>0</v>
      </c>
      <c r="HS79">
        <v>100</v>
      </c>
      <c r="HT79">
        <v>100</v>
      </c>
      <c r="HU79">
        <v>0.16500000000000001</v>
      </c>
      <c r="HV79">
        <v>-0.106</v>
      </c>
      <c r="HW79">
        <v>0.107809523809465</v>
      </c>
      <c r="HX79">
        <v>0</v>
      </c>
      <c r="HY79">
        <v>0</v>
      </c>
      <c r="HZ79">
        <v>0</v>
      </c>
      <c r="IA79">
        <v>-0.102450000000001</v>
      </c>
      <c r="IB79">
        <v>0</v>
      </c>
      <c r="IC79">
        <v>0</v>
      </c>
      <c r="ID79">
        <v>0</v>
      </c>
      <c r="IE79">
        <v>-1</v>
      </c>
      <c r="IF79">
        <v>-1</v>
      </c>
      <c r="IG79">
        <v>-1</v>
      </c>
      <c r="IH79">
        <v>-1</v>
      </c>
      <c r="II79">
        <v>2</v>
      </c>
      <c r="IJ79">
        <v>2</v>
      </c>
      <c r="IK79">
        <v>0.88745099999999999</v>
      </c>
      <c r="IL79">
        <v>2.5805699999999998</v>
      </c>
      <c r="IM79">
        <v>2.8002899999999999</v>
      </c>
      <c r="IN79">
        <v>3.0175800000000002</v>
      </c>
      <c r="IO79">
        <v>3.0493199999999998</v>
      </c>
      <c r="IP79">
        <v>2.32666</v>
      </c>
      <c r="IQ79">
        <v>33.850900000000003</v>
      </c>
      <c r="IR79">
        <v>14.3422</v>
      </c>
      <c r="IS79">
        <v>18</v>
      </c>
      <c r="IT79">
        <v>1094.8599999999999</v>
      </c>
      <c r="IU79">
        <v>591.91099999999994</v>
      </c>
      <c r="IV79">
        <v>25</v>
      </c>
      <c r="IW79">
        <v>25.2942</v>
      </c>
      <c r="IX79">
        <v>30.0001</v>
      </c>
      <c r="IY79">
        <v>25.166499999999999</v>
      </c>
      <c r="IZ79">
        <v>25.1554</v>
      </c>
      <c r="JA79">
        <v>17.728300000000001</v>
      </c>
      <c r="JB79">
        <v>16.044799999999999</v>
      </c>
      <c r="JC79">
        <v>46.052399999999999</v>
      </c>
      <c r="JD79">
        <v>25</v>
      </c>
      <c r="JE79">
        <v>200</v>
      </c>
      <c r="JF79">
        <v>16.819700000000001</v>
      </c>
      <c r="JG79">
        <v>101.782</v>
      </c>
      <c r="JH79">
        <v>101.04600000000001</v>
      </c>
    </row>
    <row r="80" spans="1:268" x14ac:dyDescent="0.2">
      <c r="A80">
        <v>64</v>
      </c>
      <c r="B80">
        <v>1634234485</v>
      </c>
      <c r="C80">
        <v>10976.9000000954</v>
      </c>
      <c r="D80" t="s">
        <v>672</v>
      </c>
      <c r="E80" t="s">
        <v>673</v>
      </c>
      <c r="F80" t="s">
        <v>398</v>
      </c>
      <c r="I80">
        <v>1634234485</v>
      </c>
      <c r="J80">
        <f t="shared" si="46"/>
        <v>5.0617298466377201E-3</v>
      </c>
      <c r="K80">
        <f t="shared" si="47"/>
        <v>5.0617298466377196</v>
      </c>
      <c r="L80">
        <f t="shared" si="48"/>
        <v>2.9191499694878269</v>
      </c>
      <c r="M80">
        <f t="shared" si="49"/>
        <v>97.947900000000004</v>
      </c>
      <c r="N80">
        <f t="shared" si="50"/>
        <v>76.507064184660052</v>
      </c>
      <c r="O80">
        <f t="shared" si="51"/>
        <v>6.8890935898922949</v>
      </c>
      <c r="P80">
        <f t="shared" si="52"/>
        <v>8.8197378532884017</v>
      </c>
      <c r="Q80">
        <f t="shared" si="53"/>
        <v>0.26211936783170786</v>
      </c>
      <c r="R80">
        <f t="shared" si="54"/>
        <v>2.7496276940704951</v>
      </c>
      <c r="S80">
        <f t="shared" si="55"/>
        <v>0.24898649727550423</v>
      </c>
      <c r="T80">
        <f t="shared" si="56"/>
        <v>0.15674164701346305</v>
      </c>
      <c r="U80">
        <f t="shared" si="57"/>
        <v>248.06780250041257</v>
      </c>
      <c r="V80">
        <f t="shared" si="58"/>
        <v>26.838643857141093</v>
      </c>
      <c r="W80">
        <f t="shared" si="59"/>
        <v>26.795300000000001</v>
      </c>
      <c r="X80">
        <f t="shared" si="60"/>
        <v>3.5363542428029553</v>
      </c>
      <c r="Y80">
        <f t="shared" si="61"/>
        <v>50.087555129699183</v>
      </c>
      <c r="Z80">
        <f t="shared" si="62"/>
        <v>1.7596272021535999</v>
      </c>
      <c r="AA80">
        <f t="shared" si="63"/>
        <v>3.5131026012292565</v>
      </c>
      <c r="AB80">
        <f t="shared" si="64"/>
        <v>1.7767270406493554</v>
      </c>
      <c r="AC80">
        <f t="shared" si="65"/>
        <v>-223.22228623672345</v>
      </c>
      <c r="AD80">
        <f t="shared" si="66"/>
        <v>-16.617471756010112</v>
      </c>
      <c r="AE80">
        <f t="shared" si="67"/>
        <v>-1.3008676920983746</v>
      </c>
      <c r="AF80">
        <f t="shared" si="68"/>
        <v>6.9271768155806441</v>
      </c>
      <c r="AG80">
        <v>0</v>
      </c>
      <c r="AH80">
        <v>0</v>
      </c>
      <c r="AI80">
        <f t="shared" si="69"/>
        <v>1</v>
      </c>
      <c r="AJ80">
        <f t="shared" si="70"/>
        <v>0</v>
      </c>
      <c r="AK80">
        <f t="shared" si="71"/>
        <v>47678.370530100488</v>
      </c>
      <c r="AL80" t="s">
        <v>399</v>
      </c>
      <c r="AM80">
        <v>8228.31</v>
      </c>
      <c r="AN80">
        <v>0</v>
      </c>
      <c r="AO80">
        <v>0</v>
      </c>
      <c r="AP80" t="e">
        <f t="shared" si="72"/>
        <v>#DIV/0!</v>
      </c>
      <c r="AQ80">
        <v>-1</v>
      </c>
      <c r="AR80" t="s">
        <v>674</v>
      </c>
      <c r="AS80">
        <v>10341</v>
      </c>
      <c r="AT80">
        <v>1262.6436000000001</v>
      </c>
      <c r="AU80">
        <v>1450.91</v>
      </c>
      <c r="AV80">
        <f t="shared" si="73"/>
        <v>0.12975746255798082</v>
      </c>
      <c r="AW80">
        <v>0.5</v>
      </c>
      <c r="AX80">
        <f t="shared" si="74"/>
        <v>1264.5441007774157</v>
      </c>
      <c r="AY80">
        <f t="shared" si="75"/>
        <v>2.9191499694878269</v>
      </c>
      <c r="AZ80">
        <f t="shared" si="76"/>
        <v>82.04201690477052</v>
      </c>
      <c r="BA80">
        <f t="shared" si="77"/>
        <v>3.0992592247897199E-3</v>
      </c>
      <c r="BB80">
        <f t="shared" si="78"/>
        <v>-1</v>
      </c>
      <c r="BC80" t="e">
        <f t="shared" si="79"/>
        <v>#DIV/0!</v>
      </c>
      <c r="BD80" t="s">
        <v>401</v>
      </c>
      <c r="BE80">
        <v>0</v>
      </c>
      <c r="BF80" t="e">
        <f t="shared" si="80"/>
        <v>#DIV/0!</v>
      </c>
      <c r="BG80" t="e">
        <f t="shared" si="81"/>
        <v>#DIV/0!</v>
      </c>
      <c r="BH80" t="e">
        <f t="shared" si="82"/>
        <v>#DIV/0!</v>
      </c>
      <c r="BI80" t="e">
        <f t="shared" si="83"/>
        <v>#DIV/0!</v>
      </c>
      <c r="BJ80">
        <f t="shared" si="84"/>
        <v>0.12975746255798082</v>
      </c>
      <c r="BK80" t="e">
        <f t="shared" si="85"/>
        <v>#DIV/0!</v>
      </c>
      <c r="BL80" t="e">
        <f t="shared" si="86"/>
        <v>#DIV/0!</v>
      </c>
      <c r="BM80" t="e">
        <f t="shared" si="87"/>
        <v>#DIV/0!</v>
      </c>
      <c r="BN80">
        <v>559</v>
      </c>
      <c r="BO80">
        <v>300</v>
      </c>
      <c r="BP80">
        <v>300</v>
      </c>
      <c r="BQ80">
        <v>300</v>
      </c>
      <c r="BR80">
        <v>10341</v>
      </c>
      <c r="BS80">
        <v>1421.36</v>
      </c>
      <c r="BT80">
        <v>-7.33988E-3</v>
      </c>
      <c r="BU80">
        <v>-1.1399999999999999</v>
      </c>
      <c r="BV80" t="s">
        <v>401</v>
      </c>
      <c r="BW80" t="s">
        <v>401</v>
      </c>
      <c r="BX80" t="s">
        <v>401</v>
      </c>
      <c r="BY80" t="s">
        <v>401</v>
      </c>
      <c r="BZ80" t="s">
        <v>401</v>
      </c>
      <c r="CA80" t="s">
        <v>401</v>
      </c>
      <c r="CB80" t="s">
        <v>401</v>
      </c>
      <c r="CC80" t="s">
        <v>401</v>
      </c>
      <c r="CD80" t="s">
        <v>401</v>
      </c>
      <c r="CE80" t="s">
        <v>401</v>
      </c>
      <c r="CF80">
        <f t="shared" si="88"/>
        <v>1500.07</v>
      </c>
      <c r="CG80">
        <f t="shared" si="89"/>
        <v>1264.5441007774157</v>
      </c>
      <c r="CH80">
        <f t="shared" si="90"/>
        <v>0.84299006098209806</v>
      </c>
      <c r="CI80">
        <f t="shared" si="91"/>
        <v>0.16537081769544926</v>
      </c>
      <c r="CJ80">
        <v>6</v>
      </c>
      <c r="CK80">
        <v>0.5</v>
      </c>
      <c r="CL80" t="s">
        <v>402</v>
      </c>
      <c r="CM80">
        <v>2</v>
      </c>
      <c r="CN80">
        <v>1634234485</v>
      </c>
      <c r="CO80">
        <v>97.947900000000004</v>
      </c>
      <c r="CP80">
        <v>99.996799999999993</v>
      </c>
      <c r="CQ80">
        <v>19.541599999999999</v>
      </c>
      <c r="CR80">
        <v>16.564</v>
      </c>
      <c r="CS80">
        <v>97.582899999999995</v>
      </c>
      <c r="CT80">
        <v>19.650600000000001</v>
      </c>
      <c r="CU80">
        <v>1000.03</v>
      </c>
      <c r="CV80">
        <v>89.938400000000001</v>
      </c>
      <c r="CW80">
        <v>0.106796</v>
      </c>
      <c r="CX80">
        <v>26.683199999999999</v>
      </c>
      <c r="CY80">
        <v>26.795300000000001</v>
      </c>
      <c r="CZ80">
        <v>999.9</v>
      </c>
      <c r="DA80">
        <v>0</v>
      </c>
      <c r="DB80">
        <v>0</v>
      </c>
      <c r="DC80">
        <v>10015.6</v>
      </c>
      <c r="DD80">
        <v>0</v>
      </c>
      <c r="DE80">
        <v>0.21912699999999999</v>
      </c>
      <c r="DF80">
        <v>-2.24925</v>
      </c>
      <c r="DG80">
        <v>99.696100000000001</v>
      </c>
      <c r="DH80">
        <v>101.681</v>
      </c>
      <c r="DI80">
        <v>2.9801899999999999</v>
      </c>
      <c r="DJ80">
        <v>99.996799999999993</v>
      </c>
      <c r="DK80">
        <v>16.564</v>
      </c>
      <c r="DL80">
        <v>1.7577799999999999</v>
      </c>
      <c r="DM80">
        <v>1.4897400000000001</v>
      </c>
      <c r="DN80">
        <v>15.4163</v>
      </c>
      <c r="DO80">
        <v>12.863300000000001</v>
      </c>
      <c r="DP80">
        <v>1500.07</v>
      </c>
      <c r="DQ80">
        <v>0.89999700000000005</v>
      </c>
      <c r="DR80">
        <v>0.10000299999999999</v>
      </c>
      <c r="DS80">
        <v>0</v>
      </c>
      <c r="DT80">
        <v>1262.5</v>
      </c>
      <c r="DU80">
        <v>4.9997400000000001</v>
      </c>
      <c r="DV80">
        <v>18039.599999999999</v>
      </c>
      <c r="DW80">
        <v>11510.9</v>
      </c>
      <c r="DX80">
        <v>43</v>
      </c>
      <c r="DY80">
        <v>43.625</v>
      </c>
      <c r="DZ80">
        <v>43.625</v>
      </c>
      <c r="EA80">
        <v>43.186999999999998</v>
      </c>
      <c r="EB80">
        <v>44.686999999999998</v>
      </c>
      <c r="EC80">
        <v>1345.56</v>
      </c>
      <c r="ED80">
        <v>149.51</v>
      </c>
      <c r="EE80">
        <v>0</v>
      </c>
      <c r="EF80">
        <v>148.799999952316</v>
      </c>
      <c r="EG80">
        <v>0</v>
      </c>
      <c r="EH80">
        <v>1262.6436000000001</v>
      </c>
      <c r="EI80">
        <v>-2.60538462261401</v>
      </c>
      <c r="EJ80">
        <v>-6.4461538071398801</v>
      </c>
      <c r="EK80">
        <v>18039.740000000002</v>
      </c>
      <c r="EL80">
        <v>15</v>
      </c>
      <c r="EM80">
        <v>1634234509</v>
      </c>
      <c r="EN80" t="s">
        <v>675</v>
      </c>
      <c r="EO80">
        <v>1634234505</v>
      </c>
      <c r="EP80">
        <v>1634234509</v>
      </c>
      <c r="EQ80">
        <v>67</v>
      </c>
      <c r="ER80">
        <v>0.2</v>
      </c>
      <c r="ES80">
        <v>-2E-3</v>
      </c>
      <c r="ET80">
        <v>0.36499999999999999</v>
      </c>
      <c r="EU80">
        <v>-0.109</v>
      </c>
      <c r="EV80">
        <v>100</v>
      </c>
      <c r="EW80">
        <v>17</v>
      </c>
      <c r="EX80">
        <v>0.27</v>
      </c>
      <c r="EY80">
        <v>0.03</v>
      </c>
      <c r="EZ80">
        <v>-2.2291219999999998</v>
      </c>
      <c r="FA80">
        <v>-1.5116848030008101E-2</v>
      </c>
      <c r="FB80">
        <v>3.20621253350429E-2</v>
      </c>
      <c r="FC80">
        <v>1</v>
      </c>
      <c r="FD80">
        <v>1</v>
      </c>
      <c r="FE80">
        <v>0</v>
      </c>
      <c r="FF80">
        <v>0</v>
      </c>
      <c r="FG80">
        <v>0</v>
      </c>
      <c r="FH80">
        <v>2.935012</v>
      </c>
      <c r="FI80">
        <v>0.13017230769229901</v>
      </c>
      <c r="FJ80">
        <v>1.4943909662467799E-2</v>
      </c>
      <c r="FK80">
        <v>1</v>
      </c>
      <c r="FL80">
        <v>2</v>
      </c>
      <c r="FM80">
        <v>3</v>
      </c>
      <c r="FN80" t="s">
        <v>404</v>
      </c>
      <c r="FO80">
        <v>3.92685</v>
      </c>
      <c r="FP80">
        <v>2.7895500000000002</v>
      </c>
      <c r="FQ80">
        <v>2.4594299999999999E-2</v>
      </c>
      <c r="FR80">
        <v>2.5145000000000001E-2</v>
      </c>
      <c r="FS80">
        <v>8.6374000000000006E-2</v>
      </c>
      <c r="FT80">
        <v>7.5609899999999994E-2</v>
      </c>
      <c r="FU80">
        <v>20949.2</v>
      </c>
      <c r="FV80">
        <v>25535.3</v>
      </c>
      <c r="FW80">
        <v>20918.5</v>
      </c>
      <c r="FX80">
        <v>25265.9</v>
      </c>
      <c r="FY80">
        <v>30310.9</v>
      </c>
      <c r="FZ80">
        <v>34382.6</v>
      </c>
      <c r="GA80">
        <v>37756.400000000001</v>
      </c>
      <c r="GB80">
        <v>41911.5</v>
      </c>
      <c r="GC80">
        <v>2.6612200000000001</v>
      </c>
      <c r="GD80">
        <v>2.17232</v>
      </c>
      <c r="GE80">
        <v>0.14319299999999999</v>
      </c>
      <c r="GF80">
        <v>0</v>
      </c>
      <c r="GG80">
        <v>24.4482</v>
      </c>
      <c r="GH80">
        <v>999.9</v>
      </c>
      <c r="GI80">
        <v>45.654000000000003</v>
      </c>
      <c r="GJ80">
        <v>29.658000000000001</v>
      </c>
      <c r="GK80">
        <v>21.206099999999999</v>
      </c>
      <c r="GL80">
        <v>61.626300000000001</v>
      </c>
      <c r="GM80">
        <v>19.314900000000002</v>
      </c>
      <c r="GN80">
        <v>3</v>
      </c>
      <c r="GO80">
        <v>-0.15451999999999999</v>
      </c>
      <c r="GP80">
        <v>-9.75245E-2</v>
      </c>
      <c r="GQ80">
        <v>20.348400000000002</v>
      </c>
      <c r="GR80">
        <v>5.2220800000000001</v>
      </c>
      <c r="GS80">
        <v>11.962</v>
      </c>
      <c r="GT80">
        <v>4.9857500000000003</v>
      </c>
      <c r="GU80">
        <v>3.3010000000000002</v>
      </c>
      <c r="GV80">
        <v>9999</v>
      </c>
      <c r="GW80">
        <v>9999</v>
      </c>
      <c r="GX80">
        <v>999.9</v>
      </c>
      <c r="GY80">
        <v>9999</v>
      </c>
      <c r="GZ80">
        <v>1.88409</v>
      </c>
      <c r="HA80">
        <v>1.88107</v>
      </c>
      <c r="HB80">
        <v>1.88263</v>
      </c>
      <c r="HC80">
        <v>1.8812599999999999</v>
      </c>
      <c r="HD80">
        <v>1.8827799999999999</v>
      </c>
      <c r="HE80">
        <v>1.88202</v>
      </c>
      <c r="HF80">
        <v>1.8839999999999999</v>
      </c>
      <c r="HG80">
        <v>1.8812599999999999</v>
      </c>
      <c r="HH80">
        <v>5</v>
      </c>
      <c r="HI80">
        <v>0</v>
      </c>
      <c r="HJ80">
        <v>0</v>
      </c>
      <c r="HK80">
        <v>0</v>
      </c>
      <c r="HL80" t="s">
        <v>405</v>
      </c>
      <c r="HM80" t="s">
        <v>406</v>
      </c>
      <c r="HN80" t="s">
        <v>407</v>
      </c>
      <c r="HO80" t="s">
        <v>407</v>
      </c>
      <c r="HP80" t="s">
        <v>407</v>
      </c>
      <c r="HQ80" t="s">
        <v>407</v>
      </c>
      <c r="HR80">
        <v>0</v>
      </c>
      <c r="HS80">
        <v>100</v>
      </c>
      <c r="HT80">
        <v>100</v>
      </c>
      <c r="HU80">
        <v>0.36499999999999999</v>
      </c>
      <c r="HV80">
        <v>-0.109</v>
      </c>
      <c r="HW80">
        <v>0.164699999999982</v>
      </c>
      <c r="HX80">
        <v>0</v>
      </c>
      <c r="HY80">
        <v>0</v>
      </c>
      <c r="HZ80">
        <v>0</v>
      </c>
      <c r="IA80">
        <v>-0.106385714285715</v>
      </c>
      <c r="IB80">
        <v>0</v>
      </c>
      <c r="IC80">
        <v>0</v>
      </c>
      <c r="ID80">
        <v>0</v>
      </c>
      <c r="IE80">
        <v>-1</v>
      </c>
      <c r="IF80">
        <v>-1</v>
      </c>
      <c r="IG80">
        <v>-1</v>
      </c>
      <c r="IH80">
        <v>-1</v>
      </c>
      <c r="II80">
        <v>2.2000000000000002</v>
      </c>
      <c r="IJ80">
        <v>2</v>
      </c>
      <c r="IK80">
        <v>0.52002000000000004</v>
      </c>
      <c r="IL80">
        <v>2.5878899999999998</v>
      </c>
      <c r="IM80">
        <v>2.8002899999999999</v>
      </c>
      <c r="IN80">
        <v>3.0127000000000002</v>
      </c>
      <c r="IO80">
        <v>3.0493199999999998</v>
      </c>
      <c r="IP80">
        <v>2.3059099999999999</v>
      </c>
      <c r="IQ80">
        <v>33.8735</v>
      </c>
      <c r="IR80">
        <v>14.333399999999999</v>
      </c>
      <c r="IS80">
        <v>18</v>
      </c>
      <c r="IT80">
        <v>1095.24</v>
      </c>
      <c r="IU80">
        <v>591.24599999999998</v>
      </c>
      <c r="IV80">
        <v>25.0001</v>
      </c>
      <c r="IW80">
        <v>25.315000000000001</v>
      </c>
      <c r="IX80">
        <v>30.0002</v>
      </c>
      <c r="IY80">
        <v>25.185600000000001</v>
      </c>
      <c r="IZ80">
        <v>25.175599999999999</v>
      </c>
      <c r="JA80">
        <v>10.381600000000001</v>
      </c>
      <c r="JB80">
        <v>15.1554</v>
      </c>
      <c r="JC80">
        <v>45.056899999999999</v>
      </c>
      <c r="JD80">
        <v>25</v>
      </c>
      <c r="JE80">
        <v>100</v>
      </c>
      <c r="JF80">
        <v>16.668900000000001</v>
      </c>
      <c r="JG80">
        <v>101.779</v>
      </c>
      <c r="JH80">
        <v>101.042</v>
      </c>
    </row>
    <row r="81" spans="1:268" x14ac:dyDescent="0.2">
      <c r="A81">
        <v>65</v>
      </c>
      <c r="B81">
        <v>1634234630</v>
      </c>
      <c r="C81">
        <v>11121.9000000954</v>
      </c>
      <c r="D81" t="s">
        <v>676</v>
      </c>
      <c r="E81" t="s">
        <v>677</v>
      </c>
      <c r="F81" t="s">
        <v>398</v>
      </c>
      <c r="I81">
        <v>1634234630</v>
      </c>
      <c r="J81">
        <f t="shared" ref="J81:J112" si="92">(K81)/1000</f>
        <v>5.2595983433575818E-3</v>
      </c>
      <c r="K81">
        <f t="shared" ref="K81:K112" si="93">1000*CU81*AI81*(CQ81-CR81)/(100*CJ81*(1000-AI81*CQ81))</f>
        <v>5.2595983433575819</v>
      </c>
      <c r="L81">
        <f t="shared" ref="L81:L112" si="94">CU81*AI81*(CP81-CO81*(1000-AI81*CR81)/(1000-AI81*CQ81))/(100*CJ81)</f>
        <v>-4.9168750451141142E-2</v>
      </c>
      <c r="M81">
        <f t="shared" ref="M81:M112" si="95">CO81 - IF(AI81&gt;1, L81*CJ81*100/(AK81*DC81), 0)</f>
        <v>49.877299999999998</v>
      </c>
      <c r="N81">
        <f t="shared" ref="N81:N112" si="96">((T81-J81/2)*M81-L81)/(T81+J81/2)</f>
        <v>48.593201352964165</v>
      </c>
      <c r="O81">
        <f t="shared" ref="O81:O112" si="97">N81*(CV81+CW81)/1000</f>
        <v>4.3753883637140669</v>
      </c>
      <c r="P81">
        <f t="shared" ref="P81:P112" si="98">(CO81 - IF(AI81&gt;1, L81*CJ81*100/(AK81*DC81), 0))*(CV81+CW81)/1000</f>
        <v>4.4910100992999</v>
      </c>
      <c r="Q81">
        <f t="shared" ref="Q81:Q112" si="99">2/((1/S81-1/R81)+SIGN(S81)*SQRT((1/S81-1/R81)*(1/S81-1/R81) + 4*CK81/((CK81+1)*(CK81+1))*(2*1/S81*1/R81-1/R81*1/R81)))</f>
        <v>0.27373027758094404</v>
      </c>
      <c r="R81">
        <f t="shared" ref="R81:R112" si="100">IF(LEFT(CL81,1)&lt;&gt;"0",IF(LEFT(CL81,1)="1",3,CM81),$D$5+$E$5*(DC81*CV81/($K$5*1000))+$F$5*(DC81*CV81/($K$5*1000))*MAX(MIN(CJ81,$J$5),$I$5)*MAX(MIN(CJ81,$J$5),$I$5)+$G$5*MAX(MIN(CJ81,$J$5),$I$5)*(DC81*CV81/($K$5*1000))+$H$5*(DC81*CV81/($K$5*1000))*(DC81*CV81/($K$5*1000)))</f>
        <v>2.7501888759105975</v>
      </c>
      <c r="S81">
        <f t="shared" ref="S81:S112" si="101">J81*(1000-(1000*0.61365*EXP(17.502*W81/(240.97+W81))/(CV81+CW81)+CQ81)/2)/(1000*0.61365*EXP(17.502*W81/(240.97+W81))/(CV81+CW81)-CQ81)</f>
        <v>0.25944497642449832</v>
      </c>
      <c r="T81">
        <f t="shared" ref="T81:T112" si="102">1/((CK81+1)/(Q81/1.6)+1/(R81/1.37)) + CK81/((CK81+1)/(Q81/1.6) + CK81/(R81/1.37))</f>
        <v>0.16337443616652661</v>
      </c>
      <c r="U81">
        <f t="shared" ref="U81:U112" si="103">(CF81*CI81)</f>
        <v>248.0810085001219</v>
      </c>
      <c r="V81">
        <f t="shared" ref="V81:V112" si="104">(CX81+(U81+2*0.95*0.0000000567*(((CX81+$B$7)+273)^4-(CX81+273)^4)-44100*J81)/(1.84*29.3*R81+8*0.95*0.0000000567*(CX81+273)^3))</f>
        <v>26.787313662935887</v>
      </c>
      <c r="W81">
        <f t="shared" ref="W81:W112" si="105">($C$7*CY81+$D$7*CZ81+$E$7*V81)</f>
        <v>26.7578</v>
      </c>
      <c r="X81">
        <f t="shared" ref="X81:X112" si="106">0.61365*EXP(17.502*W81/(240.97+W81))</f>
        <v>3.5285611301860058</v>
      </c>
      <c r="Y81">
        <f t="shared" ref="Y81:Y112" si="107">(Z81/AA81*100)</f>
        <v>49.996951421292124</v>
      </c>
      <c r="Z81">
        <f t="shared" ref="Z81:Z112" si="108">CQ81*(CV81+CW81)/1000</f>
        <v>1.7567751230603998</v>
      </c>
      <c r="AA81">
        <f t="shared" ref="AA81:AA112" si="109">0.61365*EXP(17.502*CX81/(240.97+CX81))</f>
        <v>3.5137644858727222</v>
      </c>
      <c r="AB81">
        <f t="shared" ref="AB81:AB112" si="110">(X81-CQ81*(CV81+CW81)/1000)</f>
        <v>1.771786007125606</v>
      </c>
      <c r="AC81">
        <f t="shared" ref="AC81:AC112" si="111">(-J81*44100)</f>
        <v>-231.94828694206936</v>
      </c>
      <c r="AD81">
        <f t="shared" ref="AD81:AD112" si="112">2*29.3*R81*0.92*(CX81-W81)</f>
        <v>-10.586348243215866</v>
      </c>
      <c r="AE81">
        <f t="shared" ref="AE81:AE112" si="113">2*0.95*0.0000000567*(((CX81+$B$7)+273)^4-(W81+273)^4)</f>
        <v>-0.82842113368437154</v>
      </c>
      <c r="AF81">
        <f t="shared" ref="AF81:AF112" si="114">U81+AE81+AC81+AD81</f>
        <v>4.7179521811522989</v>
      </c>
      <c r="AG81">
        <v>0</v>
      </c>
      <c r="AH81">
        <v>0</v>
      </c>
      <c r="AI81">
        <f t="shared" ref="AI81:AI112" si="115">IF(AG81*$H$13&gt;=AK81,1,(AK81/(AK81-AG81*$H$13)))</f>
        <v>1</v>
      </c>
      <c r="AJ81">
        <f t="shared" ref="AJ81:AJ112" si="116">(AI81-1)*100</f>
        <v>0</v>
      </c>
      <c r="AK81">
        <f t="shared" ref="AK81:AK112" si="117">MAX(0,($B$13+$C$13*DC81)/(1+$D$13*DC81)*CV81/(CX81+273)*$E$13)</f>
        <v>47692.976384445901</v>
      </c>
      <c r="AL81" t="s">
        <v>399</v>
      </c>
      <c r="AM81">
        <v>8228.31</v>
      </c>
      <c r="AN81">
        <v>0</v>
      </c>
      <c r="AO81">
        <v>0</v>
      </c>
      <c r="AP81" t="e">
        <f t="shared" ref="AP81:AP112" si="118">1-AN81/AO81</f>
        <v>#DIV/0!</v>
      </c>
      <c r="AQ81">
        <v>-1</v>
      </c>
      <c r="AR81" t="s">
        <v>678</v>
      </c>
      <c r="AS81">
        <v>10339.4</v>
      </c>
      <c r="AT81">
        <v>1116.8624</v>
      </c>
      <c r="AU81">
        <v>1254</v>
      </c>
      <c r="AV81">
        <f t="shared" ref="AV81:AV112" si="119">1-AT81/AU81</f>
        <v>0.10936012759170655</v>
      </c>
      <c r="AW81">
        <v>0.5</v>
      </c>
      <c r="AX81">
        <f t="shared" ref="AX81:AX112" si="120">CG81</f>
        <v>1264.6191007772652</v>
      </c>
      <c r="AY81">
        <f t="shared" ref="AY81:AY112" si="121">L81</f>
        <v>-4.9168750451141142E-2</v>
      </c>
      <c r="AZ81">
        <f t="shared" ref="AZ81:AZ112" si="122">AV81*AW81*AX81</f>
        <v>69.149453107955466</v>
      </c>
      <c r="BA81">
        <f t="shared" ref="BA81:BA112" si="123">(AY81-AQ81)/AX81</f>
        <v>7.5187164970421153E-4</v>
      </c>
      <c r="BB81">
        <f t="shared" ref="BB81:BB112" si="124">(AO81-AU81)/AU81</f>
        <v>-1</v>
      </c>
      <c r="BC81" t="e">
        <f t="shared" ref="BC81:BC112" si="125">AN81/(AP81+AN81/AU81)</f>
        <v>#DIV/0!</v>
      </c>
      <c r="BD81" t="s">
        <v>401</v>
      </c>
      <c r="BE81">
        <v>0</v>
      </c>
      <c r="BF81" t="e">
        <f t="shared" ref="BF81:BF112" si="126">IF(BE81&lt;&gt;0, BE81, BC81)</f>
        <v>#DIV/0!</v>
      </c>
      <c r="BG81" t="e">
        <f t="shared" ref="BG81:BG112" si="127">1-BF81/AU81</f>
        <v>#DIV/0!</v>
      </c>
      <c r="BH81" t="e">
        <f t="shared" ref="BH81:BH112" si="128">(AU81-AT81)/(AU81-BF81)</f>
        <v>#DIV/0!</v>
      </c>
      <c r="BI81" t="e">
        <f t="shared" ref="BI81:BI112" si="129">(AO81-AU81)/(AO81-BF81)</f>
        <v>#DIV/0!</v>
      </c>
      <c r="BJ81">
        <f t="shared" ref="BJ81:BJ112" si="130">(AU81-AT81)/(AU81-AN81)</f>
        <v>0.10936012759170656</v>
      </c>
      <c r="BK81" t="e">
        <f t="shared" ref="BK81:BK112" si="131">(AO81-AU81)/(AO81-AN81)</f>
        <v>#DIV/0!</v>
      </c>
      <c r="BL81" t="e">
        <f t="shared" ref="BL81:BL112" si="132">(BH81*BF81/AT81)</f>
        <v>#DIV/0!</v>
      </c>
      <c r="BM81" t="e">
        <f t="shared" ref="BM81:BM112" si="133">(1-BL81)</f>
        <v>#DIV/0!</v>
      </c>
      <c r="BN81">
        <v>560</v>
      </c>
      <c r="BO81">
        <v>300</v>
      </c>
      <c r="BP81">
        <v>300</v>
      </c>
      <c r="BQ81">
        <v>300</v>
      </c>
      <c r="BR81">
        <v>10339.4</v>
      </c>
      <c r="BS81">
        <v>1229.04</v>
      </c>
      <c r="BT81">
        <v>-7.33857E-3</v>
      </c>
      <c r="BU81">
        <v>-0.94</v>
      </c>
      <c r="BV81" t="s">
        <v>401</v>
      </c>
      <c r="BW81" t="s">
        <v>401</v>
      </c>
      <c r="BX81" t="s">
        <v>401</v>
      </c>
      <c r="BY81" t="s">
        <v>401</v>
      </c>
      <c r="BZ81" t="s">
        <v>401</v>
      </c>
      <c r="CA81" t="s">
        <v>401</v>
      </c>
      <c r="CB81" t="s">
        <v>401</v>
      </c>
      <c r="CC81" t="s">
        <v>401</v>
      </c>
      <c r="CD81" t="s">
        <v>401</v>
      </c>
      <c r="CE81" t="s">
        <v>401</v>
      </c>
      <c r="CF81">
        <f t="shared" ref="CF81:CF112" si="134">$B$11*DD81+$C$11*DE81+$F$11*DP81*(1-DS81)</f>
        <v>1500.16</v>
      </c>
      <c r="CG81">
        <f t="shared" ref="CG81:CG112" si="135">CF81*CH81</f>
        <v>1264.6191007772652</v>
      </c>
      <c r="CH81">
        <f t="shared" ref="CH81:CH112" si="136">($B$11*$D$9+$C$11*$D$9+$F$11*((EC81+DU81)/MAX(EC81+DU81+ED81, 0.1)*$I$9+ED81/MAX(EC81+DU81+ED81, 0.1)*$J$9))/($B$11+$C$11+$F$11)</f>
        <v>0.84298948164013521</v>
      </c>
      <c r="CI81">
        <f t="shared" ref="CI81:CI112" si="137">($B$11*$K$9+$C$11*$K$9+$F$11*((EC81+DU81)/MAX(EC81+DU81+ED81, 0.1)*$P$9+ED81/MAX(EC81+DU81+ED81, 0.1)*$Q$9))/($B$11+$C$11+$F$11)</f>
        <v>0.16536969956546094</v>
      </c>
      <c r="CJ81">
        <v>6</v>
      </c>
      <c r="CK81">
        <v>0.5</v>
      </c>
      <c r="CL81" t="s">
        <v>402</v>
      </c>
      <c r="CM81">
        <v>2</v>
      </c>
      <c r="CN81">
        <v>1634234630</v>
      </c>
      <c r="CO81">
        <v>49.877299999999998</v>
      </c>
      <c r="CP81">
        <v>50.005200000000002</v>
      </c>
      <c r="CQ81">
        <v>19.5108</v>
      </c>
      <c r="CR81">
        <v>16.416599999999999</v>
      </c>
      <c r="CS81">
        <v>49.583300000000001</v>
      </c>
      <c r="CT81">
        <v>19.623799999999999</v>
      </c>
      <c r="CU81">
        <v>999.99599999999998</v>
      </c>
      <c r="CV81">
        <v>89.934200000000004</v>
      </c>
      <c r="CW81">
        <v>0.106963</v>
      </c>
      <c r="CX81">
        <v>26.686399999999999</v>
      </c>
      <c r="CY81">
        <v>26.7578</v>
      </c>
      <c r="CZ81">
        <v>999.9</v>
      </c>
      <c r="DA81">
        <v>0</v>
      </c>
      <c r="DB81">
        <v>0</v>
      </c>
      <c r="DC81">
        <v>10019.4</v>
      </c>
      <c r="DD81">
        <v>0</v>
      </c>
      <c r="DE81">
        <v>0.21912699999999999</v>
      </c>
      <c r="DF81">
        <v>-5.7029700000000003E-2</v>
      </c>
      <c r="DG81">
        <v>50.942300000000003</v>
      </c>
      <c r="DH81">
        <v>50.839799999999997</v>
      </c>
      <c r="DI81">
        <v>3.0985299999999998</v>
      </c>
      <c r="DJ81">
        <v>50.005200000000002</v>
      </c>
      <c r="DK81">
        <v>16.416599999999999</v>
      </c>
      <c r="DL81">
        <v>1.75508</v>
      </c>
      <c r="DM81">
        <v>1.47641</v>
      </c>
      <c r="DN81">
        <v>15.392300000000001</v>
      </c>
      <c r="DO81">
        <v>12.726000000000001</v>
      </c>
      <c r="DP81">
        <v>1500.16</v>
      </c>
      <c r="DQ81">
        <v>0.90001500000000001</v>
      </c>
      <c r="DR81">
        <v>9.9984699999999996E-2</v>
      </c>
      <c r="DS81">
        <v>0</v>
      </c>
      <c r="DT81">
        <v>1111.4100000000001</v>
      </c>
      <c r="DU81">
        <v>4.9997400000000001</v>
      </c>
      <c r="DV81">
        <v>15932.9</v>
      </c>
      <c r="DW81">
        <v>11511.7</v>
      </c>
      <c r="DX81">
        <v>42.625</v>
      </c>
      <c r="DY81">
        <v>43.625</v>
      </c>
      <c r="DZ81">
        <v>43.625</v>
      </c>
      <c r="EA81">
        <v>43.375</v>
      </c>
      <c r="EB81">
        <v>44.75</v>
      </c>
      <c r="EC81">
        <v>1345.67</v>
      </c>
      <c r="ED81">
        <v>149.49</v>
      </c>
      <c r="EE81">
        <v>0</v>
      </c>
      <c r="EF81">
        <v>144.39999985694899</v>
      </c>
      <c r="EG81">
        <v>0</v>
      </c>
      <c r="EH81">
        <v>1116.8624</v>
      </c>
      <c r="EI81">
        <v>-46.999230845948802</v>
      </c>
      <c r="EJ81">
        <v>-644.31538560791205</v>
      </c>
      <c r="EK81">
        <v>16009.592000000001</v>
      </c>
      <c r="EL81">
        <v>15</v>
      </c>
      <c r="EM81">
        <v>1634234655</v>
      </c>
      <c r="EN81" t="s">
        <v>679</v>
      </c>
      <c r="EO81">
        <v>1634234644.5</v>
      </c>
      <c r="EP81">
        <v>1634234655</v>
      </c>
      <c r="EQ81">
        <v>68</v>
      </c>
      <c r="ER81">
        <v>-7.0999999999999994E-2</v>
      </c>
      <c r="ES81">
        <v>-4.0000000000000001E-3</v>
      </c>
      <c r="ET81">
        <v>0.29399999999999998</v>
      </c>
      <c r="EU81">
        <v>-0.113</v>
      </c>
      <c r="EV81">
        <v>50</v>
      </c>
      <c r="EW81">
        <v>16</v>
      </c>
      <c r="EX81">
        <v>0.23</v>
      </c>
      <c r="EY81">
        <v>0.02</v>
      </c>
      <c r="EZ81">
        <v>-1.9970029024390198E-2</v>
      </c>
      <c r="FA81">
        <v>9.5382848362369294E-2</v>
      </c>
      <c r="FB81">
        <v>2.2731380062440701E-2</v>
      </c>
      <c r="FC81">
        <v>1</v>
      </c>
      <c r="FD81">
        <v>1</v>
      </c>
      <c r="FE81">
        <v>0</v>
      </c>
      <c r="FF81">
        <v>0</v>
      </c>
      <c r="FG81">
        <v>0</v>
      </c>
      <c r="FH81">
        <v>3.09333975609756</v>
      </c>
      <c r="FI81">
        <v>0.124695470383274</v>
      </c>
      <c r="FJ81">
        <v>1.44306809818195E-2</v>
      </c>
      <c r="FK81">
        <v>1</v>
      </c>
      <c r="FL81">
        <v>2</v>
      </c>
      <c r="FM81">
        <v>3</v>
      </c>
      <c r="FN81" t="s">
        <v>404</v>
      </c>
      <c r="FO81">
        <v>3.9268100000000001</v>
      </c>
      <c r="FP81">
        <v>2.7897599999999998</v>
      </c>
      <c r="FQ81">
        <v>1.2755799999999999E-2</v>
      </c>
      <c r="FR81">
        <v>1.28393E-2</v>
      </c>
      <c r="FS81">
        <v>8.6279999999999996E-2</v>
      </c>
      <c r="FT81">
        <v>7.5105500000000006E-2</v>
      </c>
      <c r="FU81">
        <v>21202.799999999999</v>
      </c>
      <c r="FV81">
        <v>25857.200000000001</v>
      </c>
      <c r="FW81">
        <v>20917.900000000001</v>
      </c>
      <c r="FX81">
        <v>25265.5</v>
      </c>
      <c r="FY81">
        <v>30313.1</v>
      </c>
      <c r="FZ81">
        <v>34401</v>
      </c>
      <c r="GA81">
        <v>37755.4</v>
      </c>
      <c r="GB81">
        <v>41911.300000000003</v>
      </c>
      <c r="GC81">
        <v>2.6604999999999999</v>
      </c>
      <c r="GD81">
        <v>2.1709700000000001</v>
      </c>
      <c r="GE81">
        <v>0.141293</v>
      </c>
      <c r="GF81">
        <v>0</v>
      </c>
      <c r="GG81">
        <v>24.441800000000001</v>
      </c>
      <c r="GH81">
        <v>999.9</v>
      </c>
      <c r="GI81">
        <v>45.085999999999999</v>
      </c>
      <c r="GJ81">
        <v>29.698</v>
      </c>
      <c r="GK81">
        <v>20.991199999999999</v>
      </c>
      <c r="GL81">
        <v>61.316299999999998</v>
      </c>
      <c r="GM81">
        <v>19.338899999999999</v>
      </c>
      <c r="GN81">
        <v>3</v>
      </c>
      <c r="GO81">
        <v>-0.152947</v>
      </c>
      <c r="GP81">
        <v>-9.7576300000000005E-2</v>
      </c>
      <c r="GQ81">
        <v>20.348600000000001</v>
      </c>
      <c r="GR81">
        <v>5.2216300000000002</v>
      </c>
      <c r="GS81">
        <v>11.962</v>
      </c>
      <c r="GT81">
        <v>4.9858000000000002</v>
      </c>
      <c r="GU81">
        <v>3.3010000000000002</v>
      </c>
      <c r="GV81">
        <v>9999</v>
      </c>
      <c r="GW81">
        <v>9999</v>
      </c>
      <c r="GX81">
        <v>999.9</v>
      </c>
      <c r="GY81">
        <v>9999</v>
      </c>
      <c r="GZ81">
        <v>1.8841399999999999</v>
      </c>
      <c r="HA81">
        <v>1.8811</v>
      </c>
      <c r="HB81">
        <v>1.88263</v>
      </c>
      <c r="HC81">
        <v>1.8813</v>
      </c>
      <c r="HD81">
        <v>1.8828</v>
      </c>
      <c r="HE81">
        <v>1.88202</v>
      </c>
      <c r="HF81">
        <v>1.8839999999999999</v>
      </c>
      <c r="HG81">
        <v>1.8812599999999999</v>
      </c>
      <c r="HH81">
        <v>5</v>
      </c>
      <c r="HI81">
        <v>0</v>
      </c>
      <c r="HJ81">
        <v>0</v>
      </c>
      <c r="HK81">
        <v>0</v>
      </c>
      <c r="HL81" t="s">
        <v>405</v>
      </c>
      <c r="HM81" t="s">
        <v>406</v>
      </c>
      <c r="HN81" t="s">
        <v>407</v>
      </c>
      <c r="HO81" t="s">
        <v>407</v>
      </c>
      <c r="HP81" t="s">
        <v>407</v>
      </c>
      <c r="HQ81" t="s">
        <v>407</v>
      </c>
      <c r="HR81">
        <v>0</v>
      </c>
      <c r="HS81">
        <v>100</v>
      </c>
      <c r="HT81">
        <v>100</v>
      </c>
      <c r="HU81">
        <v>0.29399999999999998</v>
      </c>
      <c r="HV81">
        <v>-0.113</v>
      </c>
      <c r="HW81">
        <v>0.36481500000000699</v>
      </c>
      <c r="HX81">
        <v>0</v>
      </c>
      <c r="HY81">
        <v>0</v>
      </c>
      <c r="HZ81">
        <v>0</v>
      </c>
      <c r="IA81">
        <v>-0.10868</v>
      </c>
      <c r="IB81">
        <v>0</v>
      </c>
      <c r="IC81">
        <v>0</v>
      </c>
      <c r="ID81">
        <v>0</v>
      </c>
      <c r="IE81">
        <v>-1</v>
      </c>
      <c r="IF81">
        <v>-1</v>
      </c>
      <c r="IG81">
        <v>-1</v>
      </c>
      <c r="IH81">
        <v>-1</v>
      </c>
      <c r="II81">
        <v>2.1</v>
      </c>
      <c r="IJ81">
        <v>2</v>
      </c>
      <c r="IK81">
        <v>0.33325199999999999</v>
      </c>
      <c r="IL81">
        <v>2.5964399999999999</v>
      </c>
      <c r="IM81">
        <v>2.8002899999999999</v>
      </c>
      <c r="IN81">
        <v>3.0151400000000002</v>
      </c>
      <c r="IO81">
        <v>3.0493199999999998</v>
      </c>
      <c r="IP81">
        <v>2.3095699999999999</v>
      </c>
      <c r="IQ81">
        <v>33.896099999999997</v>
      </c>
      <c r="IR81">
        <v>14.3072</v>
      </c>
      <c r="IS81">
        <v>18</v>
      </c>
      <c r="IT81">
        <v>1094.77</v>
      </c>
      <c r="IU81">
        <v>590.42499999999995</v>
      </c>
      <c r="IV81">
        <v>24.9998</v>
      </c>
      <c r="IW81">
        <v>25.336300000000001</v>
      </c>
      <c r="IX81">
        <v>30</v>
      </c>
      <c r="IY81">
        <v>25.204599999999999</v>
      </c>
      <c r="IZ81">
        <v>25.195599999999999</v>
      </c>
      <c r="JA81">
        <v>6.6303900000000002</v>
      </c>
      <c r="JB81">
        <v>14.9238</v>
      </c>
      <c r="JC81">
        <v>44.090499999999999</v>
      </c>
      <c r="JD81">
        <v>25</v>
      </c>
      <c r="JE81">
        <v>50</v>
      </c>
      <c r="JF81">
        <v>16.488499999999998</v>
      </c>
      <c r="JG81">
        <v>101.776</v>
      </c>
      <c r="JH81">
        <v>101.041</v>
      </c>
    </row>
    <row r="82" spans="1:268" x14ac:dyDescent="0.2">
      <c r="A82">
        <v>66</v>
      </c>
      <c r="B82">
        <v>1634234776</v>
      </c>
      <c r="C82">
        <v>11267.9000000954</v>
      </c>
      <c r="D82" t="s">
        <v>680</v>
      </c>
      <c r="E82" t="s">
        <v>681</v>
      </c>
      <c r="F82" t="s">
        <v>398</v>
      </c>
      <c r="I82">
        <v>1634234776</v>
      </c>
      <c r="J82">
        <f t="shared" si="92"/>
        <v>5.506893818623227E-3</v>
      </c>
      <c r="K82">
        <f t="shared" si="93"/>
        <v>5.5068938186232268</v>
      </c>
      <c r="L82">
        <f t="shared" si="94"/>
        <v>-2.6172233652859571</v>
      </c>
      <c r="M82">
        <f t="shared" si="95"/>
        <v>5.33528</v>
      </c>
      <c r="N82">
        <f t="shared" si="96"/>
        <v>20.128965355336391</v>
      </c>
      <c r="O82">
        <f t="shared" si="97"/>
        <v>1.8124569080582658</v>
      </c>
      <c r="P82">
        <f t="shared" si="98"/>
        <v>0.48040050353912006</v>
      </c>
      <c r="Q82">
        <f t="shared" si="99"/>
        <v>0.28923073249796666</v>
      </c>
      <c r="R82">
        <f t="shared" si="100"/>
        <v>2.7458814212589675</v>
      </c>
      <c r="S82">
        <f t="shared" si="101"/>
        <v>0.27330875041335068</v>
      </c>
      <c r="T82">
        <f t="shared" si="102"/>
        <v>0.17217541514735257</v>
      </c>
      <c r="U82">
        <f t="shared" si="103"/>
        <v>248.0400915004823</v>
      </c>
      <c r="V82">
        <f t="shared" si="104"/>
        <v>26.707987463991547</v>
      </c>
      <c r="W82">
        <f t="shared" si="105"/>
        <v>26.698399999999999</v>
      </c>
      <c r="X82">
        <f t="shared" si="106"/>
        <v>3.5162475230443859</v>
      </c>
      <c r="Y82">
        <f t="shared" si="107"/>
        <v>49.981174190742294</v>
      </c>
      <c r="Z82">
        <f t="shared" si="108"/>
        <v>1.7550941234451003</v>
      </c>
      <c r="AA82">
        <f t="shared" si="109"/>
        <v>3.5115103873853881</v>
      </c>
      <c r="AB82">
        <f t="shared" si="110"/>
        <v>1.7611533995992856</v>
      </c>
      <c r="AC82">
        <f t="shared" si="111"/>
        <v>-242.85401740128432</v>
      </c>
      <c r="AD82">
        <f t="shared" si="112"/>
        <v>-3.3900234652887069</v>
      </c>
      <c r="AE82">
        <f t="shared" si="113"/>
        <v>-0.26560462280559149</v>
      </c>
      <c r="AF82">
        <f t="shared" si="114"/>
        <v>1.5304460111036771</v>
      </c>
      <c r="AG82">
        <v>0</v>
      </c>
      <c r="AH82">
        <v>0</v>
      </c>
      <c r="AI82">
        <f t="shared" si="115"/>
        <v>1</v>
      </c>
      <c r="AJ82">
        <f t="shared" si="116"/>
        <v>0</v>
      </c>
      <c r="AK82">
        <f t="shared" si="117"/>
        <v>47578.037969959107</v>
      </c>
      <c r="AL82" t="s">
        <v>399</v>
      </c>
      <c r="AM82">
        <v>8228.31</v>
      </c>
      <c r="AN82">
        <v>0</v>
      </c>
      <c r="AO82">
        <v>0</v>
      </c>
      <c r="AP82" t="e">
        <f t="shared" si="118"/>
        <v>#DIV/0!</v>
      </c>
      <c r="AQ82">
        <v>-1</v>
      </c>
      <c r="AR82" t="s">
        <v>682</v>
      </c>
      <c r="AS82">
        <v>10336.9</v>
      </c>
      <c r="AT82">
        <v>890.40857692307702</v>
      </c>
      <c r="AU82">
        <v>952.80600000000004</v>
      </c>
      <c r="AV82">
        <f t="shared" si="119"/>
        <v>6.5488066906508768E-2</v>
      </c>
      <c r="AW82">
        <v>0.5</v>
      </c>
      <c r="AX82">
        <f t="shared" si="120"/>
        <v>1264.4010007774521</v>
      </c>
      <c r="AY82">
        <f t="shared" si="121"/>
        <v>-2.6172233652859571</v>
      </c>
      <c r="AZ82">
        <f t="shared" si="122"/>
        <v>41.401588667785212</v>
      </c>
      <c r="BA82">
        <f t="shared" si="123"/>
        <v>-1.2790430917814541E-3</v>
      </c>
      <c r="BB82">
        <f t="shared" si="124"/>
        <v>-1</v>
      </c>
      <c r="BC82" t="e">
        <f t="shared" si="125"/>
        <v>#DIV/0!</v>
      </c>
      <c r="BD82" t="s">
        <v>401</v>
      </c>
      <c r="BE82">
        <v>0</v>
      </c>
      <c r="BF82" t="e">
        <f t="shared" si="126"/>
        <v>#DIV/0!</v>
      </c>
      <c r="BG82" t="e">
        <f t="shared" si="127"/>
        <v>#DIV/0!</v>
      </c>
      <c r="BH82" t="e">
        <f t="shared" si="128"/>
        <v>#DIV/0!</v>
      </c>
      <c r="BI82" t="e">
        <f t="shared" si="129"/>
        <v>#DIV/0!</v>
      </c>
      <c r="BJ82">
        <f t="shared" si="130"/>
        <v>6.5488066906508796E-2</v>
      </c>
      <c r="BK82" t="e">
        <f t="shared" si="131"/>
        <v>#DIV/0!</v>
      </c>
      <c r="BL82" t="e">
        <f t="shared" si="132"/>
        <v>#DIV/0!</v>
      </c>
      <c r="BM82" t="e">
        <f t="shared" si="133"/>
        <v>#DIV/0!</v>
      </c>
      <c r="BN82">
        <v>561</v>
      </c>
      <c r="BO82">
        <v>300</v>
      </c>
      <c r="BP82">
        <v>300</v>
      </c>
      <c r="BQ82">
        <v>300</v>
      </c>
      <c r="BR82">
        <v>10336.9</v>
      </c>
      <c r="BS82">
        <v>937.94</v>
      </c>
      <c r="BT82">
        <v>-7.3366999999999998E-3</v>
      </c>
      <c r="BU82">
        <v>-0.99</v>
      </c>
      <c r="BV82" t="s">
        <v>401</v>
      </c>
      <c r="BW82" t="s">
        <v>401</v>
      </c>
      <c r="BX82" t="s">
        <v>401</v>
      </c>
      <c r="BY82" t="s">
        <v>401</v>
      </c>
      <c r="BZ82" t="s">
        <v>401</v>
      </c>
      <c r="CA82" t="s">
        <v>401</v>
      </c>
      <c r="CB82" t="s">
        <v>401</v>
      </c>
      <c r="CC82" t="s">
        <v>401</v>
      </c>
      <c r="CD82" t="s">
        <v>401</v>
      </c>
      <c r="CE82" t="s">
        <v>401</v>
      </c>
      <c r="CF82">
        <f t="shared" si="134"/>
        <v>1499.9</v>
      </c>
      <c r="CG82">
        <f t="shared" si="135"/>
        <v>1264.4010007774521</v>
      </c>
      <c r="CH82">
        <f t="shared" si="136"/>
        <v>0.84299019986495893</v>
      </c>
      <c r="CI82">
        <f t="shared" si="137"/>
        <v>0.16537108573937082</v>
      </c>
      <c r="CJ82">
        <v>6</v>
      </c>
      <c r="CK82">
        <v>0.5</v>
      </c>
      <c r="CL82" t="s">
        <v>402</v>
      </c>
      <c r="CM82">
        <v>2</v>
      </c>
      <c r="CN82">
        <v>1634234776</v>
      </c>
      <c r="CO82">
        <v>5.33528</v>
      </c>
      <c r="CP82">
        <v>3.7825899999999999</v>
      </c>
      <c r="CQ82">
        <v>19.491900000000001</v>
      </c>
      <c r="CR82">
        <v>16.252199999999998</v>
      </c>
      <c r="CS82">
        <v>5.2148500000000002</v>
      </c>
      <c r="CT82">
        <v>19.6082</v>
      </c>
      <c r="CU82">
        <v>1000.01</v>
      </c>
      <c r="CV82">
        <v>89.935000000000002</v>
      </c>
      <c r="CW82">
        <v>0.107229</v>
      </c>
      <c r="CX82">
        <v>26.6755</v>
      </c>
      <c r="CY82">
        <v>26.698399999999999</v>
      </c>
      <c r="CZ82">
        <v>999.9</v>
      </c>
      <c r="DA82">
        <v>0</v>
      </c>
      <c r="DB82">
        <v>0</v>
      </c>
      <c r="DC82">
        <v>9993.75</v>
      </c>
      <c r="DD82">
        <v>0</v>
      </c>
      <c r="DE82">
        <v>0.21912699999999999</v>
      </c>
      <c r="DF82">
        <v>1.5526899999999999</v>
      </c>
      <c r="DG82">
        <v>5.4413400000000003</v>
      </c>
      <c r="DH82">
        <v>3.8450799999999998</v>
      </c>
      <c r="DI82">
        <v>3.2396799999999999</v>
      </c>
      <c r="DJ82">
        <v>3.7825899999999999</v>
      </c>
      <c r="DK82">
        <v>16.252199999999998</v>
      </c>
      <c r="DL82">
        <v>1.75301</v>
      </c>
      <c r="DM82">
        <v>1.4616499999999999</v>
      </c>
      <c r="DN82">
        <v>15.373900000000001</v>
      </c>
      <c r="DO82">
        <v>12.572699999999999</v>
      </c>
      <c r="DP82">
        <v>1499.9</v>
      </c>
      <c r="DQ82">
        <v>0.89999099999999999</v>
      </c>
      <c r="DR82">
        <v>0.100009</v>
      </c>
      <c r="DS82">
        <v>0</v>
      </c>
      <c r="DT82">
        <v>883.08500000000004</v>
      </c>
      <c r="DU82">
        <v>4.9997400000000001</v>
      </c>
      <c r="DV82">
        <v>12710</v>
      </c>
      <c r="DW82">
        <v>11509.6</v>
      </c>
      <c r="DX82">
        <v>42.936999999999998</v>
      </c>
      <c r="DY82">
        <v>43.686999999999998</v>
      </c>
      <c r="DZ82">
        <v>43.811999999999998</v>
      </c>
      <c r="EA82">
        <v>43.25</v>
      </c>
      <c r="EB82">
        <v>44.75</v>
      </c>
      <c r="EC82">
        <v>1345.4</v>
      </c>
      <c r="ED82">
        <v>149.5</v>
      </c>
      <c r="EE82">
        <v>0</v>
      </c>
      <c r="EF82">
        <v>145.799999952316</v>
      </c>
      <c r="EG82">
        <v>0</v>
      </c>
      <c r="EH82">
        <v>890.40857692307702</v>
      </c>
      <c r="EI82">
        <v>-57.695555466934799</v>
      </c>
      <c r="EJ82">
        <v>-841.51111002176799</v>
      </c>
      <c r="EK82">
        <v>12813.376923076899</v>
      </c>
      <c r="EL82">
        <v>15</v>
      </c>
      <c r="EM82">
        <v>1634234726</v>
      </c>
      <c r="EN82" t="s">
        <v>683</v>
      </c>
      <c r="EO82">
        <v>1634234721</v>
      </c>
      <c r="EP82">
        <v>1634234726</v>
      </c>
      <c r="EQ82">
        <v>69</v>
      </c>
      <c r="ER82">
        <v>-0.17299999999999999</v>
      </c>
      <c r="ES82">
        <v>-3.0000000000000001E-3</v>
      </c>
      <c r="ET82">
        <v>0.12</v>
      </c>
      <c r="EU82">
        <v>-0.11600000000000001</v>
      </c>
      <c r="EV82">
        <v>4</v>
      </c>
      <c r="EW82">
        <v>16</v>
      </c>
      <c r="EX82">
        <v>0.24</v>
      </c>
      <c r="EY82">
        <v>0.03</v>
      </c>
      <c r="EZ82">
        <v>1.5573912195121999</v>
      </c>
      <c r="FA82">
        <v>1.47656445993046E-2</v>
      </c>
      <c r="FB82">
        <v>2.6001555881694598E-2</v>
      </c>
      <c r="FC82">
        <v>1</v>
      </c>
      <c r="FD82">
        <v>1</v>
      </c>
      <c r="FE82">
        <v>0</v>
      </c>
      <c r="FF82">
        <v>0</v>
      </c>
      <c r="FG82">
        <v>0</v>
      </c>
      <c r="FH82">
        <v>3.26126682926829</v>
      </c>
      <c r="FI82">
        <v>-0.19759379790940201</v>
      </c>
      <c r="FJ82">
        <v>2.1180042082804901E-2</v>
      </c>
      <c r="FK82">
        <v>1</v>
      </c>
      <c r="FL82">
        <v>2</v>
      </c>
      <c r="FM82">
        <v>3</v>
      </c>
      <c r="FN82" t="s">
        <v>404</v>
      </c>
      <c r="FO82">
        <v>3.9268299999999998</v>
      </c>
      <c r="FP82">
        <v>2.7898000000000001</v>
      </c>
      <c r="FQ82">
        <v>1.3570800000000001E-3</v>
      </c>
      <c r="FR82">
        <v>9.8179499999999993E-4</v>
      </c>
      <c r="FS82">
        <v>8.6225700000000002E-2</v>
      </c>
      <c r="FT82">
        <v>7.4546000000000001E-2</v>
      </c>
      <c r="FU82">
        <v>21446.7</v>
      </c>
      <c r="FV82">
        <v>26166.1</v>
      </c>
      <c r="FW82">
        <v>20916.900000000001</v>
      </c>
      <c r="FX82">
        <v>25263.8</v>
      </c>
      <c r="FY82">
        <v>30313.200000000001</v>
      </c>
      <c r="FZ82">
        <v>34419.300000000003</v>
      </c>
      <c r="GA82">
        <v>37753.599999999999</v>
      </c>
      <c r="GB82">
        <v>41908.6</v>
      </c>
      <c r="GC82">
        <v>2.66045</v>
      </c>
      <c r="GD82">
        <v>2.1697199999999999</v>
      </c>
      <c r="GE82">
        <v>0.137519</v>
      </c>
      <c r="GF82">
        <v>0</v>
      </c>
      <c r="GG82">
        <v>24.444099999999999</v>
      </c>
      <c r="GH82">
        <v>999.9</v>
      </c>
      <c r="GI82">
        <v>44.646999999999998</v>
      </c>
      <c r="GJ82">
        <v>29.728999999999999</v>
      </c>
      <c r="GK82">
        <v>20.822199999999999</v>
      </c>
      <c r="GL82">
        <v>61.596299999999999</v>
      </c>
      <c r="GM82">
        <v>19.338899999999999</v>
      </c>
      <c r="GN82">
        <v>3</v>
      </c>
      <c r="GO82">
        <v>-0.15105199999999999</v>
      </c>
      <c r="GP82">
        <v>-9.5463000000000006E-2</v>
      </c>
      <c r="GQ82">
        <v>20.348600000000001</v>
      </c>
      <c r="GR82">
        <v>5.2208800000000002</v>
      </c>
      <c r="GS82">
        <v>11.962</v>
      </c>
      <c r="GT82">
        <v>4.9856499999999997</v>
      </c>
      <c r="GU82">
        <v>3.3010000000000002</v>
      </c>
      <c r="GV82">
        <v>9999</v>
      </c>
      <c r="GW82">
        <v>9999</v>
      </c>
      <c r="GX82">
        <v>999.9</v>
      </c>
      <c r="GY82">
        <v>9999</v>
      </c>
      <c r="GZ82">
        <v>1.8841000000000001</v>
      </c>
      <c r="HA82">
        <v>1.8811</v>
      </c>
      <c r="HB82">
        <v>1.8826499999999999</v>
      </c>
      <c r="HC82">
        <v>1.8813500000000001</v>
      </c>
      <c r="HD82">
        <v>1.88283</v>
      </c>
      <c r="HE82">
        <v>1.88202</v>
      </c>
      <c r="HF82">
        <v>1.8839999999999999</v>
      </c>
      <c r="HG82">
        <v>1.8812800000000001</v>
      </c>
      <c r="HH82">
        <v>5</v>
      </c>
      <c r="HI82">
        <v>0</v>
      </c>
      <c r="HJ82">
        <v>0</v>
      </c>
      <c r="HK82">
        <v>0</v>
      </c>
      <c r="HL82" t="s">
        <v>405</v>
      </c>
      <c r="HM82" t="s">
        <v>406</v>
      </c>
      <c r="HN82" t="s">
        <v>407</v>
      </c>
      <c r="HO82" t="s">
        <v>407</v>
      </c>
      <c r="HP82" t="s">
        <v>407</v>
      </c>
      <c r="HQ82" t="s">
        <v>407</v>
      </c>
      <c r="HR82">
        <v>0</v>
      </c>
      <c r="HS82">
        <v>100</v>
      </c>
      <c r="HT82">
        <v>100</v>
      </c>
      <c r="HU82">
        <v>0.12</v>
      </c>
      <c r="HV82">
        <v>-0.1163</v>
      </c>
      <c r="HW82">
        <v>0.1204345</v>
      </c>
      <c r="HX82">
        <v>0</v>
      </c>
      <c r="HY82">
        <v>0</v>
      </c>
      <c r="HZ82">
        <v>0</v>
      </c>
      <c r="IA82">
        <v>-0.116229999999998</v>
      </c>
      <c r="IB82">
        <v>0</v>
      </c>
      <c r="IC82">
        <v>0</v>
      </c>
      <c r="ID82">
        <v>0</v>
      </c>
      <c r="IE82">
        <v>-1</v>
      </c>
      <c r="IF82">
        <v>-1</v>
      </c>
      <c r="IG82">
        <v>-1</v>
      </c>
      <c r="IH82">
        <v>-1</v>
      </c>
      <c r="II82">
        <v>0.9</v>
      </c>
      <c r="IJ82">
        <v>0.8</v>
      </c>
      <c r="IK82">
        <v>3.41797E-2</v>
      </c>
      <c r="IL82">
        <v>4.99878</v>
      </c>
      <c r="IM82">
        <v>2.8002899999999999</v>
      </c>
      <c r="IN82">
        <v>3.0114700000000001</v>
      </c>
      <c r="IO82">
        <v>3.0493199999999998</v>
      </c>
      <c r="IP82">
        <v>2.3278799999999999</v>
      </c>
      <c r="IQ82">
        <v>33.941299999999998</v>
      </c>
      <c r="IR82">
        <v>14.263400000000001</v>
      </c>
      <c r="IS82">
        <v>18</v>
      </c>
      <c r="IT82">
        <v>1095.18</v>
      </c>
      <c r="IU82">
        <v>589.69500000000005</v>
      </c>
      <c r="IV82">
        <v>24.9999</v>
      </c>
      <c r="IW82">
        <v>25.3597</v>
      </c>
      <c r="IX82">
        <v>30.0001</v>
      </c>
      <c r="IY82">
        <v>25.228000000000002</v>
      </c>
      <c r="IZ82">
        <v>25.216699999999999</v>
      </c>
      <c r="JA82">
        <v>0</v>
      </c>
      <c r="JB82">
        <v>15.3508</v>
      </c>
      <c r="JC82">
        <v>43.538899999999998</v>
      </c>
      <c r="JD82">
        <v>25</v>
      </c>
      <c r="JE82">
        <v>0</v>
      </c>
      <c r="JF82">
        <v>16.261700000000001</v>
      </c>
      <c r="JG82">
        <v>101.77200000000001</v>
      </c>
      <c r="JH82">
        <v>101.035</v>
      </c>
    </row>
    <row r="83" spans="1:268" x14ac:dyDescent="0.2">
      <c r="A83">
        <v>67</v>
      </c>
      <c r="B83">
        <v>1634234898</v>
      </c>
      <c r="C83">
        <v>11389.9000000954</v>
      </c>
      <c r="D83" t="s">
        <v>684</v>
      </c>
      <c r="E83" t="s">
        <v>685</v>
      </c>
      <c r="F83" t="s">
        <v>398</v>
      </c>
      <c r="I83">
        <v>1634234898</v>
      </c>
      <c r="J83">
        <f t="shared" si="92"/>
        <v>5.6484941347161944E-3</v>
      </c>
      <c r="K83">
        <f t="shared" si="93"/>
        <v>5.6484941347161941</v>
      </c>
      <c r="L83">
        <f t="shared" si="94"/>
        <v>13.613737772603006</v>
      </c>
      <c r="M83">
        <f t="shared" si="95"/>
        <v>390.62099999999998</v>
      </c>
      <c r="N83">
        <f t="shared" si="96"/>
        <v>303.61492156437492</v>
      </c>
      <c r="O83">
        <f t="shared" si="97"/>
        <v>27.336107000607964</v>
      </c>
      <c r="P83">
        <f t="shared" si="98"/>
        <v>35.169738686313003</v>
      </c>
      <c r="Q83">
        <f t="shared" si="99"/>
        <v>0.30129283012398828</v>
      </c>
      <c r="R83">
        <f t="shared" si="100"/>
        <v>2.7463919268720907</v>
      </c>
      <c r="S83">
        <f t="shared" si="101"/>
        <v>0.28406061843277786</v>
      </c>
      <c r="T83">
        <f t="shared" si="102"/>
        <v>0.17900394797886685</v>
      </c>
      <c r="U83">
        <f t="shared" si="103"/>
        <v>248.06824050020185</v>
      </c>
      <c r="V83">
        <f t="shared" si="104"/>
        <v>26.664946599065512</v>
      </c>
      <c r="W83">
        <f t="shared" si="105"/>
        <v>26.624700000000001</v>
      </c>
      <c r="X83">
        <f t="shared" si="106"/>
        <v>3.5010216923667103</v>
      </c>
      <c r="Y83">
        <f t="shared" si="107"/>
        <v>50.219012721406145</v>
      </c>
      <c r="Z83">
        <f t="shared" si="108"/>
        <v>1.7630202193741999</v>
      </c>
      <c r="AA83">
        <f t="shared" si="109"/>
        <v>3.5106628422878225</v>
      </c>
      <c r="AB83">
        <f t="shared" si="110"/>
        <v>1.7380014729925104</v>
      </c>
      <c r="AC83">
        <f t="shared" si="111"/>
        <v>-249.09859134098417</v>
      </c>
      <c r="AD83">
        <f t="shared" si="112"/>
        <v>6.9145645889230307</v>
      </c>
      <c r="AE83">
        <f t="shared" si="113"/>
        <v>0.54143696400353536</v>
      </c>
      <c r="AF83">
        <f t="shared" si="114"/>
        <v>6.4256507121442494</v>
      </c>
      <c r="AG83">
        <v>0</v>
      </c>
      <c r="AH83">
        <v>0</v>
      </c>
      <c r="AI83">
        <f t="shared" si="115"/>
        <v>1</v>
      </c>
      <c r="AJ83">
        <f t="shared" si="116"/>
        <v>0</v>
      </c>
      <c r="AK83">
        <f t="shared" si="117"/>
        <v>47592.37416566613</v>
      </c>
      <c r="AL83" t="s">
        <v>399</v>
      </c>
      <c r="AM83">
        <v>8228.31</v>
      </c>
      <c r="AN83">
        <v>0</v>
      </c>
      <c r="AO83">
        <v>0</v>
      </c>
      <c r="AP83" t="e">
        <f t="shared" si="118"/>
        <v>#DIV/0!</v>
      </c>
      <c r="AQ83">
        <v>-1</v>
      </c>
      <c r="AR83" t="s">
        <v>686</v>
      </c>
      <c r="AS83">
        <v>10339</v>
      </c>
      <c r="AT83">
        <v>1071.3868</v>
      </c>
      <c r="AU83">
        <v>1241.27</v>
      </c>
      <c r="AV83">
        <f t="shared" si="119"/>
        <v>0.13686240705084307</v>
      </c>
      <c r="AW83">
        <v>0.5</v>
      </c>
      <c r="AX83">
        <f t="shared" si="120"/>
        <v>1264.5519007773066</v>
      </c>
      <c r="AY83">
        <f t="shared" si="121"/>
        <v>13.613737772603006</v>
      </c>
      <c r="AZ83">
        <f t="shared" si="122"/>
        <v>86.534808490550532</v>
      </c>
      <c r="BA83">
        <f t="shared" si="123"/>
        <v>1.1556455503028461E-2</v>
      </c>
      <c r="BB83">
        <f t="shared" si="124"/>
        <v>-1</v>
      </c>
      <c r="BC83" t="e">
        <f t="shared" si="125"/>
        <v>#DIV/0!</v>
      </c>
      <c r="BD83" t="s">
        <v>401</v>
      </c>
      <c r="BE83">
        <v>0</v>
      </c>
      <c r="BF83" t="e">
        <f t="shared" si="126"/>
        <v>#DIV/0!</v>
      </c>
      <c r="BG83" t="e">
        <f t="shared" si="127"/>
        <v>#DIV/0!</v>
      </c>
      <c r="BH83" t="e">
        <f t="shared" si="128"/>
        <v>#DIV/0!</v>
      </c>
      <c r="BI83" t="e">
        <f t="shared" si="129"/>
        <v>#DIV/0!</v>
      </c>
      <c r="BJ83">
        <f t="shared" si="130"/>
        <v>0.13686240705084307</v>
      </c>
      <c r="BK83" t="e">
        <f t="shared" si="131"/>
        <v>#DIV/0!</v>
      </c>
      <c r="BL83" t="e">
        <f t="shared" si="132"/>
        <v>#DIV/0!</v>
      </c>
      <c r="BM83" t="e">
        <f t="shared" si="133"/>
        <v>#DIV/0!</v>
      </c>
      <c r="BN83">
        <v>562</v>
      </c>
      <c r="BO83">
        <v>300</v>
      </c>
      <c r="BP83">
        <v>300</v>
      </c>
      <c r="BQ83">
        <v>300</v>
      </c>
      <c r="BR83">
        <v>10339</v>
      </c>
      <c r="BS83">
        <v>1211.04</v>
      </c>
      <c r="BT83">
        <v>-7.3384100000000001E-3</v>
      </c>
      <c r="BU83">
        <v>-2.91</v>
      </c>
      <c r="BV83" t="s">
        <v>401</v>
      </c>
      <c r="BW83" t="s">
        <v>401</v>
      </c>
      <c r="BX83" t="s">
        <v>401</v>
      </c>
      <c r="BY83" t="s">
        <v>401</v>
      </c>
      <c r="BZ83" t="s">
        <v>401</v>
      </c>
      <c r="CA83" t="s">
        <v>401</v>
      </c>
      <c r="CB83" t="s">
        <v>401</v>
      </c>
      <c r="CC83" t="s">
        <v>401</v>
      </c>
      <c r="CD83" t="s">
        <v>401</v>
      </c>
      <c r="CE83" t="s">
        <v>401</v>
      </c>
      <c r="CF83">
        <f t="shared" si="134"/>
        <v>1500.08</v>
      </c>
      <c r="CG83">
        <f t="shared" si="135"/>
        <v>1264.5519007773066</v>
      </c>
      <c r="CH83">
        <f t="shared" si="136"/>
        <v>0.84298964107068064</v>
      </c>
      <c r="CI83">
        <f t="shared" si="137"/>
        <v>0.16537000726641371</v>
      </c>
      <c r="CJ83">
        <v>6</v>
      </c>
      <c r="CK83">
        <v>0.5</v>
      </c>
      <c r="CL83" t="s">
        <v>402</v>
      </c>
      <c r="CM83">
        <v>2</v>
      </c>
      <c r="CN83">
        <v>1634234898</v>
      </c>
      <c r="CO83">
        <v>390.62099999999998</v>
      </c>
      <c r="CP83">
        <v>400.113</v>
      </c>
      <c r="CQ83">
        <v>19.581399999999999</v>
      </c>
      <c r="CR83">
        <v>16.258700000000001</v>
      </c>
      <c r="CS83">
        <v>390.42099999999999</v>
      </c>
      <c r="CT83">
        <v>19.698399999999999</v>
      </c>
      <c r="CU83">
        <v>1000.01</v>
      </c>
      <c r="CV83">
        <v>89.9285</v>
      </c>
      <c r="CW83">
        <v>0.10695300000000001</v>
      </c>
      <c r="CX83">
        <v>26.671399999999998</v>
      </c>
      <c r="CY83">
        <v>26.624700000000001</v>
      </c>
      <c r="CZ83">
        <v>999.9</v>
      </c>
      <c r="DA83">
        <v>0</v>
      </c>
      <c r="DB83">
        <v>0</v>
      </c>
      <c r="DC83">
        <v>9997.5</v>
      </c>
      <c r="DD83">
        <v>0</v>
      </c>
      <c r="DE83">
        <v>0.21912699999999999</v>
      </c>
      <c r="DF83">
        <v>-9.5718700000000005</v>
      </c>
      <c r="DG83">
        <v>398.34199999999998</v>
      </c>
      <c r="DH83">
        <v>406.726</v>
      </c>
      <c r="DI83">
        <v>3.3235000000000001</v>
      </c>
      <c r="DJ83">
        <v>400.113</v>
      </c>
      <c r="DK83">
        <v>16.258700000000001</v>
      </c>
      <c r="DL83">
        <v>1.7609999999999999</v>
      </c>
      <c r="DM83">
        <v>1.4621200000000001</v>
      </c>
      <c r="DN83">
        <v>15.444800000000001</v>
      </c>
      <c r="DO83">
        <v>12.5777</v>
      </c>
      <c r="DP83">
        <v>1500.08</v>
      </c>
      <c r="DQ83">
        <v>0.90001500000000001</v>
      </c>
      <c r="DR83">
        <v>9.9984699999999996E-2</v>
      </c>
      <c r="DS83">
        <v>0</v>
      </c>
      <c r="DT83">
        <v>1070.81</v>
      </c>
      <c r="DU83">
        <v>4.9997400000000001</v>
      </c>
      <c r="DV83">
        <v>15430.4</v>
      </c>
      <c r="DW83">
        <v>11511</v>
      </c>
      <c r="DX83">
        <v>42.311999999999998</v>
      </c>
      <c r="DY83">
        <v>43.75</v>
      </c>
      <c r="DZ83">
        <v>43.561999999999998</v>
      </c>
      <c r="EA83">
        <v>43.75</v>
      </c>
      <c r="EB83">
        <v>44.5</v>
      </c>
      <c r="EC83">
        <v>1345.59</v>
      </c>
      <c r="ED83">
        <v>149.49</v>
      </c>
      <c r="EE83">
        <v>0</v>
      </c>
      <c r="EF83">
        <v>121.299999952316</v>
      </c>
      <c r="EG83">
        <v>0</v>
      </c>
      <c r="EH83">
        <v>1071.3868</v>
      </c>
      <c r="EI83">
        <v>1.8784615545979</v>
      </c>
      <c r="EJ83">
        <v>22.384615416997899</v>
      </c>
      <c r="EK83">
        <v>15428.212</v>
      </c>
      <c r="EL83">
        <v>15</v>
      </c>
      <c r="EM83">
        <v>1634234920</v>
      </c>
      <c r="EN83" t="s">
        <v>687</v>
      </c>
      <c r="EO83">
        <v>1634234915</v>
      </c>
      <c r="EP83">
        <v>1634234920</v>
      </c>
      <c r="EQ83">
        <v>70</v>
      </c>
      <c r="ER83">
        <v>0.08</v>
      </c>
      <c r="ES83">
        <v>0</v>
      </c>
      <c r="ET83">
        <v>0.2</v>
      </c>
      <c r="EU83">
        <v>-0.11700000000000001</v>
      </c>
      <c r="EV83">
        <v>400</v>
      </c>
      <c r="EW83">
        <v>16</v>
      </c>
      <c r="EX83">
        <v>0.24</v>
      </c>
      <c r="EY83">
        <v>0.03</v>
      </c>
      <c r="EZ83">
        <v>-9.7274312500000004</v>
      </c>
      <c r="FA83">
        <v>0.73756491557224901</v>
      </c>
      <c r="FB83">
        <v>7.60799978702517E-2</v>
      </c>
      <c r="FC83">
        <v>0</v>
      </c>
      <c r="FD83">
        <v>1</v>
      </c>
      <c r="FE83">
        <v>0</v>
      </c>
      <c r="FF83">
        <v>0</v>
      </c>
      <c r="FG83">
        <v>0</v>
      </c>
      <c r="FH83">
        <v>3.3071514999999998</v>
      </c>
      <c r="FI83">
        <v>4.2163452157596301E-2</v>
      </c>
      <c r="FJ83">
        <v>4.2320163929266599E-3</v>
      </c>
      <c r="FK83">
        <v>1</v>
      </c>
      <c r="FL83">
        <v>1</v>
      </c>
      <c r="FM83">
        <v>3</v>
      </c>
      <c r="FN83" t="s">
        <v>416</v>
      </c>
      <c r="FO83">
        <v>3.9268399999999999</v>
      </c>
      <c r="FP83">
        <v>2.7895500000000002</v>
      </c>
      <c r="FQ83">
        <v>8.2309999999999994E-2</v>
      </c>
      <c r="FR83">
        <v>8.3807800000000002E-2</v>
      </c>
      <c r="FS83">
        <v>8.6506100000000002E-2</v>
      </c>
      <c r="FT83">
        <v>7.4560000000000001E-2</v>
      </c>
      <c r="FU83">
        <v>19706.900000000001</v>
      </c>
      <c r="FV83">
        <v>23995.4</v>
      </c>
      <c r="FW83">
        <v>20916.2</v>
      </c>
      <c r="FX83">
        <v>25262.9</v>
      </c>
      <c r="FY83">
        <v>30304.7</v>
      </c>
      <c r="FZ83">
        <v>34420.199999999997</v>
      </c>
      <c r="GA83">
        <v>37753.1</v>
      </c>
      <c r="GB83">
        <v>41908.6</v>
      </c>
      <c r="GC83">
        <v>2.6596000000000002</v>
      </c>
      <c r="GD83">
        <v>2.1716500000000001</v>
      </c>
      <c r="GE83">
        <v>0.134107</v>
      </c>
      <c r="GF83">
        <v>0</v>
      </c>
      <c r="GG83">
        <v>24.426200000000001</v>
      </c>
      <c r="GH83">
        <v>999.9</v>
      </c>
      <c r="GI83">
        <v>44.201000000000001</v>
      </c>
      <c r="GJ83">
        <v>29.759</v>
      </c>
      <c r="GK83">
        <v>20.653400000000001</v>
      </c>
      <c r="GL83">
        <v>61.396299999999997</v>
      </c>
      <c r="GM83">
        <v>19.2788</v>
      </c>
      <c r="GN83">
        <v>3</v>
      </c>
      <c r="GO83">
        <v>-0.15038599999999999</v>
      </c>
      <c r="GP83">
        <v>-9.2421000000000003E-2</v>
      </c>
      <c r="GQ83">
        <v>20.348800000000001</v>
      </c>
      <c r="GR83">
        <v>5.2216300000000002</v>
      </c>
      <c r="GS83">
        <v>11.962</v>
      </c>
      <c r="GT83">
        <v>4.9856499999999997</v>
      </c>
      <c r="GU83">
        <v>3.3010000000000002</v>
      </c>
      <c r="GV83">
        <v>9999</v>
      </c>
      <c r="GW83">
        <v>9999</v>
      </c>
      <c r="GX83">
        <v>999.9</v>
      </c>
      <c r="GY83">
        <v>9999</v>
      </c>
      <c r="GZ83">
        <v>1.88405</v>
      </c>
      <c r="HA83">
        <v>1.8810899999999999</v>
      </c>
      <c r="HB83">
        <v>1.88263</v>
      </c>
      <c r="HC83">
        <v>1.8812599999999999</v>
      </c>
      <c r="HD83">
        <v>1.8827799999999999</v>
      </c>
      <c r="HE83">
        <v>1.8819999999999999</v>
      </c>
      <c r="HF83">
        <v>1.8839999999999999</v>
      </c>
      <c r="HG83">
        <v>1.8812599999999999</v>
      </c>
      <c r="HH83">
        <v>5</v>
      </c>
      <c r="HI83">
        <v>0</v>
      </c>
      <c r="HJ83">
        <v>0</v>
      </c>
      <c r="HK83">
        <v>0</v>
      </c>
      <c r="HL83" t="s">
        <v>405</v>
      </c>
      <c r="HM83" t="s">
        <v>406</v>
      </c>
      <c r="HN83" t="s">
        <v>407</v>
      </c>
      <c r="HO83" t="s">
        <v>407</v>
      </c>
      <c r="HP83" t="s">
        <v>407</v>
      </c>
      <c r="HQ83" t="s">
        <v>407</v>
      </c>
      <c r="HR83">
        <v>0</v>
      </c>
      <c r="HS83">
        <v>100</v>
      </c>
      <c r="HT83">
        <v>100</v>
      </c>
      <c r="HU83">
        <v>0.2</v>
      </c>
      <c r="HV83">
        <v>-0.11700000000000001</v>
      </c>
      <c r="HW83">
        <v>0.1204345</v>
      </c>
      <c r="HX83">
        <v>0</v>
      </c>
      <c r="HY83">
        <v>0</v>
      </c>
      <c r="HZ83">
        <v>0</v>
      </c>
      <c r="IA83">
        <v>-0.116229999999998</v>
      </c>
      <c r="IB83">
        <v>0</v>
      </c>
      <c r="IC83">
        <v>0</v>
      </c>
      <c r="ID83">
        <v>0</v>
      </c>
      <c r="IE83">
        <v>-1</v>
      </c>
      <c r="IF83">
        <v>-1</v>
      </c>
      <c r="IG83">
        <v>-1</v>
      </c>
      <c r="IH83">
        <v>-1</v>
      </c>
      <c r="II83">
        <v>3</v>
      </c>
      <c r="IJ83">
        <v>2.9</v>
      </c>
      <c r="IK83">
        <v>1.5722700000000001</v>
      </c>
      <c r="IL83">
        <v>2.6049799999999999</v>
      </c>
      <c r="IM83">
        <v>2.8002899999999999</v>
      </c>
      <c r="IN83">
        <v>3.0127000000000002</v>
      </c>
      <c r="IO83">
        <v>3.0493199999999998</v>
      </c>
      <c r="IP83">
        <v>2.3303199999999999</v>
      </c>
      <c r="IQ83">
        <v>33.986499999999999</v>
      </c>
      <c r="IR83">
        <v>14.263400000000001</v>
      </c>
      <c r="IS83">
        <v>18</v>
      </c>
      <c r="IT83">
        <v>1094.44</v>
      </c>
      <c r="IU83">
        <v>591.36199999999997</v>
      </c>
      <c r="IV83">
        <v>25.0001</v>
      </c>
      <c r="IW83">
        <v>25.371600000000001</v>
      </c>
      <c r="IX83">
        <v>30.0002</v>
      </c>
      <c r="IY83">
        <v>25.241399999999999</v>
      </c>
      <c r="IZ83">
        <v>25.2316</v>
      </c>
      <c r="JA83">
        <v>31.4055</v>
      </c>
      <c r="JB83">
        <v>14.221399999999999</v>
      </c>
      <c r="JC83">
        <v>42.4114</v>
      </c>
      <c r="JD83">
        <v>25</v>
      </c>
      <c r="JE83">
        <v>400</v>
      </c>
      <c r="JF83">
        <v>16.260000000000002</v>
      </c>
      <c r="JG83">
        <v>101.76900000000001</v>
      </c>
      <c r="JH83">
        <v>101.03400000000001</v>
      </c>
    </row>
    <row r="84" spans="1:268" x14ac:dyDescent="0.2">
      <c r="A84">
        <v>68</v>
      </c>
      <c r="B84">
        <v>1634235041</v>
      </c>
      <c r="C84">
        <v>11532.9000000954</v>
      </c>
      <c r="D84" t="s">
        <v>688</v>
      </c>
      <c r="E84" t="s">
        <v>689</v>
      </c>
      <c r="F84" t="s">
        <v>398</v>
      </c>
      <c r="I84">
        <v>1634235041</v>
      </c>
      <c r="J84">
        <f t="shared" si="92"/>
        <v>5.8651798649781237E-3</v>
      </c>
      <c r="K84">
        <f t="shared" si="93"/>
        <v>5.8651798649781242</v>
      </c>
      <c r="L84">
        <f t="shared" si="94"/>
        <v>13.211841963299356</v>
      </c>
      <c r="M84">
        <f t="shared" si="95"/>
        <v>390.74700000000001</v>
      </c>
      <c r="N84">
        <f t="shared" si="96"/>
        <v>308.83492901650419</v>
      </c>
      <c r="O84">
        <f t="shared" si="97"/>
        <v>27.806246844853376</v>
      </c>
      <c r="P84">
        <f t="shared" si="98"/>
        <v>35.181278136144002</v>
      </c>
      <c r="Q84">
        <f t="shared" si="99"/>
        <v>0.31431754509550391</v>
      </c>
      <c r="R84">
        <f t="shared" si="100"/>
        <v>2.7445001908579498</v>
      </c>
      <c r="S84">
        <f t="shared" si="101"/>
        <v>0.29560081995852916</v>
      </c>
      <c r="T84">
        <f t="shared" si="102"/>
        <v>0.18633918910876768</v>
      </c>
      <c r="U84">
        <f t="shared" si="103"/>
        <v>248.05822650047261</v>
      </c>
      <c r="V84">
        <f t="shared" si="104"/>
        <v>26.58318926509288</v>
      </c>
      <c r="W84">
        <f t="shared" si="105"/>
        <v>26.549299999999999</v>
      </c>
      <c r="X84">
        <f t="shared" si="106"/>
        <v>3.4855042570833796</v>
      </c>
      <c r="Y84">
        <f t="shared" si="107"/>
        <v>49.940718508280312</v>
      </c>
      <c r="Z84">
        <f t="shared" si="108"/>
        <v>1.7510011873056002</v>
      </c>
      <c r="AA84">
        <f t="shared" si="109"/>
        <v>3.5061593817783763</v>
      </c>
      <c r="AB84">
        <f t="shared" si="110"/>
        <v>1.7345030697777795</v>
      </c>
      <c r="AC84">
        <f t="shared" si="111"/>
        <v>-258.65443204553526</v>
      </c>
      <c r="AD84">
        <f t="shared" si="112"/>
        <v>14.840537877240349</v>
      </c>
      <c r="AE84">
        <f t="shared" si="113"/>
        <v>1.1623064066133779</v>
      </c>
      <c r="AF84">
        <f t="shared" si="114"/>
        <v>5.4066387387910719</v>
      </c>
      <c r="AG84">
        <v>0</v>
      </c>
      <c r="AH84">
        <v>0</v>
      </c>
      <c r="AI84">
        <f t="shared" si="115"/>
        <v>1</v>
      </c>
      <c r="AJ84">
        <f t="shared" si="116"/>
        <v>0</v>
      </c>
      <c r="AK84">
        <f t="shared" si="117"/>
        <v>47544.613918974348</v>
      </c>
      <c r="AL84" t="s">
        <v>399</v>
      </c>
      <c r="AM84">
        <v>8228.31</v>
      </c>
      <c r="AN84">
        <v>0</v>
      </c>
      <c r="AO84">
        <v>0</v>
      </c>
      <c r="AP84" t="e">
        <f t="shared" si="118"/>
        <v>#DIV/0!</v>
      </c>
      <c r="AQ84">
        <v>-1</v>
      </c>
      <c r="AR84" t="s">
        <v>690</v>
      </c>
      <c r="AS84">
        <v>10338.200000000001</v>
      </c>
      <c r="AT84">
        <v>1021.8068</v>
      </c>
      <c r="AU84">
        <v>1175.0899999999999</v>
      </c>
      <c r="AV84">
        <f t="shared" si="119"/>
        <v>0.13044379579436471</v>
      </c>
      <c r="AW84">
        <v>0.5</v>
      </c>
      <c r="AX84">
        <f t="shared" si="120"/>
        <v>1264.493700777447</v>
      </c>
      <c r="AY84">
        <f t="shared" si="121"/>
        <v>13.211841963299356</v>
      </c>
      <c r="AZ84">
        <f t="shared" si="122"/>
        <v>82.472679043736903</v>
      </c>
      <c r="BA84">
        <f t="shared" si="123"/>
        <v>1.1239155999402376E-2</v>
      </c>
      <c r="BB84">
        <f t="shared" si="124"/>
        <v>-1</v>
      </c>
      <c r="BC84" t="e">
        <f t="shared" si="125"/>
        <v>#DIV/0!</v>
      </c>
      <c r="BD84" t="s">
        <v>401</v>
      </c>
      <c r="BE84">
        <v>0</v>
      </c>
      <c r="BF84" t="e">
        <f t="shared" si="126"/>
        <v>#DIV/0!</v>
      </c>
      <c r="BG84" t="e">
        <f t="shared" si="127"/>
        <v>#DIV/0!</v>
      </c>
      <c r="BH84" t="e">
        <f t="shared" si="128"/>
        <v>#DIV/0!</v>
      </c>
      <c r="BI84" t="e">
        <f t="shared" si="129"/>
        <v>#DIV/0!</v>
      </c>
      <c r="BJ84">
        <f t="shared" si="130"/>
        <v>0.13044379579436466</v>
      </c>
      <c r="BK84" t="e">
        <f t="shared" si="131"/>
        <v>#DIV/0!</v>
      </c>
      <c r="BL84" t="e">
        <f t="shared" si="132"/>
        <v>#DIV/0!</v>
      </c>
      <c r="BM84" t="e">
        <f t="shared" si="133"/>
        <v>#DIV/0!</v>
      </c>
      <c r="BN84">
        <v>563</v>
      </c>
      <c r="BO84">
        <v>300</v>
      </c>
      <c r="BP84">
        <v>300</v>
      </c>
      <c r="BQ84">
        <v>300</v>
      </c>
      <c r="BR84">
        <v>10338.200000000001</v>
      </c>
      <c r="BS84">
        <v>1146.02</v>
      </c>
      <c r="BT84">
        <v>-7.3378000000000002E-3</v>
      </c>
      <c r="BU84">
        <v>-1.91</v>
      </c>
      <c r="BV84" t="s">
        <v>401</v>
      </c>
      <c r="BW84" t="s">
        <v>401</v>
      </c>
      <c r="BX84" t="s">
        <v>401</v>
      </c>
      <c r="BY84" t="s">
        <v>401</v>
      </c>
      <c r="BZ84" t="s">
        <v>401</v>
      </c>
      <c r="CA84" t="s">
        <v>401</v>
      </c>
      <c r="CB84" t="s">
        <v>401</v>
      </c>
      <c r="CC84" t="s">
        <v>401</v>
      </c>
      <c r="CD84" t="s">
        <v>401</v>
      </c>
      <c r="CE84" t="s">
        <v>401</v>
      </c>
      <c r="CF84">
        <f t="shared" si="134"/>
        <v>1500.01</v>
      </c>
      <c r="CG84">
        <f t="shared" si="135"/>
        <v>1264.493700777447</v>
      </c>
      <c r="CH84">
        <f t="shared" si="136"/>
        <v>0.84299018058376074</v>
      </c>
      <c r="CI84">
        <f t="shared" si="137"/>
        <v>0.16537104852665824</v>
      </c>
      <c r="CJ84">
        <v>6</v>
      </c>
      <c r="CK84">
        <v>0.5</v>
      </c>
      <c r="CL84" t="s">
        <v>402</v>
      </c>
      <c r="CM84">
        <v>2</v>
      </c>
      <c r="CN84">
        <v>1634235041</v>
      </c>
      <c r="CO84">
        <v>390.74700000000001</v>
      </c>
      <c r="CP84">
        <v>400.04899999999998</v>
      </c>
      <c r="CQ84">
        <v>19.447800000000001</v>
      </c>
      <c r="CR84">
        <v>15.997199999999999</v>
      </c>
      <c r="CS84">
        <v>390.62700000000001</v>
      </c>
      <c r="CT84">
        <v>19.5641</v>
      </c>
      <c r="CU84">
        <v>1000.02</v>
      </c>
      <c r="CV84">
        <v>89.928799999999995</v>
      </c>
      <c r="CW84">
        <v>0.107152</v>
      </c>
      <c r="CX84">
        <v>26.6496</v>
      </c>
      <c r="CY84">
        <v>26.549299999999999</v>
      </c>
      <c r="CZ84">
        <v>999.9</v>
      </c>
      <c r="DA84">
        <v>0</v>
      </c>
      <c r="DB84">
        <v>0</v>
      </c>
      <c r="DC84">
        <v>9986.25</v>
      </c>
      <c r="DD84">
        <v>0</v>
      </c>
      <c r="DE84">
        <v>0.21912699999999999</v>
      </c>
      <c r="DF84">
        <v>-9.3022200000000002</v>
      </c>
      <c r="DG84">
        <v>398.49700000000001</v>
      </c>
      <c r="DH84">
        <v>406.553</v>
      </c>
      <c r="DI84">
        <v>3.4506100000000002</v>
      </c>
      <c r="DJ84">
        <v>400.04899999999998</v>
      </c>
      <c r="DK84">
        <v>15.997199999999999</v>
      </c>
      <c r="DL84">
        <v>1.74892</v>
      </c>
      <c r="DM84">
        <v>1.4386099999999999</v>
      </c>
      <c r="DN84">
        <v>15.3376</v>
      </c>
      <c r="DO84">
        <v>12.3308</v>
      </c>
      <c r="DP84">
        <v>1500.01</v>
      </c>
      <c r="DQ84">
        <v>0.89999099999999999</v>
      </c>
      <c r="DR84">
        <v>0.100009</v>
      </c>
      <c r="DS84">
        <v>0</v>
      </c>
      <c r="DT84">
        <v>1018.22</v>
      </c>
      <c r="DU84">
        <v>4.9997400000000001</v>
      </c>
      <c r="DV84">
        <v>14662.4</v>
      </c>
      <c r="DW84">
        <v>11510.4</v>
      </c>
      <c r="DX84">
        <v>42.375</v>
      </c>
      <c r="DY84">
        <v>43.875</v>
      </c>
      <c r="DZ84">
        <v>43.625</v>
      </c>
      <c r="EA84">
        <v>43.875</v>
      </c>
      <c r="EB84">
        <v>44.561999999999998</v>
      </c>
      <c r="EC84">
        <v>1345.5</v>
      </c>
      <c r="ED84">
        <v>149.51</v>
      </c>
      <c r="EE84">
        <v>0</v>
      </c>
      <c r="EF84">
        <v>142.799999952316</v>
      </c>
      <c r="EG84">
        <v>0</v>
      </c>
      <c r="EH84">
        <v>1021.8068</v>
      </c>
      <c r="EI84">
        <v>-30.073076856037599</v>
      </c>
      <c r="EJ84">
        <v>-428.238460897717</v>
      </c>
      <c r="EK84">
        <v>14713.28</v>
      </c>
      <c r="EL84">
        <v>15</v>
      </c>
      <c r="EM84">
        <v>1634234996.5</v>
      </c>
      <c r="EN84" t="s">
        <v>691</v>
      </c>
      <c r="EO84">
        <v>1634234996</v>
      </c>
      <c r="EP84">
        <v>1634234996.5</v>
      </c>
      <c r="EQ84">
        <v>71</v>
      </c>
      <c r="ER84">
        <v>-0.08</v>
      </c>
      <c r="ES84">
        <v>0</v>
      </c>
      <c r="ET84">
        <v>0.12</v>
      </c>
      <c r="EU84">
        <v>-0.11600000000000001</v>
      </c>
      <c r="EV84">
        <v>400</v>
      </c>
      <c r="EW84">
        <v>16</v>
      </c>
      <c r="EX84">
        <v>0.17</v>
      </c>
      <c r="EY84">
        <v>0.03</v>
      </c>
      <c r="EZ84">
        <v>-9.2749290243902394</v>
      </c>
      <c r="FA84">
        <v>-0.16250466898956001</v>
      </c>
      <c r="FB84">
        <v>4.0163871934915399E-2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3.4741468292682902</v>
      </c>
      <c r="FI84">
        <v>-0.12484264808362699</v>
      </c>
      <c r="FJ84">
        <v>1.7907402535158899E-2</v>
      </c>
      <c r="FK84">
        <v>1</v>
      </c>
      <c r="FL84">
        <v>1</v>
      </c>
      <c r="FM84">
        <v>3</v>
      </c>
      <c r="FN84" t="s">
        <v>416</v>
      </c>
      <c r="FO84">
        <v>3.92686</v>
      </c>
      <c r="FP84">
        <v>2.78965</v>
      </c>
      <c r="FQ84">
        <v>8.2336300000000001E-2</v>
      </c>
      <c r="FR84">
        <v>8.3789799999999998E-2</v>
      </c>
      <c r="FS84">
        <v>8.6069599999999996E-2</v>
      </c>
      <c r="FT84">
        <v>7.3665999999999995E-2</v>
      </c>
      <c r="FU84">
        <v>19704.8</v>
      </c>
      <c r="FV84">
        <v>23993.7</v>
      </c>
      <c r="FW84">
        <v>20914.599999999999</v>
      </c>
      <c r="FX84">
        <v>25260.799999999999</v>
      </c>
      <c r="FY84">
        <v>30317.200000000001</v>
      </c>
      <c r="FZ84">
        <v>34450.800000000003</v>
      </c>
      <c r="GA84">
        <v>37750.6</v>
      </c>
      <c r="GB84">
        <v>41905.4</v>
      </c>
      <c r="GC84">
        <v>2.6595</v>
      </c>
      <c r="GD84">
        <v>2.1696800000000001</v>
      </c>
      <c r="GE84">
        <v>0.13250500000000001</v>
      </c>
      <c r="GF84">
        <v>0</v>
      </c>
      <c r="GG84">
        <v>24.376899999999999</v>
      </c>
      <c r="GH84">
        <v>999.9</v>
      </c>
      <c r="GI84">
        <v>43.835000000000001</v>
      </c>
      <c r="GJ84">
        <v>29.798999999999999</v>
      </c>
      <c r="GK84">
        <v>20.529299999999999</v>
      </c>
      <c r="GL84">
        <v>61.676400000000001</v>
      </c>
      <c r="GM84">
        <v>19.314900000000002</v>
      </c>
      <c r="GN84">
        <v>3</v>
      </c>
      <c r="GO84">
        <v>-0.14771300000000001</v>
      </c>
      <c r="GP84">
        <v>-7.2903099999999998E-2</v>
      </c>
      <c r="GQ84">
        <v>20.348800000000001</v>
      </c>
      <c r="GR84">
        <v>5.2219300000000004</v>
      </c>
      <c r="GS84">
        <v>11.962</v>
      </c>
      <c r="GT84">
        <v>4.9857500000000003</v>
      </c>
      <c r="GU84">
        <v>3.3010000000000002</v>
      </c>
      <c r="GV84">
        <v>9999</v>
      </c>
      <c r="GW84">
        <v>9999</v>
      </c>
      <c r="GX84">
        <v>999.9</v>
      </c>
      <c r="GY84">
        <v>9999</v>
      </c>
      <c r="GZ84">
        <v>1.8840600000000001</v>
      </c>
      <c r="HA84">
        <v>1.8810899999999999</v>
      </c>
      <c r="HB84">
        <v>1.88263</v>
      </c>
      <c r="HC84">
        <v>1.8812599999999999</v>
      </c>
      <c r="HD84">
        <v>1.8827799999999999</v>
      </c>
      <c r="HE84">
        <v>1.88202</v>
      </c>
      <c r="HF84">
        <v>1.8839999999999999</v>
      </c>
      <c r="HG84">
        <v>1.8812599999999999</v>
      </c>
      <c r="HH84">
        <v>5</v>
      </c>
      <c r="HI84">
        <v>0</v>
      </c>
      <c r="HJ84">
        <v>0</v>
      </c>
      <c r="HK84">
        <v>0</v>
      </c>
      <c r="HL84" t="s">
        <v>405</v>
      </c>
      <c r="HM84" t="s">
        <v>406</v>
      </c>
      <c r="HN84" t="s">
        <v>407</v>
      </c>
      <c r="HO84" t="s">
        <v>407</v>
      </c>
      <c r="HP84" t="s">
        <v>407</v>
      </c>
      <c r="HQ84" t="s">
        <v>407</v>
      </c>
      <c r="HR84">
        <v>0</v>
      </c>
      <c r="HS84">
        <v>100</v>
      </c>
      <c r="HT84">
        <v>100</v>
      </c>
      <c r="HU84">
        <v>0.12</v>
      </c>
      <c r="HV84">
        <v>-0.1163</v>
      </c>
      <c r="HW84">
        <v>0.119952380952384</v>
      </c>
      <c r="HX84">
        <v>0</v>
      </c>
      <c r="HY84">
        <v>0</v>
      </c>
      <c r="HZ84">
        <v>0</v>
      </c>
      <c r="IA84">
        <v>-0.116240000000001</v>
      </c>
      <c r="IB84">
        <v>0</v>
      </c>
      <c r="IC84">
        <v>0</v>
      </c>
      <c r="ID84">
        <v>0</v>
      </c>
      <c r="IE84">
        <v>-1</v>
      </c>
      <c r="IF84">
        <v>-1</v>
      </c>
      <c r="IG84">
        <v>-1</v>
      </c>
      <c r="IH84">
        <v>-1</v>
      </c>
      <c r="II84">
        <v>0.8</v>
      </c>
      <c r="IJ84">
        <v>0.7</v>
      </c>
      <c r="IK84">
        <v>1.56616</v>
      </c>
      <c r="IL84">
        <v>2.5891099999999998</v>
      </c>
      <c r="IM84">
        <v>2.8002899999999999</v>
      </c>
      <c r="IN84">
        <v>3.0139200000000002</v>
      </c>
      <c r="IO84">
        <v>3.0493199999999998</v>
      </c>
      <c r="IP84">
        <v>2.3168899999999999</v>
      </c>
      <c r="IQ84">
        <v>34.0092</v>
      </c>
      <c r="IR84">
        <v>14.245900000000001</v>
      </c>
      <c r="IS84">
        <v>18</v>
      </c>
      <c r="IT84">
        <v>1094.92</v>
      </c>
      <c r="IU84">
        <v>590.14099999999996</v>
      </c>
      <c r="IV84">
        <v>24.9999</v>
      </c>
      <c r="IW84">
        <v>25.403099999999998</v>
      </c>
      <c r="IX84">
        <v>30.000299999999999</v>
      </c>
      <c r="IY84">
        <v>25.270600000000002</v>
      </c>
      <c r="IZ84">
        <v>25.2591</v>
      </c>
      <c r="JA84">
        <v>31.290500000000002</v>
      </c>
      <c r="JB84">
        <v>15.28</v>
      </c>
      <c r="JC84">
        <v>41.907499999999999</v>
      </c>
      <c r="JD84">
        <v>25</v>
      </c>
      <c r="JE84">
        <v>400</v>
      </c>
      <c r="JF84">
        <v>15.993</v>
      </c>
      <c r="JG84">
        <v>101.762</v>
      </c>
      <c r="JH84">
        <v>101.026</v>
      </c>
    </row>
    <row r="85" spans="1:268" x14ac:dyDescent="0.2">
      <c r="A85">
        <v>69</v>
      </c>
      <c r="B85">
        <v>1634235163</v>
      </c>
      <c r="C85">
        <v>11654.9000000954</v>
      </c>
      <c r="D85" t="s">
        <v>692</v>
      </c>
      <c r="E85" t="s">
        <v>693</v>
      </c>
      <c r="F85" t="s">
        <v>398</v>
      </c>
      <c r="I85">
        <v>1634235163</v>
      </c>
      <c r="J85">
        <f t="shared" si="92"/>
        <v>5.8542512685091901E-3</v>
      </c>
      <c r="K85">
        <f t="shared" si="93"/>
        <v>5.8542512685091905</v>
      </c>
      <c r="L85">
        <f t="shared" si="94"/>
        <v>16.101877989268999</v>
      </c>
      <c r="M85">
        <f t="shared" si="95"/>
        <v>588.274</v>
      </c>
      <c r="N85">
        <f t="shared" si="96"/>
        <v>485.43533736389384</v>
      </c>
      <c r="O85">
        <f t="shared" si="97"/>
        <v>43.702521096691882</v>
      </c>
      <c r="P85">
        <f t="shared" si="98"/>
        <v>52.960826946068003</v>
      </c>
      <c r="Q85">
        <f t="shared" si="99"/>
        <v>0.31571882379953209</v>
      </c>
      <c r="R85">
        <f t="shared" si="100"/>
        <v>2.746865703646121</v>
      </c>
      <c r="S85">
        <f t="shared" si="101"/>
        <v>0.29685543576213275</v>
      </c>
      <c r="T85">
        <f t="shared" si="102"/>
        <v>0.18713545685150351</v>
      </c>
      <c r="U85">
        <f t="shared" si="103"/>
        <v>248.05170150020155</v>
      </c>
      <c r="V85">
        <f t="shared" si="104"/>
        <v>26.582419437647957</v>
      </c>
      <c r="W85">
        <f t="shared" si="105"/>
        <v>26.5215</v>
      </c>
      <c r="X85">
        <f t="shared" si="106"/>
        <v>3.4797981458805145</v>
      </c>
      <c r="Y85">
        <f t="shared" si="107"/>
        <v>50.094614594296218</v>
      </c>
      <c r="Z85">
        <f t="shared" si="108"/>
        <v>1.7560040419064</v>
      </c>
      <c r="AA85">
        <f t="shared" si="109"/>
        <v>3.5053748913487781</v>
      </c>
      <c r="AB85">
        <f t="shared" si="110"/>
        <v>1.7237941039741145</v>
      </c>
      <c r="AC85">
        <f t="shared" si="111"/>
        <v>-258.17248094125529</v>
      </c>
      <c r="AD85">
        <f t="shared" si="112"/>
        <v>18.407465660200973</v>
      </c>
      <c r="AE85">
        <f t="shared" si="113"/>
        <v>1.4401977287913206</v>
      </c>
      <c r="AF85">
        <f t="shared" si="114"/>
        <v>9.726883947938564</v>
      </c>
      <c r="AG85">
        <v>0</v>
      </c>
      <c r="AH85">
        <v>0</v>
      </c>
      <c r="AI85">
        <f t="shared" si="115"/>
        <v>1</v>
      </c>
      <c r="AJ85">
        <f t="shared" si="116"/>
        <v>0</v>
      </c>
      <c r="AK85">
        <f t="shared" si="117"/>
        <v>47609.099778939497</v>
      </c>
      <c r="AL85" t="s">
        <v>399</v>
      </c>
      <c r="AM85">
        <v>8228.31</v>
      </c>
      <c r="AN85">
        <v>0</v>
      </c>
      <c r="AO85">
        <v>0</v>
      </c>
      <c r="AP85" t="e">
        <f t="shared" si="118"/>
        <v>#DIV/0!</v>
      </c>
      <c r="AQ85">
        <v>-1</v>
      </c>
      <c r="AR85" t="s">
        <v>694</v>
      </c>
      <c r="AS85">
        <v>10338.299999999999</v>
      </c>
      <c r="AT85">
        <v>1030.1235999999999</v>
      </c>
      <c r="AU85">
        <v>1196.4100000000001</v>
      </c>
      <c r="AV85">
        <f t="shared" si="119"/>
        <v>0.13898780518384179</v>
      </c>
      <c r="AW85">
        <v>0.5</v>
      </c>
      <c r="AX85">
        <f t="shared" si="120"/>
        <v>1264.4676007773064</v>
      </c>
      <c r="AY85">
        <f t="shared" si="121"/>
        <v>16.101877989268999</v>
      </c>
      <c r="AZ85">
        <f t="shared" si="122"/>
        <v>87.872788279058057</v>
      </c>
      <c r="BA85">
        <f t="shared" si="123"/>
        <v>1.3524963374906529E-2</v>
      </c>
      <c r="BB85">
        <f t="shared" si="124"/>
        <v>-1</v>
      </c>
      <c r="BC85" t="e">
        <f t="shared" si="125"/>
        <v>#DIV/0!</v>
      </c>
      <c r="BD85" t="s">
        <v>401</v>
      </c>
      <c r="BE85">
        <v>0</v>
      </c>
      <c r="BF85" t="e">
        <f t="shared" si="126"/>
        <v>#DIV/0!</v>
      </c>
      <c r="BG85" t="e">
        <f t="shared" si="127"/>
        <v>#DIV/0!</v>
      </c>
      <c r="BH85" t="e">
        <f t="shared" si="128"/>
        <v>#DIV/0!</v>
      </c>
      <c r="BI85" t="e">
        <f t="shared" si="129"/>
        <v>#DIV/0!</v>
      </c>
      <c r="BJ85">
        <f t="shared" si="130"/>
        <v>0.13898780518384179</v>
      </c>
      <c r="BK85" t="e">
        <f t="shared" si="131"/>
        <v>#DIV/0!</v>
      </c>
      <c r="BL85" t="e">
        <f t="shared" si="132"/>
        <v>#DIV/0!</v>
      </c>
      <c r="BM85" t="e">
        <f t="shared" si="133"/>
        <v>#DIV/0!</v>
      </c>
      <c r="BN85">
        <v>564</v>
      </c>
      <c r="BO85">
        <v>300</v>
      </c>
      <c r="BP85">
        <v>300</v>
      </c>
      <c r="BQ85">
        <v>300</v>
      </c>
      <c r="BR85">
        <v>10338.299999999999</v>
      </c>
      <c r="BS85">
        <v>1162.57</v>
      </c>
      <c r="BT85">
        <v>-7.3378599999999999E-3</v>
      </c>
      <c r="BU85">
        <v>-2.81</v>
      </c>
      <c r="BV85" t="s">
        <v>401</v>
      </c>
      <c r="BW85" t="s">
        <v>401</v>
      </c>
      <c r="BX85" t="s">
        <v>401</v>
      </c>
      <c r="BY85" t="s">
        <v>401</v>
      </c>
      <c r="BZ85" t="s">
        <v>401</v>
      </c>
      <c r="CA85" t="s">
        <v>401</v>
      </c>
      <c r="CB85" t="s">
        <v>401</v>
      </c>
      <c r="CC85" t="s">
        <v>401</v>
      </c>
      <c r="CD85" t="s">
        <v>401</v>
      </c>
      <c r="CE85" t="s">
        <v>401</v>
      </c>
      <c r="CF85">
        <f t="shared" si="134"/>
        <v>1499.98</v>
      </c>
      <c r="CG85">
        <f t="shared" si="135"/>
        <v>1264.4676007773064</v>
      </c>
      <c r="CH85">
        <f t="shared" si="136"/>
        <v>0.84298964038007607</v>
      </c>
      <c r="CI85">
        <f t="shared" si="137"/>
        <v>0.16537000593354681</v>
      </c>
      <c r="CJ85">
        <v>6</v>
      </c>
      <c r="CK85">
        <v>0.5</v>
      </c>
      <c r="CL85" t="s">
        <v>402</v>
      </c>
      <c r="CM85">
        <v>2</v>
      </c>
      <c r="CN85">
        <v>1634235163</v>
      </c>
      <c r="CO85">
        <v>588.274</v>
      </c>
      <c r="CP85">
        <v>600.00099999999998</v>
      </c>
      <c r="CQ85">
        <v>19.505199999999999</v>
      </c>
      <c r="CR85">
        <v>16.061299999999999</v>
      </c>
      <c r="CS85">
        <v>587.70299999999997</v>
      </c>
      <c r="CT85">
        <v>19.623200000000001</v>
      </c>
      <c r="CU85">
        <v>1000.04</v>
      </c>
      <c r="CV85">
        <v>89.920500000000004</v>
      </c>
      <c r="CW85">
        <v>0.10698199999999999</v>
      </c>
      <c r="CX85">
        <v>26.645800000000001</v>
      </c>
      <c r="CY85">
        <v>26.5215</v>
      </c>
      <c r="CZ85">
        <v>999.9</v>
      </c>
      <c r="DA85">
        <v>0</v>
      </c>
      <c r="DB85">
        <v>0</v>
      </c>
      <c r="DC85">
        <v>10001.200000000001</v>
      </c>
      <c r="DD85">
        <v>0</v>
      </c>
      <c r="DE85">
        <v>0.21912699999999999</v>
      </c>
      <c r="DF85">
        <v>-12.1782</v>
      </c>
      <c r="DG85">
        <v>599.51800000000003</v>
      </c>
      <c r="DH85">
        <v>609.79600000000005</v>
      </c>
      <c r="DI85">
        <v>3.44563</v>
      </c>
      <c r="DJ85">
        <v>600.00099999999998</v>
      </c>
      <c r="DK85">
        <v>16.061299999999999</v>
      </c>
      <c r="DL85">
        <v>1.7540800000000001</v>
      </c>
      <c r="DM85">
        <v>1.44424</v>
      </c>
      <c r="DN85">
        <v>15.3835</v>
      </c>
      <c r="DO85">
        <v>12.3903</v>
      </c>
      <c r="DP85">
        <v>1499.98</v>
      </c>
      <c r="DQ85">
        <v>0.90001500000000001</v>
      </c>
      <c r="DR85">
        <v>9.9984699999999996E-2</v>
      </c>
      <c r="DS85">
        <v>0</v>
      </c>
      <c r="DT85">
        <v>1028.4100000000001</v>
      </c>
      <c r="DU85">
        <v>4.9997400000000001</v>
      </c>
      <c r="DV85">
        <v>14808.2</v>
      </c>
      <c r="DW85">
        <v>11510.3</v>
      </c>
      <c r="DX85">
        <v>43.186999999999998</v>
      </c>
      <c r="DY85">
        <v>43.811999999999998</v>
      </c>
      <c r="DZ85">
        <v>43.875</v>
      </c>
      <c r="EA85">
        <v>43.375</v>
      </c>
      <c r="EB85">
        <v>44.936999999999998</v>
      </c>
      <c r="EC85">
        <v>1345.5</v>
      </c>
      <c r="ED85">
        <v>149.47999999999999</v>
      </c>
      <c r="EE85">
        <v>0</v>
      </c>
      <c r="EF85">
        <v>121.39999985694899</v>
      </c>
      <c r="EG85">
        <v>0</v>
      </c>
      <c r="EH85">
        <v>1030.1235999999999</v>
      </c>
      <c r="EI85">
        <v>-15.000769248803</v>
      </c>
      <c r="EJ85">
        <v>-216.061538800422</v>
      </c>
      <c r="EK85">
        <v>14835.18</v>
      </c>
      <c r="EL85">
        <v>15</v>
      </c>
      <c r="EM85">
        <v>1634235188.5</v>
      </c>
      <c r="EN85" t="s">
        <v>695</v>
      </c>
      <c r="EO85">
        <v>1634235188.5</v>
      </c>
      <c r="EP85">
        <v>1634235186</v>
      </c>
      <c r="EQ85">
        <v>72</v>
      </c>
      <c r="ER85">
        <v>0.45100000000000001</v>
      </c>
      <c r="ES85">
        <v>-2E-3</v>
      </c>
      <c r="ET85">
        <v>0.57099999999999995</v>
      </c>
      <c r="EU85">
        <v>-0.11799999999999999</v>
      </c>
      <c r="EV85">
        <v>600</v>
      </c>
      <c r="EW85">
        <v>16</v>
      </c>
      <c r="EX85">
        <v>0.28000000000000003</v>
      </c>
      <c r="EY85">
        <v>0.03</v>
      </c>
      <c r="EZ85">
        <v>-12.227809756097599</v>
      </c>
      <c r="FA85">
        <v>0.15556306620208801</v>
      </c>
      <c r="FB85">
        <v>2.6243371333822599E-2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3.4405390243902398</v>
      </c>
      <c r="FI85">
        <v>4.58623693379724E-2</v>
      </c>
      <c r="FJ85">
        <v>5.2864501459624399E-3</v>
      </c>
      <c r="FK85">
        <v>1</v>
      </c>
      <c r="FL85">
        <v>1</v>
      </c>
      <c r="FM85">
        <v>3</v>
      </c>
      <c r="FN85" t="s">
        <v>416</v>
      </c>
      <c r="FO85">
        <v>3.9268900000000002</v>
      </c>
      <c r="FP85">
        <v>2.7896200000000002</v>
      </c>
      <c r="FQ85">
        <v>0.11107300000000001</v>
      </c>
      <c r="FR85">
        <v>0.112583</v>
      </c>
      <c r="FS85">
        <v>8.6247400000000002E-2</v>
      </c>
      <c r="FT85">
        <v>7.3874099999999998E-2</v>
      </c>
      <c r="FU85">
        <v>19086.900000000001</v>
      </c>
      <c r="FV85">
        <v>23239.3</v>
      </c>
      <c r="FW85">
        <v>20913.8</v>
      </c>
      <c r="FX85">
        <v>25260.5</v>
      </c>
      <c r="FY85">
        <v>30310.6</v>
      </c>
      <c r="FZ85">
        <v>34443.599999999999</v>
      </c>
      <c r="GA85">
        <v>37749.300000000003</v>
      </c>
      <c r="GB85">
        <v>41905.5</v>
      </c>
      <c r="GC85">
        <v>2.6589499999999999</v>
      </c>
      <c r="GD85">
        <v>2.17042</v>
      </c>
      <c r="GE85">
        <v>0.1323</v>
      </c>
      <c r="GF85">
        <v>0</v>
      </c>
      <c r="GG85">
        <v>24.3523</v>
      </c>
      <c r="GH85">
        <v>999.9</v>
      </c>
      <c r="GI85">
        <v>43.487000000000002</v>
      </c>
      <c r="GJ85">
        <v>29.829000000000001</v>
      </c>
      <c r="GK85">
        <v>20.405100000000001</v>
      </c>
      <c r="GL85">
        <v>61.626399999999997</v>
      </c>
      <c r="GM85">
        <v>19.2468</v>
      </c>
      <c r="GN85">
        <v>3</v>
      </c>
      <c r="GO85">
        <v>-0.14616399999999999</v>
      </c>
      <c r="GP85">
        <v>-7.7088799999999999E-2</v>
      </c>
      <c r="GQ85">
        <v>20.348400000000002</v>
      </c>
      <c r="GR85">
        <v>5.2219300000000004</v>
      </c>
      <c r="GS85">
        <v>11.962</v>
      </c>
      <c r="GT85">
        <v>4.9856499999999997</v>
      </c>
      <c r="GU85">
        <v>3.3010000000000002</v>
      </c>
      <c r="GV85">
        <v>9999</v>
      </c>
      <c r="GW85">
        <v>9999</v>
      </c>
      <c r="GX85">
        <v>999.9</v>
      </c>
      <c r="GY85">
        <v>9999</v>
      </c>
      <c r="GZ85">
        <v>1.8840600000000001</v>
      </c>
      <c r="HA85">
        <v>1.8810899999999999</v>
      </c>
      <c r="HB85">
        <v>1.88263</v>
      </c>
      <c r="HC85">
        <v>1.8812599999999999</v>
      </c>
      <c r="HD85">
        <v>1.8827799999999999</v>
      </c>
      <c r="HE85">
        <v>1.8819999999999999</v>
      </c>
      <c r="HF85">
        <v>1.8839999999999999</v>
      </c>
      <c r="HG85">
        <v>1.8812599999999999</v>
      </c>
      <c r="HH85">
        <v>5</v>
      </c>
      <c r="HI85">
        <v>0</v>
      </c>
      <c r="HJ85">
        <v>0</v>
      </c>
      <c r="HK85">
        <v>0</v>
      </c>
      <c r="HL85" t="s">
        <v>405</v>
      </c>
      <c r="HM85" t="s">
        <v>406</v>
      </c>
      <c r="HN85" t="s">
        <v>407</v>
      </c>
      <c r="HO85" t="s">
        <v>407</v>
      </c>
      <c r="HP85" t="s">
        <v>407</v>
      </c>
      <c r="HQ85" t="s">
        <v>407</v>
      </c>
      <c r="HR85">
        <v>0</v>
      </c>
      <c r="HS85">
        <v>100</v>
      </c>
      <c r="HT85">
        <v>100</v>
      </c>
      <c r="HU85">
        <v>0.57099999999999995</v>
      </c>
      <c r="HV85">
        <v>-0.11799999999999999</v>
      </c>
      <c r="HW85">
        <v>0.119952380952384</v>
      </c>
      <c r="HX85">
        <v>0</v>
      </c>
      <c r="HY85">
        <v>0</v>
      </c>
      <c r="HZ85">
        <v>0</v>
      </c>
      <c r="IA85">
        <v>-0.116240000000001</v>
      </c>
      <c r="IB85">
        <v>0</v>
      </c>
      <c r="IC85">
        <v>0</v>
      </c>
      <c r="ID85">
        <v>0</v>
      </c>
      <c r="IE85">
        <v>-1</v>
      </c>
      <c r="IF85">
        <v>-1</v>
      </c>
      <c r="IG85">
        <v>-1</v>
      </c>
      <c r="IH85">
        <v>-1</v>
      </c>
      <c r="II85">
        <v>2.8</v>
      </c>
      <c r="IJ85">
        <v>2.8</v>
      </c>
      <c r="IK85">
        <v>2.1716299999999999</v>
      </c>
      <c r="IL85">
        <v>2.5952099999999998</v>
      </c>
      <c r="IM85">
        <v>2.8002899999999999</v>
      </c>
      <c r="IN85">
        <v>3.0139200000000002</v>
      </c>
      <c r="IO85">
        <v>3.0493199999999998</v>
      </c>
      <c r="IP85">
        <v>2.3095699999999999</v>
      </c>
      <c r="IQ85">
        <v>34.0092</v>
      </c>
      <c r="IR85">
        <v>14.2196</v>
      </c>
      <c r="IS85">
        <v>18</v>
      </c>
      <c r="IT85">
        <v>1094.6600000000001</v>
      </c>
      <c r="IU85">
        <v>590.96600000000001</v>
      </c>
      <c r="IV85">
        <v>25</v>
      </c>
      <c r="IW85">
        <v>25.4238</v>
      </c>
      <c r="IX85">
        <v>30.0001</v>
      </c>
      <c r="IY85">
        <v>25.290400000000002</v>
      </c>
      <c r="IZ85">
        <v>25.2804</v>
      </c>
      <c r="JA85">
        <v>43.371099999999998</v>
      </c>
      <c r="JB85">
        <v>13.8687</v>
      </c>
      <c r="JC85">
        <v>41.162399999999998</v>
      </c>
      <c r="JD85">
        <v>25</v>
      </c>
      <c r="JE85">
        <v>600</v>
      </c>
      <c r="JF85">
        <v>16.086099999999998</v>
      </c>
      <c r="JG85">
        <v>101.759</v>
      </c>
      <c r="JH85">
        <v>101.02500000000001</v>
      </c>
    </row>
    <row r="86" spans="1:268" x14ac:dyDescent="0.2">
      <c r="A86">
        <v>70</v>
      </c>
      <c r="B86">
        <v>1634235309.5</v>
      </c>
      <c r="C86">
        <v>11801.4000000954</v>
      </c>
      <c r="D86" t="s">
        <v>696</v>
      </c>
      <c r="E86" t="s">
        <v>697</v>
      </c>
      <c r="F86" t="s">
        <v>398</v>
      </c>
      <c r="I86">
        <v>1634235309.5</v>
      </c>
      <c r="J86">
        <f t="shared" si="92"/>
        <v>5.8565495668933664E-3</v>
      </c>
      <c r="K86">
        <f t="shared" si="93"/>
        <v>5.8565495668933663</v>
      </c>
      <c r="L86">
        <f t="shared" si="94"/>
        <v>17.287801792829676</v>
      </c>
      <c r="M86">
        <f t="shared" si="95"/>
        <v>786.90300000000002</v>
      </c>
      <c r="N86">
        <f t="shared" si="96"/>
        <v>671.78027102164208</v>
      </c>
      <c r="O86">
        <f t="shared" si="97"/>
        <v>60.474319685594367</v>
      </c>
      <c r="P86">
        <f t="shared" si="98"/>
        <v>70.83778079874601</v>
      </c>
      <c r="Q86">
        <f t="shared" si="99"/>
        <v>0.31595726816256386</v>
      </c>
      <c r="R86">
        <f t="shared" si="100"/>
        <v>2.7474835040083758</v>
      </c>
      <c r="S86">
        <f t="shared" si="101"/>
        <v>0.29707026659678321</v>
      </c>
      <c r="T86">
        <f t="shared" si="102"/>
        <v>0.18727168321774917</v>
      </c>
      <c r="U86">
        <f t="shared" si="103"/>
        <v>248.05329750019155</v>
      </c>
      <c r="V86">
        <f t="shared" si="104"/>
        <v>26.588408359721548</v>
      </c>
      <c r="W86">
        <f t="shared" si="105"/>
        <v>26.498100000000001</v>
      </c>
      <c r="X86">
        <f t="shared" si="106"/>
        <v>3.4750014841352392</v>
      </c>
      <c r="Y86">
        <f t="shared" si="107"/>
        <v>49.955757997563587</v>
      </c>
      <c r="Z86">
        <f t="shared" si="108"/>
        <v>1.7518173118182001</v>
      </c>
      <c r="AA86">
        <f t="shared" si="109"/>
        <v>3.506737525439287</v>
      </c>
      <c r="AB86">
        <f t="shared" si="110"/>
        <v>1.7231841723170391</v>
      </c>
      <c r="AC86">
        <f t="shared" si="111"/>
        <v>-258.27383589999744</v>
      </c>
      <c r="AD86">
        <f t="shared" si="112"/>
        <v>22.855275622087646</v>
      </c>
      <c r="AE86">
        <f t="shared" si="113"/>
        <v>1.7876413726269944</v>
      </c>
      <c r="AF86">
        <f t="shared" si="114"/>
        <v>14.422378594908764</v>
      </c>
      <c r="AG86">
        <v>0</v>
      </c>
      <c r="AH86">
        <v>0</v>
      </c>
      <c r="AI86">
        <f t="shared" si="115"/>
        <v>1</v>
      </c>
      <c r="AJ86">
        <f t="shared" si="116"/>
        <v>0</v>
      </c>
      <c r="AK86">
        <f t="shared" si="117"/>
        <v>47624.64239935654</v>
      </c>
      <c r="AL86" t="s">
        <v>399</v>
      </c>
      <c r="AM86">
        <v>8228.31</v>
      </c>
      <c r="AN86">
        <v>0</v>
      </c>
      <c r="AO86">
        <v>0</v>
      </c>
      <c r="AP86" t="e">
        <f t="shared" si="118"/>
        <v>#DIV/0!</v>
      </c>
      <c r="AQ86">
        <v>-1</v>
      </c>
      <c r="AR86" t="s">
        <v>698</v>
      </c>
      <c r="AS86">
        <v>10338.200000000001</v>
      </c>
      <c r="AT86">
        <v>1027.5811538461501</v>
      </c>
      <c r="AU86">
        <v>1192.23</v>
      </c>
      <c r="AV86">
        <f t="shared" si="119"/>
        <v>0.13810157952228175</v>
      </c>
      <c r="AW86">
        <v>0.5</v>
      </c>
      <c r="AX86">
        <f t="shared" si="120"/>
        <v>1264.4760007773014</v>
      </c>
      <c r="AY86">
        <f t="shared" si="121"/>
        <v>17.287801792829676</v>
      </c>
      <c r="AZ86">
        <f t="shared" si="122"/>
        <v>87.313066487681638</v>
      </c>
      <c r="BA86">
        <f t="shared" si="123"/>
        <v>1.4462751196217058E-2</v>
      </c>
      <c r="BB86">
        <f t="shared" si="124"/>
        <v>-1</v>
      </c>
      <c r="BC86" t="e">
        <f t="shared" si="125"/>
        <v>#DIV/0!</v>
      </c>
      <c r="BD86" t="s">
        <v>401</v>
      </c>
      <c r="BE86">
        <v>0</v>
      </c>
      <c r="BF86" t="e">
        <f t="shared" si="126"/>
        <v>#DIV/0!</v>
      </c>
      <c r="BG86" t="e">
        <f t="shared" si="127"/>
        <v>#DIV/0!</v>
      </c>
      <c r="BH86" t="e">
        <f t="shared" si="128"/>
        <v>#DIV/0!</v>
      </c>
      <c r="BI86" t="e">
        <f t="shared" si="129"/>
        <v>#DIV/0!</v>
      </c>
      <c r="BJ86">
        <f t="shared" si="130"/>
        <v>0.13810157952228172</v>
      </c>
      <c r="BK86" t="e">
        <f t="shared" si="131"/>
        <v>#DIV/0!</v>
      </c>
      <c r="BL86" t="e">
        <f t="shared" si="132"/>
        <v>#DIV/0!</v>
      </c>
      <c r="BM86" t="e">
        <f t="shared" si="133"/>
        <v>#DIV/0!</v>
      </c>
      <c r="BN86">
        <v>565</v>
      </c>
      <c r="BO86">
        <v>300</v>
      </c>
      <c r="BP86">
        <v>300</v>
      </c>
      <c r="BQ86">
        <v>300</v>
      </c>
      <c r="BR86">
        <v>10338.200000000001</v>
      </c>
      <c r="BS86">
        <v>1160.32</v>
      </c>
      <c r="BT86">
        <v>-7.3378200000000001E-3</v>
      </c>
      <c r="BU86">
        <v>-2.16</v>
      </c>
      <c r="BV86" t="s">
        <v>401</v>
      </c>
      <c r="BW86" t="s">
        <v>401</v>
      </c>
      <c r="BX86" t="s">
        <v>401</v>
      </c>
      <c r="BY86" t="s">
        <v>401</v>
      </c>
      <c r="BZ86" t="s">
        <v>401</v>
      </c>
      <c r="CA86" t="s">
        <v>401</v>
      </c>
      <c r="CB86" t="s">
        <v>401</v>
      </c>
      <c r="CC86" t="s">
        <v>401</v>
      </c>
      <c r="CD86" t="s">
        <v>401</v>
      </c>
      <c r="CE86" t="s">
        <v>401</v>
      </c>
      <c r="CF86">
        <f t="shared" si="134"/>
        <v>1499.99</v>
      </c>
      <c r="CG86">
        <f t="shared" si="135"/>
        <v>1264.4760007773014</v>
      </c>
      <c r="CH86">
        <f t="shared" si="136"/>
        <v>0.84298962044900383</v>
      </c>
      <c r="CI86">
        <f t="shared" si="137"/>
        <v>0.16536996746657748</v>
      </c>
      <c r="CJ86">
        <v>6</v>
      </c>
      <c r="CK86">
        <v>0.5</v>
      </c>
      <c r="CL86" t="s">
        <v>402</v>
      </c>
      <c r="CM86">
        <v>2</v>
      </c>
      <c r="CN86">
        <v>1634235309.5</v>
      </c>
      <c r="CO86">
        <v>786.90300000000002</v>
      </c>
      <c r="CP86">
        <v>800.04100000000005</v>
      </c>
      <c r="CQ86">
        <v>19.460100000000001</v>
      </c>
      <c r="CR86">
        <v>16.014500000000002</v>
      </c>
      <c r="CS86">
        <v>786.24300000000005</v>
      </c>
      <c r="CT86">
        <v>19.576499999999999</v>
      </c>
      <c r="CU86">
        <v>999.98500000000001</v>
      </c>
      <c r="CV86">
        <v>89.913899999999998</v>
      </c>
      <c r="CW86">
        <v>0.107082</v>
      </c>
      <c r="CX86">
        <v>26.6524</v>
      </c>
      <c r="CY86">
        <v>26.498100000000001</v>
      </c>
      <c r="CZ86">
        <v>999.9</v>
      </c>
      <c r="DA86">
        <v>0</v>
      </c>
      <c r="DB86">
        <v>0</v>
      </c>
      <c r="DC86">
        <v>10005.6</v>
      </c>
      <c r="DD86">
        <v>0</v>
      </c>
      <c r="DE86">
        <v>0.21912699999999999</v>
      </c>
      <c r="DF86">
        <v>-13.138</v>
      </c>
      <c r="DG86">
        <v>802.52</v>
      </c>
      <c r="DH86">
        <v>813.06200000000001</v>
      </c>
      <c r="DI86">
        <v>3.4456199999999999</v>
      </c>
      <c r="DJ86">
        <v>800.04100000000005</v>
      </c>
      <c r="DK86">
        <v>16.014500000000002</v>
      </c>
      <c r="DL86">
        <v>1.7497400000000001</v>
      </c>
      <c r="DM86">
        <v>1.4399299999999999</v>
      </c>
      <c r="DN86">
        <v>15.344900000000001</v>
      </c>
      <c r="DO86">
        <v>12.344799999999999</v>
      </c>
      <c r="DP86">
        <v>1499.99</v>
      </c>
      <c r="DQ86">
        <v>0.90001399999999998</v>
      </c>
      <c r="DR86">
        <v>9.99858E-2</v>
      </c>
      <c r="DS86">
        <v>0</v>
      </c>
      <c r="DT86">
        <v>1025.79</v>
      </c>
      <c r="DU86">
        <v>4.9997400000000001</v>
      </c>
      <c r="DV86">
        <v>14771.2</v>
      </c>
      <c r="DW86">
        <v>11510.4</v>
      </c>
      <c r="DX86">
        <v>42.436999999999998</v>
      </c>
      <c r="DY86">
        <v>43.936999999999998</v>
      </c>
      <c r="DZ86">
        <v>43.686999999999998</v>
      </c>
      <c r="EA86">
        <v>43.936999999999998</v>
      </c>
      <c r="EB86">
        <v>44.625</v>
      </c>
      <c r="EC86">
        <v>1345.51</v>
      </c>
      <c r="ED86">
        <v>149.47999999999999</v>
      </c>
      <c r="EE86">
        <v>0</v>
      </c>
      <c r="EF86">
        <v>146.200000047684</v>
      </c>
      <c r="EG86">
        <v>0</v>
      </c>
      <c r="EH86">
        <v>1027.5811538461501</v>
      </c>
      <c r="EI86">
        <v>-14.2717948782719</v>
      </c>
      <c r="EJ86">
        <v>-193.13504274797299</v>
      </c>
      <c r="EK86">
        <v>14796.438461538501</v>
      </c>
      <c r="EL86">
        <v>15</v>
      </c>
      <c r="EM86">
        <v>1634235267.5</v>
      </c>
      <c r="EN86" t="s">
        <v>699</v>
      </c>
      <c r="EO86">
        <v>1634235264</v>
      </c>
      <c r="EP86">
        <v>1634235267.5</v>
      </c>
      <c r="EQ86">
        <v>73</v>
      </c>
      <c r="ER86">
        <v>8.7999999999999995E-2</v>
      </c>
      <c r="ES86">
        <v>2E-3</v>
      </c>
      <c r="ET86">
        <v>0.66</v>
      </c>
      <c r="EU86">
        <v>-0.11600000000000001</v>
      </c>
      <c r="EV86">
        <v>800</v>
      </c>
      <c r="EW86">
        <v>16</v>
      </c>
      <c r="EX86">
        <v>0.13</v>
      </c>
      <c r="EY86">
        <v>0.04</v>
      </c>
      <c r="EZ86">
        <v>-13.138059999999999</v>
      </c>
      <c r="FA86">
        <v>0.11324127579740501</v>
      </c>
      <c r="FB86">
        <v>3.6244687886640703E-2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3.4412265</v>
      </c>
      <c r="FI86">
        <v>-6.5782739212006405E-2</v>
      </c>
      <c r="FJ86">
        <v>1.0002082420676199E-2</v>
      </c>
      <c r="FK86">
        <v>1</v>
      </c>
      <c r="FL86">
        <v>1</v>
      </c>
      <c r="FM86">
        <v>3</v>
      </c>
      <c r="FN86" t="s">
        <v>416</v>
      </c>
      <c r="FO86">
        <v>3.9268200000000002</v>
      </c>
      <c r="FP86">
        <v>2.7897500000000002</v>
      </c>
      <c r="FQ86">
        <v>0.13540099999999999</v>
      </c>
      <c r="FR86">
        <v>0.13681099999999999</v>
      </c>
      <c r="FS86">
        <v>8.6086399999999993E-2</v>
      </c>
      <c r="FT86">
        <v>7.3704900000000004E-2</v>
      </c>
      <c r="FU86">
        <v>18563.8</v>
      </c>
      <c r="FV86">
        <v>22603.200000000001</v>
      </c>
      <c r="FW86">
        <v>20913</v>
      </c>
      <c r="FX86">
        <v>25258.799999999999</v>
      </c>
      <c r="FY86">
        <v>30315</v>
      </c>
      <c r="FZ86">
        <v>34448.1</v>
      </c>
      <c r="GA86">
        <v>37747.599999999999</v>
      </c>
      <c r="GB86">
        <v>41902.800000000003</v>
      </c>
      <c r="GC86">
        <v>2.6581999999999999</v>
      </c>
      <c r="GD86">
        <v>2.1707299999999998</v>
      </c>
      <c r="GE86">
        <v>0.13095100000000001</v>
      </c>
      <c r="GF86">
        <v>0</v>
      </c>
      <c r="GG86">
        <v>24.350999999999999</v>
      </c>
      <c r="GH86">
        <v>999.9</v>
      </c>
      <c r="GI86">
        <v>43.095999999999997</v>
      </c>
      <c r="GJ86">
        <v>29.86</v>
      </c>
      <c r="GK86">
        <v>20.2562</v>
      </c>
      <c r="GL86">
        <v>61.3964</v>
      </c>
      <c r="GM86">
        <v>19.226800000000001</v>
      </c>
      <c r="GN86">
        <v>3</v>
      </c>
      <c r="GO86">
        <v>-0.14415700000000001</v>
      </c>
      <c r="GP86">
        <v>-7.4490700000000007E-2</v>
      </c>
      <c r="GQ86">
        <v>20.348700000000001</v>
      </c>
      <c r="GR86">
        <v>5.2226800000000004</v>
      </c>
      <c r="GS86">
        <v>11.962</v>
      </c>
      <c r="GT86">
        <v>4.9857500000000003</v>
      </c>
      <c r="GU86">
        <v>3.3010000000000002</v>
      </c>
      <c r="GV86">
        <v>9999</v>
      </c>
      <c r="GW86">
        <v>9999</v>
      </c>
      <c r="GX86">
        <v>999.9</v>
      </c>
      <c r="GY86">
        <v>9999</v>
      </c>
      <c r="GZ86">
        <v>1.88411</v>
      </c>
      <c r="HA86">
        <v>1.88107</v>
      </c>
      <c r="HB86">
        <v>1.88263</v>
      </c>
      <c r="HC86">
        <v>1.88127</v>
      </c>
      <c r="HD86">
        <v>1.8827799999999999</v>
      </c>
      <c r="HE86">
        <v>1.88202</v>
      </c>
      <c r="HF86">
        <v>1.8839900000000001</v>
      </c>
      <c r="HG86">
        <v>1.8812599999999999</v>
      </c>
      <c r="HH86">
        <v>5</v>
      </c>
      <c r="HI86">
        <v>0</v>
      </c>
      <c r="HJ86">
        <v>0</v>
      </c>
      <c r="HK86">
        <v>0</v>
      </c>
      <c r="HL86" t="s">
        <v>405</v>
      </c>
      <c r="HM86" t="s">
        <v>406</v>
      </c>
      <c r="HN86" t="s">
        <v>407</v>
      </c>
      <c r="HO86" t="s">
        <v>407</v>
      </c>
      <c r="HP86" t="s">
        <v>407</v>
      </c>
      <c r="HQ86" t="s">
        <v>407</v>
      </c>
      <c r="HR86">
        <v>0</v>
      </c>
      <c r="HS86">
        <v>100</v>
      </c>
      <c r="HT86">
        <v>100</v>
      </c>
      <c r="HU86">
        <v>0.66</v>
      </c>
      <c r="HV86">
        <v>-0.1164</v>
      </c>
      <c r="HW86">
        <v>0.659599999999955</v>
      </c>
      <c r="HX86">
        <v>0</v>
      </c>
      <c r="HY86">
        <v>0</v>
      </c>
      <c r="HZ86">
        <v>0</v>
      </c>
      <c r="IA86">
        <v>-0.116366666666675</v>
      </c>
      <c r="IB86">
        <v>0</v>
      </c>
      <c r="IC86">
        <v>0</v>
      </c>
      <c r="ID86">
        <v>0</v>
      </c>
      <c r="IE86">
        <v>-1</v>
      </c>
      <c r="IF86">
        <v>-1</v>
      </c>
      <c r="IG86">
        <v>-1</v>
      </c>
      <c r="IH86">
        <v>-1</v>
      </c>
      <c r="II86">
        <v>0.8</v>
      </c>
      <c r="IJ86">
        <v>0.7</v>
      </c>
      <c r="IK86">
        <v>2.7270500000000002</v>
      </c>
      <c r="IL86">
        <v>2.5878899999999998</v>
      </c>
      <c r="IM86">
        <v>2.8002899999999999</v>
      </c>
      <c r="IN86">
        <v>3.0114700000000001</v>
      </c>
      <c r="IO86">
        <v>3.0493199999999998</v>
      </c>
      <c r="IP86">
        <v>2.2875999999999999</v>
      </c>
      <c r="IQ86">
        <v>34.031799999999997</v>
      </c>
      <c r="IR86">
        <v>14.193300000000001</v>
      </c>
      <c r="IS86">
        <v>18</v>
      </c>
      <c r="IT86">
        <v>1094.28</v>
      </c>
      <c r="IU86">
        <v>591.476</v>
      </c>
      <c r="IV86">
        <v>24.9998</v>
      </c>
      <c r="IW86">
        <v>25.447399999999998</v>
      </c>
      <c r="IX86">
        <v>30.0002</v>
      </c>
      <c r="IY86">
        <v>25.315300000000001</v>
      </c>
      <c r="IZ86">
        <v>25.304600000000001</v>
      </c>
      <c r="JA86">
        <v>54.484999999999999</v>
      </c>
      <c r="JB86">
        <v>13.2547</v>
      </c>
      <c r="JC86">
        <v>40.466200000000001</v>
      </c>
      <c r="JD86">
        <v>25</v>
      </c>
      <c r="JE86">
        <v>800</v>
      </c>
      <c r="JF86">
        <v>16.020700000000001</v>
      </c>
      <c r="JG86">
        <v>101.754</v>
      </c>
      <c r="JH86">
        <v>101.01900000000001</v>
      </c>
    </row>
    <row r="87" spans="1:268" x14ac:dyDescent="0.2">
      <c r="A87">
        <v>71</v>
      </c>
      <c r="B87">
        <v>1634235431.5</v>
      </c>
      <c r="C87">
        <v>11923.4000000954</v>
      </c>
      <c r="D87" t="s">
        <v>700</v>
      </c>
      <c r="E87" t="s">
        <v>701</v>
      </c>
      <c r="F87" t="s">
        <v>398</v>
      </c>
      <c r="I87">
        <v>1634235431.5</v>
      </c>
      <c r="J87">
        <f t="shared" si="92"/>
        <v>5.6414106611019886E-3</v>
      </c>
      <c r="K87">
        <f t="shared" si="93"/>
        <v>5.6414106611019887</v>
      </c>
      <c r="L87">
        <f t="shared" si="94"/>
        <v>18.023831388352296</v>
      </c>
      <c r="M87">
        <f t="shared" si="95"/>
        <v>985.82500000000005</v>
      </c>
      <c r="N87">
        <f t="shared" si="96"/>
        <v>857.3490678174569</v>
      </c>
      <c r="O87">
        <f t="shared" si="97"/>
        <v>77.175888155835864</v>
      </c>
      <c r="P87">
        <f t="shared" si="98"/>
        <v>88.740890725999989</v>
      </c>
      <c r="Q87">
        <f t="shared" si="99"/>
        <v>0.30440414841165669</v>
      </c>
      <c r="R87">
        <f t="shared" si="100"/>
        <v>2.7452002332931382</v>
      </c>
      <c r="S87">
        <f t="shared" si="101"/>
        <v>0.28681818670353115</v>
      </c>
      <c r="T87">
        <f t="shared" si="102"/>
        <v>0.18075667490454522</v>
      </c>
      <c r="U87">
        <f t="shared" si="103"/>
        <v>248.06040150056299</v>
      </c>
      <c r="V87">
        <f t="shared" si="104"/>
        <v>26.644952137020795</v>
      </c>
      <c r="W87">
        <f t="shared" si="105"/>
        <v>26.487400000000001</v>
      </c>
      <c r="X87">
        <f t="shared" si="106"/>
        <v>3.4728100630105541</v>
      </c>
      <c r="Y87">
        <f t="shared" si="107"/>
        <v>50.017212146714506</v>
      </c>
      <c r="Z87">
        <f t="shared" si="108"/>
        <v>1.7536728494079998</v>
      </c>
      <c r="AA87">
        <f t="shared" si="109"/>
        <v>3.5061387353297211</v>
      </c>
      <c r="AB87">
        <f t="shared" si="110"/>
        <v>1.7191372136025542</v>
      </c>
      <c r="AC87">
        <f t="shared" si="111"/>
        <v>-248.78621015459771</v>
      </c>
      <c r="AD87">
        <f t="shared" si="112"/>
        <v>23.990675989820105</v>
      </c>
      <c r="AE87">
        <f t="shared" si="113"/>
        <v>1.8778803382514142</v>
      </c>
      <c r="AF87">
        <f t="shared" si="114"/>
        <v>25.142747674036784</v>
      </c>
      <c r="AG87">
        <v>0</v>
      </c>
      <c r="AH87">
        <v>0</v>
      </c>
      <c r="AI87">
        <f t="shared" si="115"/>
        <v>1</v>
      </c>
      <c r="AJ87">
        <f t="shared" si="116"/>
        <v>0</v>
      </c>
      <c r="AK87">
        <f t="shared" si="117"/>
        <v>47563.17885110408</v>
      </c>
      <c r="AL87" t="s">
        <v>399</v>
      </c>
      <c r="AM87">
        <v>8228.31</v>
      </c>
      <c r="AN87">
        <v>0</v>
      </c>
      <c r="AO87">
        <v>0</v>
      </c>
      <c r="AP87" t="e">
        <f t="shared" si="118"/>
        <v>#DIV/0!</v>
      </c>
      <c r="AQ87">
        <v>-1</v>
      </c>
      <c r="AR87" t="s">
        <v>702</v>
      </c>
      <c r="AS87">
        <v>10338.1</v>
      </c>
      <c r="AT87">
        <v>1021.734</v>
      </c>
      <c r="AU87">
        <v>1182.1099999999999</v>
      </c>
      <c r="AV87">
        <f t="shared" si="119"/>
        <v>0.13566926935733548</v>
      </c>
      <c r="AW87">
        <v>0.5</v>
      </c>
      <c r="AX87">
        <f t="shared" si="120"/>
        <v>1264.5024007774937</v>
      </c>
      <c r="AY87">
        <f t="shared" si="121"/>
        <v>18.023831388352296</v>
      </c>
      <c r="AZ87">
        <f t="shared" si="122"/>
        <v>85.77705840703959</v>
      </c>
      <c r="BA87">
        <f t="shared" si="123"/>
        <v>1.5044519786324864E-2</v>
      </c>
      <c r="BB87">
        <f t="shared" si="124"/>
        <v>-1</v>
      </c>
      <c r="BC87" t="e">
        <f t="shared" si="125"/>
        <v>#DIV/0!</v>
      </c>
      <c r="BD87" t="s">
        <v>401</v>
      </c>
      <c r="BE87">
        <v>0</v>
      </c>
      <c r="BF87" t="e">
        <f t="shared" si="126"/>
        <v>#DIV/0!</v>
      </c>
      <c r="BG87" t="e">
        <f t="shared" si="127"/>
        <v>#DIV/0!</v>
      </c>
      <c r="BH87" t="e">
        <f t="shared" si="128"/>
        <v>#DIV/0!</v>
      </c>
      <c r="BI87" t="e">
        <f t="shared" si="129"/>
        <v>#DIV/0!</v>
      </c>
      <c r="BJ87">
        <f t="shared" si="130"/>
        <v>0.1356692693573355</v>
      </c>
      <c r="BK87" t="e">
        <f t="shared" si="131"/>
        <v>#DIV/0!</v>
      </c>
      <c r="BL87" t="e">
        <f t="shared" si="132"/>
        <v>#DIV/0!</v>
      </c>
      <c r="BM87" t="e">
        <f t="shared" si="133"/>
        <v>#DIV/0!</v>
      </c>
      <c r="BN87">
        <v>566</v>
      </c>
      <c r="BO87">
        <v>300</v>
      </c>
      <c r="BP87">
        <v>300</v>
      </c>
      <c r="BQ87">
        <v>300</v>
      </c>
      <c r="BR87">
        <v>10338.1</v>
      </c>
      <c r="BS87">
        <v>1155.3399999999999</v>
      </c>
      <c r="BT87">
        <v>-7.3377399999999997E-3</v>
      </c>
      <c r="BU87">
        <v>-1.71</v>
      </c>
      <c r="BV87" t="s">
        <v>401</v>
      </c>
      <c r="BW87" t="s">
        <v>401</v>
      </c>
      <c r="BX87" t="s">
        <v>401</v>
      </c>
      <c r="BY87" t="s">
        <v>401</v>
      </c>
      <c r="BZ87" t="s">
        <v>401</v>
      </c>
      <c r="CA87" t="s">
        <v>401</v>
      </c>
      <c r="CB87" t="s">
        <v>401</v>
      </c>
      <c r="CC87" t="s">
        <v>401</v>
      </c>
      <c r="CD87" t="s">
        <v>401</v>
      </c>
      <c r="CE87" t="s">
        <v>401</v>
      </c>
      <c r="CF87">
        <f t="shared" si="134"/>
        <v>1500.02</v>
      </c>
      <c r="CG87">
        <f t="shared" si="135"/>
        <v>1264.5024007774937</v>
      </c>
      <c r="CH87">
        <f t="shared" si="136"/>
        <v>0.84299036064685384</v>
      </c>
      <c r="CI87">
        <f t="shared" si="137"/>
        <v>0.16537139604842802</v>
      </c>
      <c r="CJ87">
        <v>6</v>
      </c>
      <c r="CK87">
        <v>0.5</v>
      </c>
      <c r="CL87" t="s">
        <v>402</v>
      </c>
      <c r="CM87">
        <v>2</v>
      </c>
      <c r="CN87">
        <v>1634235431.5</v>
      </c>
      <c r="CO87">
        <v>985.82500000000005</v>
      </c>
      <c r="CP87">
        <v>999.97699999999998</v>
      </c>
      <c r="CQ87">
        <v>19.4816</v>
      </c>
      <c r="CR87">
        <v>16.162500000000001</v>
      </c>
      <c r="CS87">
        <v>985.11900000000003</v>
      </c>
      <c r="CT87">
        <v>19.596699999999998</v>
      </c>
      <c r="CU87">
        <v>999.94100000000003</v>
      </c>
      <c r="CV87">
        <v>89.909899999999993</v>
      </c>
      <c r="CW87">
        <v>0.10698000000000001</v>
      </c>
      <c r="CX87">
        <v>26.6495</v>
      </c>
      <c r="CY87">
        <v>26.487400000000001</v>
      </c>
      <c r="CZ87">
        <v>999.9</v>
      </c>
      <c r="DA87">
        <v>0</v>
      </c>
      <c r="DB87">
        <v>0</v>
      </c>
      <c r="DC87">
        <v>9992.5</v>
      </c>
      <c r="DD87">
        <v>0</v>
      </c>
      <c r="DE87">
        <v>0.21912699999999999</v>
      </c>
      <c r="DF87">
        <v>-14.151999999999999</v>
      </c>
      <c r="DG87">
        <v>1005.41</v>
      </c>
      <c r="DH87">
        <v>1016.4</v>
      </c>
      <c r="DI87">
        <v>3.31907</v>
      </c>
      <c r="DJ87">
        <v>999.97699999999998</v>
      </c>
      <c r="DK87">
        <v>16.162500000000001</v>
      </c>
      <c r="DL87">
        <v>1.75159</v>
      </c>
      <c r="DM87">
        <v>1.4531700000000001</v>
      </c>
      <c r="DN87">
        <v>15.3613</v>
      </c>
      <c r="DO87">
        <v>12.4841</v>
      </c>
      <c r="DP87">
        <v>1500.02</v>
      </c>
      <c r="DQ87">
        <v>0.89999099999999999</v>
      </c>
      <c r="DR87">
        <v>0.100009</v>
      </c>
      <c r="DS87">
        <v>0</v>
      </c>
      <c r="DT87">
        <v>1020.13</v>
      </c>
      <c r="DU87">
        <v>4.9997400000000001</v>
      </c>
      <c r="DV87">
        <v>14694.9</v>
      </c>
      <c r="DW87">
        <v>11510.5</v>
      </c>
      <c r="DX87">
        <v>43.375</v>
      </c>
      <c r="DY87">
        <v>43.875</v>
      </c>
      <c r="DZ87">
        <v>43.936999999999998</v>
      </c>
      <c r="EA87">
        <v>43.5</v>
      </c>
      <c r="EB87">
        <v>44.875</v>
      </c>
      <c r="EC87">
        <v>1345.5</v>
      </c>
      <c r="ED87">
        <v>149.52000000000001</v>
      </c>
      <c r="EE87">
        <v>0</v>
      </c>
      <c r="EF87">
        <v>121.39999985694899</v>
      </c>
      <c r="EG87">
        <v>0</v>
      </c>
      <c r="EH87">
        <v>1021.734</v>
      </c>
      <c r="EI87">
        <v>-12.1500000218533</v>
      </c>
      <c r="EJ87">
        <v>-173.15384643001099</v>
      </c>
      <c r="EK87">
        <v>14715.708000000001</v>
      </c>
      <c r="EL87">
        <v>15</v>
      </c>
      <c r="EM87">
        <v>1634235393</v>
      </c>
      <c r="EN87" t="s">
        <v>703</v>
      </c>
      <c r="EO87">
        <v>1634235393</v>
      </c>
      <c r="EP87">
        <v>1634235392</v>
      </c>
      <c r="EQ87">
        <v>74</v>
      </c>
      <c r="ER87">
        <v>4.7E-2</v>
      </c>
      <c r="ES87">
        <v>1E-3</v>
      </c>
      <c r="ET87">
        <v>0.70599999999999996</v>
      </c>
      <c r="EU87">
        <v>-0.115</v>
      </c>
      <c r="EV87">
        <v>1000</v>
      </c>
      <c r="EW87">
        <v>16</v>
      </c>
      <c r="EX87">
        <v>0.27</v>
      </c>
      <c r="EY87">
        <v>0.04</v>
      </c>
      <c r="EZ87">
        <v>-14.1698775</v>
      </c>
      <c r="FA87">
        <v>0.33988255159474201</v>
      </c>
      <c r="FB87">
        <v>5.6106423373353698E-2</v>
      </c>
      <c r="FC87">
        <v>0</v>
      </c>
      <c r="FD87">
        <v>1</v>
      </c>
      <c r="FE87">
        <v>0</v>
      </c>
      <c r="FF87">
        <v>0</v>
      </c>
      <c r="FG87">
        <v>0</v>
      </c>
      <c r="FH87">
        <v>3.3591129999999998</v>
      </c>
      <c r="FI87">
        <v>-0.1273060412758</v>
      </c>
      <c r="FJ87">
        <v>1.85771416262029E-2</v>
      </c>
      <c r="FK87">
        <v>1</v>
      </c>
      <c r="FL87">
        <v>1</v>
      </c>
      <c r="FM87">
        <v>3</v>
      </c>
      <c r="FN87" t="s">
        <v>416</v>
      </c>
      <c r="FO87">
        <v>3.9267599999999998</v>
      </c>
      <c r="FP87">
        <v>2.7895400000000001</v>
      </c>
      <c r="FQ87">
        <v>0.15667200000000001</v>
      </c>
      <c r="FR87">
        <v>0.15798499999999999</v>
      </c>
      <c r="FS87">
        <v>8.6143700000000004E-2</v>
      </c>
      <c r="FT87">
        <v>7.4202400000000002E-2</v>
      </c>
      <c r="FU87">
        <v>18106.599999999999</v>
      </c>
      <c r="FV87">
        <v>22048.6</v>
      </c>
      <c r="FW87">
        <v>20912.400000000001</v>
      </c>
      <c r="FX87">
        <v>25258.5</v>
      </c>
      <c r="FY87">
        <v>30313.1</v>
      </c>
      <c r="FZ87">
        <v>34429.1</v>
      </c>
      <c r="GA87">
        <v>37747.199999999997</v>
      </c>
      <c r="GB87">
        <v>41901.9</v>
      </c>
      <c r="GC87">
        <v>2.6577199999999999</v>
      </c>
      <c r="GD87">
        <v>2.1720000000000002</v>
      </c>
      <c r="GE87">
        <v>0.13308200000000001</v>
      </c>
      <c r="GF87">
        <v>0</v>
      </c>
      <c r="GG87">
        <v>24.305199999999999</v>
      </c>
      <c r="GH87">
        <v>999.9</v>
      </c>
      <c r="GI87">
        <v>42.87</v>
      </c>
      <c r="GJ87">
        <v>29.89</v>
      </c>
      <c r="GK87">
        <v>20.187899999999999</v>
      </c>
      <c r="GL87">
        <v>61.526400000000002</v>
      </c>
      <c r="GM87">
        <v>19.226800000000001</v>
      </c>
      <c r="GN87">
        <v>3</v>
      </c>
      <c r="GO87">
        <v>-0.14319599999999999</v>
      </c>
      <c r="GP87">
        <v>-7.4319200000000002E-2</v>
      </c>
      <c r="GQ87">
        <v>20.348400000000002</v>
      </c>
      <c r="GR87">
        <v>5.2226800000000004</v>
      </c>
      <c r="GS87">
        <v>11.962</v>
      </c>
      <c r="GT87">
        <v>4.9857500000000003</v>
      </c>
      <c r="GU87">
        <v>3.3010000000000002</v>
      </c>
      <c r="GV87">
        <v>9999</v>
      </c>
      <c r="GW87">
        <v>9999</v>
      </c>
      <c r="GX87">
        <v>999.9</v>
      </c>
      <c r="GY87">
        <v>9999</v>
      </c>
      <c r="GZ87">
        <v>1.88411</v>
      </c>
      <c r="HA87">
        <v>1.8811</v>
      </c>
      <c r="HB87">
        <v>1.88263</v>
      </c>
      <c r="HC87">
        <v>1.88127</v>
      </c>
      <c r="HD87">
        <v>1.88279</v>
      </c>
      <c r="HE87">
        <v>1.88202</v>
      </c>
      <c r="HF87">
        <v>1.8839900000000001</v>
      </c>
      <c r="HG87">
        <v>1.8812599999999999</v>
      </c>
      <c r="HH87">
        <v>5</v>
      </c>
      <c r="HI87">
        <v>0</v>
      </c>
      <c r="HJ87">
        <v>0</v>
      </c>
      <c r="HK87">
        <v>0</v>
      </c>
      <c r="HL87" t="s">
        <v>405</v>
      </c>
      <c r="HM87" t="s">
        <v>406</v>
      </c>
      <c r="HN87" t="s">
        <v>407</v>
      </c>
      <c r="HO87" t="s">
        <v>407</v>
      </c>
      <c r="HP87" t="s">
        <v>407</v>
      </c>
      <c r="HQ87" t="s">
        <v>407</v>
      </c>
      <c r="HR87">
        <v>0</v>
      </c>
      <c r="HS87">
        <v>100</v>
      </c>
      <c r="HT87">
        <v>100</v>
      </c>
      <c r="HU87">
        <v>0.70599999999999996</v>
      </c>
      <c r="HV87">
        <v>-0.11509999999999999</v>
      </c>
      <c r="HW87">
        <v>0.70552380952347005</v>
      </c>
      <c r="HX87">
        <v>0</v>
      </c>
      <c r="HY87">
        <v>0</v>
      </c>
      <c r="HZ87">
        <v>0</v>
      </c>
      <c r="IA87">
        <v>-0.115042857142861</v>
      </c>
      <c r="IB87">
        <v>0</v>
      </c>
      <c r="IC87">
        <v>0</v>
      </c>
      <c r="ID87">
        <v>0</v>
      </c>
      <c r="IE87">
        <v>-1</v>
      </c>
      <c r="IF87">
        <v>-1</v>
      </c>
      <c r="IG87">
        <v>-1</v>
      </c>
      <c r="IH87">
        <v>-1</v>
      </c>
      <c r="II87">
        <v>0.6</v>
      </c>
      <c r="IJ87">
        <v>0.7</v>
      </c>
      <c r="IK87">
        <v>3.2458499999999999</v>
      </c>
      <c r="IL87">
        <v>2.5769000000000002</v>
      </c>
      <c r="IM87">
        <v>2.8002899999999999</v>
      </c>
      <c r="IN87">
        <v>3.0151400000000002</v>
      </c>
      <c r="IO87">
        <v>3.0493199999999998</v>
      </c>
      <c r="IP87">
        <v>2.3278799999999999</v>
      </c>
      <c r="IQ87">
        <v>34.054499999999997</v>
      </c>
      <c r="IR87">
        <v>14.175800000000001</v>
      </c>
      <c r="IS87">
        <v>18</v>
      </c>
      <c r="IT87">
        <v>1094.06</v>
      </c>
      <c r="IU87">
        <v>592.65599999999995</v>
      </c>
      <c r="IV87">
        <v>24.9998</v>
      </c>
      <c r="IW87">
        <v>25.462299999999999</v>
      </c>
      <c r="IX87">
        <v>30</v>
      </c>
      <c r="IY87">
        <v>25.3323</v>
      </c>
      <c r="IZ87">
        <v>25.320799999999998</v>
      </c>
      <c r="JA87">
        <v>64.842399999999998</v>
      </c>
      <c r="JB87">
        <v>11.8254</v>
      </c>
      <c r="JC87">
        <v>40.440300000000001</v>
      </c>
      <c r="JD87">
        <v>25</v>
      </c>
      <c r="JE87">
        <v>1000</v>
      </c>
      <c r="JF87">
        <v>16.107700000000001</v>
      </c>
      <c r="JG87">
        <v>101.753</v>
      </c>
      <c r="JH87">
        <v>101.017</v>
      </c>
    </row>
    <row r="88" spans="1:268" x14ac:dyDescent="0.2">
      <c r="A88">
        <v>72</v>
      </c>
      <c r="B88">
        <v>1634235553.5</v>
      </c>
      <c r="C88">
        <v>12045.4000000954</v>
      </c>
      <c r="D88" t="s">
        <v>704</v>
      </c>
      <c r="E88" t="s">
        <v>705</v>
      </c>
      <c r="F88" t="s">
        <v>398</v>
      </c>
      <c r="I88">
        <v>1634235553.5</v>
      </c>
      <c r="J88">
        <f t="shared" si="92"/>
        <v>5.4027759951501726E-3</v>
      </c>
      <c r="K88">
        <f t="shared" si="93"/>
        <v>5.402775995150173</v>
      </c>
      <c r="L88">
        <f t="shared" si="94"/>
        <v>18.379361484921148</v>
      </c>
      <c r="M88">
        <f t="shared" si="95"/>
        <v>1185.1600000000001</v>
      </c>
      <c r="N88">
        <f t="shared" si="96"/>
        <v>1043.9361024451796</v>
      </c>
      <c r="O88">
        <f t="shared" si="97"/>
        <v>93.970976208235626</v>
      </c>
      <c r="P88">
        <f t="shared" si="98"/>
        <v>106.68338981868</v>
      </c>
      <c r="Q88">
        <f t="shared" si="99"/>
        <v>0.29029124937719869</v>
      </c>
      <c r="R88">
        <f t="shared" si="100"/>
        <v>2.7478072269696709</v>
      </c>
      <c r="S88">
        <f t="shared" si="101"/>
        <v>0.2742663391075606</v>
      </c>
      <c r="T88">
        <f t="shared" si="102"/>
        <v>0.17278247778167949</v>
      </c>
      <c r="U88">
        <f t="shared" si="103"/>
        <v>248.05170150020155</v>
      </c>
      <c r="V88">
        <f t="shared" si="104"/>
        <v>26.71568471053553</v>
      </c>
      <c r="W88">
        <f t="shared" si="105"/>
        <v>26.489000000000001</v>
      </c>
      <c r="X88">
        <f t="shared" si="106"/>
        <v>3.4731376754022274</v>
      </c>
      <c r="Y88">
        <f t="shared" si="107"/>
        <v>49.937113580896749</v>
      </c>
      <c r="Z88">
        <f t="shared" si="108"/>
        <v>1.7513697466925997</v>
      </c>
      <c r="AA88">
        <f t="shared" si="109"/>
        <v>3.5071505361546955</v>
      </c>
      <c r="AB88">
        <f t="shared" si="110"/>
        <v>1.7217679287096277</v>
      </c>
      <c r="AC88">
        <f t="shared" si="111"/>
        <v>-238.26242138612261</v>
      </c>
      <c r="AD88">
        <f t="shared" si="112"/>
        <v>24.502320144652057</v>
      </c>
      <c r="AE88">
        <f t="shared" si="113"/>
        <v>1.9161722275065631</v>
      </c>
      <c r="AF88">
        <f t="shared" si="114"/>
        <v>36.207772486237559</v>
      </c>
      <c r="AG88">
        <v>0</v>
      </c>
      <c r="AH88">
        <v>0</v>
      </c>
      <c r="AI88">
        <f t="shared" si="115"/>
        <v>1</v>
      </c>
      <c r="AJ88">
        <f t="shared" si="116"/>
        <v>0</v>
      </c>
      <c r="AK88">
        <f t="shared" si="117"/>
        <v>47632.980648725264</v>
      </c>
      <c r="AL88" t="s">
        <v>399</v>
      </c>
      <c r="AM88">
        <v>8228.31</v>
      </c>
      <c r="AN88">
        <v>0</v>
      </c>
      <c r="AO88">
        <v>0</v>
      </c>
      <c r="AP88" t="e">
        <f t="shared" si="118"/>
        <v>#DIV/0!</v>
      </c>
      <c r="AQ88">
        <v>-1</v>
      </c>
      <c r="AR88" t="s">
        <v>706</v>
      </c>
      <c r="AS88">
        <v>10338.1</v>
      </c>
      <c r="AT88">
        <v>1014.4136</v>
      </c>
      <c r="AU88">
        <v>1178.69</v>
      </c>
      <c r="AV88">
        <f t="shared" si="119"/>
        <v>0.13937201469427929</v>
      </c>
      <c r="AW88">
        <v>0.5</v>
      </c>
      <c r="AX88">
        <f t="shared" si="120"/>
        <v>1264.4676007773064</v>
      </c>
      <c r="AY88">
        <f t="shared" si="121"/>
        <v>18.379361484921148</v>
      </c>
      <c r="AZ88">
        <f t="shared" si="122"/>
        <v>88.115698517987411</v>
      </c>
      <c r="BA88">
        <f t="shared" si="123"/>
        <v>1.5326103628917079E-2</v>
      </c>
      <c r="BB88">
        <f t="shared" si="124"/>
        <v>-1</v>
      </c>
      <c r="BC88" t="e">
        <f t="shared" si="125"/>
        <v>#DIV/0!</v>
      </c>
      <c r="BD88" t="s">
        <v>401</v>
      </c>
      <c r="BE88">
        <v>0</v>
      </c>
      <c r="BF88" t="e">
        <f t="shared" si="126"/>
        <v>#DIV/0!</v>
      </c>
      <c r="BG88" t="e">
        <f t="shared" si="127"/>
        <v>#DIV/0!</v>
      </c>
      <c r="BH88" t="e">
        <f t="shared" si="128"/>
        <v>#DIV/0!</v>
      </c>
      <c r="BI88" t="e">
        <f t="shared" si="129"/>
        <v>#DIV/0!</v>
      </c>
      <c r="BJ88">
        <f t="shared" si="130"/>
        <v>0.13937201469427932</v>
      </c>
      <c r="BK88" t="e">
        <f t="shared" si="131"/>
        <v>#DIV/0!</v>
      </c>
      <c r="BL88" t="e">
        <f t="shared" si="132"/>
        <v>#DIV/0!</v>
      </c>
      <c r="BM88" t="e">
        <f t="shared" si="133"/>
        <v>#DIV/0!</v>
      </c>
      <c r="BN88">
        <v>567</v>
      </c>
      <c r="BO88">
        <v>300</v>
      </c>
      <c r="BP88">
        <v>300</v>
      </c>
      <c r="BQ88">
        <v>300</v>
      </c>
      <c r="BR88">
        <v>10338.1</v>
      </c>
      <c r="BS88">
        <v>1147.55</v>
      </c>
      <c r="BT88">
        <v>-7.3376600000000002E-3</v>
      </c>
      <c r="BU88">
        <v>-2.59</v>
      </c>
      <c r="BV88" t="s">
        <v>401</v>
      </c>
      <c r="BW88" t="s">
        <v>401</v>
      </c>
      <c r="BX88" t="s">
        <v>401</v>
      </c>
      <c r="BY88" t="s">
        <v>401</v>
      </c>
      <c r="BZ88" t="s">
        <v>401</v>
      </c>
      <c r="CA88" t="s">
        <v>401</v>
      </c>
      <c r="CB88" t="s">
        <v>401</v>
      </c>
      <c r="CC88" t="s">
        <v>401</v>
      </c>
      <c r="CD88" t="s">
        <v>401</v>
      </c>
      <c r="CE88" t="s">
        <v>401</v>
      </c>
      <c r="CF88">
        <f t="shared" si="134"/>
        <v>1499.98</v>
      </c>
      <c r="CG88">
        <f t="shared" si="135"/>
        <v>1264.4676007773064</v>
      </c>
      <c r="CH88">
        <f t="shared" si="136"/>
        <v>0.84298964038007607</v>
      </c>
      <c r="CI88">
        <f t="shared" si="137"/>
        <v>0.16537000593354681</v>
      </c>
      <c r="CJ88">
        <v>6</v>
      </c>
      <c r="CK88">
        <v>0.5</v>
      </c>
      <c r="CL88" t="s">
        <v>402</v>
      </c>
      <c r="CM88">
        <v>2</v>
      </c>
      <c r="CN88">
        <v>1634235553.5</v>
      </c>
      <c r="CO88">
        <v>1185.1600000000001</v>
      </c>
      <c r="CP88">
        <v>1200.03</v>
      </c>
      <c r="CQ88">
        <v>19.456199999999999</v>
      </c>
      <c r="CR88">
        <v>16.2775</v>
      </c>
      <c r="CS88">
        <v>1184.31</v>
      </c>
      <c r="CT88">
        <v>19.569199999999999</v>
      </c>
      <c r="CU88">
        <v>999.96699999999998</v>
      </c>
      <c r="CV88">
        <v>89.908699999999996</v>
      </c>
      <c r="CW88">
        <v>0.107323</v>
      </c>
      <c r="CX88">
        <v>26.654399999999999</v>
      </c>
      <c r="CY88">
        <v>26.489000000000001</v>
      </c>
      <c r="CZ88">
        <v>999.9</v>
      </c>
      <c r="DA88">
        <v>0</v>
      </c>
      <c r="DB88">
        <v>0</v>
      </c>
      <c r="DC88">
        <v>10008.1</v>
      </c>
      <c r="DD88">
        <v>0</v>
      </c>
      <c r="DE88">
        <v>0.21912699999999999</v>
      </c>
      <c r="DF88">
        <v>-14.8643</v>
      </c>
      <c r="DG88">
        <v>1208.68</v>
      </c>
      <c r="DH88">
        <v>1219.8800000000001</v>
      </c>
      <c r="DI88">
        <v>3.1786599999999998</v>
      </c>
      <c r="DJ88">
        <v>1200.03</v>
      </c>
      <c r="DK88">
        <v>16.2775</v>
      </c>
      <c r="DL88">
        <v>1.7492799999999999</v>
      </c>
      <c r="DM88">
        <v>1.46349</v>
      </c>
      <c r="DN88">
        <v>15.3408</v>
      </c>
      <c r="DO88">
        <v>12.591900000000001</v>
      </c>
      <c r="DP88">
        <v>1499.98</v>
      </c>
      <c r="DQ88">
        <v>0.90001500000000001</v>
      </c>
      <c r="DR88">
        <v>9.9984699999999996E-2</v>
      </c>
      <c r="DS88">
        <v>0</v>
      </c>
      <c r="DT88">
        <v>1012.74</v>
      </c>
      <c r="DU88">
        <v>4.9997400000000001</v>
      </c>
      <c r="DV88">
        <v>14595.2</v>
      </c>
      <c r="DW88">
        <v>11510.3</v>
      </c>
      <c r="DX88">
        <v>42.5</v>
      </c>
      <c r="DY88">
        <v>43.936999999999998</v>
      </c>
      <c r="DZ88">
        <v>43.686999999999998</v>
      </c>
      <c r="EA88">
        <v>44</v>
      </c>
      <c r="EB88">
        <v>44.686999999999998</v>
      </c>
      <c r="EC88">
        <v>1345.5</v>
      </c>
      <c r="ED88">
        <v>149.47999999999999</v>
      </c>
      <c r="EE88">
        <v>0</v>
      </c>
      <c r="EF88">
        <v>121.60000014305101</v>
      </c>
      <c r="EG88">
        <v>0</v>
      </c>
      <c r="EH88">
        <v>1014.4136</v>
      </c>
      <c r="EI88">
        <v>-10.494615369653999</v>
      </c>
      <c r="EJ88">
        <v>-143.31538439371101</v>
      </c>
      <c r="EK88">
        <v>14612.376</v>
      </c>
      <c r="EL88">
        <v>15</v>
      </c>
      <c r="EM88">
        <v>1634235512.5</v>
      </c>
      <c r="EN88" t="s">
        <v>707</v>
      </c>
      <c r="EO88">
        <v>1634235503.5</v>
      </c>
      <c r="EP88">
        <v>1634235512.5</v>
      </c>
      <c r="EQ88">
        <v>75</v>
      </c>
      <c r="ER88">
        <v>0.14699999999999999</v>
      </c>
      <c r="ES88">
        <v>2E-3</v>
      </c>
      <c r="ET88">
        <v>0.85299999999999998</v>
      </c>
      <c r="EU88">
        <v>-0.113</v>
      </c>
      <c r="EV88">
        <v>1200</v>
      </c>
      <c r="EW88">
        <v>16</v>
      </c>
      <c r="EX88">
        <v>0.22</v>
      </c>
      <c r="EY88">
        <v>0.04</v>
      </c>
      <c r="EZ88">
        <v>-14.930292682926799</v>
      </c>
      <c r="FA88">
        <v>0.40321881533102599</v>
      </c>
      <c r="FB88">
        <v>5.6248830406242102E-2</v>
      </c>
      <c r="FC88">
        <v>0</v>
      </c>
      <c r="FD88">
        <v>1</v>
      </c>
      <c r="FE88">
        <v>0</v>
      </c>
      <c r="FF88">
        <v>0</v>
      </c>
      <c r="FG88">
        <v>0</v>
      </c>
      <c r="FH88">
        <v>3.2102017073170699</v>
      </c>
      <c r="FI88">
        <v>-0.11006759581881601</v>
      </c>
      <c r="FJ88">
        <v>1.3472032258817801E-2</v>
      </c>
      <c r="FK88">
        <v>1</v>
      </c>
      <c r="FL88">
        <v>1</v>
      </c>
      <c r="FM88">
        <v>3</v>
      </c>
      <c r="FN88" t="s">
        <v>416</v>
      </c>
      <c r="FO88">
        <v>3.9268000000000001</v>
      </c>
      <c r="FP88">
        <v>2.7900100000000001</v>
      </c>
      <c r="FQ88">
        <v>0.17572299999999999</v>
      </c>
      <c r="FR88">
        <v>0.17695900000000001</v>
      </c>
      <c r="FS88">
        <v>8.60514E-2</v>
      </c>
      <c r="FT88">
        <v>7.4588299999999996E-2</v>
      </c>
      <c r="FU88">
        <v>17697.5</v>
      </c>
      <c r="FV88">
        <v>21551.5</v>
      </c>
      <c r="FW88">
        <v>20912.2</v>
      </c>
      <c r="FX88">
        <v>25258.2</v>
      </c>
      <c r="FY88">
        <v>30315.9</v>
      </c>
      <c r="FZ88">
        <v>34414.800000000003</v>
      </c>
      <c r="GA88">
        <v>37746.6</v>
      </c>
      <c r="GB88">
        <v>41901.599999999999</v>
      </c>
      <c r="GC88">
        <v>2.65795</v>
      </c>
      <c r="GD88">
        <v>2.1726700000000001</v>
      </c>
      <c r="GE88">
        <v>0.13367799999999999</v>
      </c>
      <c r="GF88">
        <v>0</v>
      </c>
      <c r="GG88">
        <v>24.2971</v>
      </c>
      <c r="GH88">
        <v>999.9</v>
      </c>
      <c r="GI88">
        <v>42.65</v>
      </c>
      <c r="GJ88">
        <v>29.92</v>
      </c>
      <c r="GK88">
        <v>20.118200000000002</v>
      </c>
      <c r="GL88">
        <v>61.656399999999998</v>
      </c>
      <c r="GM88">
        <v>19.206700000000001</v>
      </c>
      <c r="GN88">
        <v>3</v>
      </c>
      <c r="GO88">
        <v>-0.141903</v>
      </c>
      <c r="GP88">
        <v>-7.8839900000000004E-2</v>
      </c>
      <c r="GQ88">
        <v>20.348500000000001</v>
      </c>
      <c r="GR88">
        <v>5.2210299999999998</v>
      </c>
      <c r="GS88">
        <v>11.962</v>
      </c>
      <c r="GT88">
        <v>4.9857500000000003</v>
      </c>
      <c r="GU88">
        <v>3.3010000000000002</v>
      </c>
      <c r="GV88">
        <v>9999</v>
      </c>
      <c r="GW88">
        <v>9999</v>
      </c>
      <c r="GX88">
        <v>999.9</v>
      </c>
      <c r="GY88">
        <v>9999</v>
      </c>
      <c r="GZ88">
        <v>1.88409</v>
      </c>
      <c r="HA88">
        <v>1.8811</v>
      </c>
      <c r="HB88">
        <v>1.88263</v>
      </c>
      <c r="HC88">
        <v>1.88127</v>
      </c>
      <c r="HD88">
        <v>1.88279</v>
      </c>
      <c r="HE88">
        <v>1.88202</v>
      </c>
      <c r="HF88">
        <v>1.8839999999999999</v>
      </c>
      <c r="HG88">
        <v>1.8812599999999999</v>
      </c>
      <c r="HH88">
        <v>5</v>
      </c>
      <c r="HI88">
        <v>0</v>
      </c>
      <c r="HJ88">
        <v>0</v>
      </c>
      <c r="HK88">
        <v>0</v>
      </c>
      <c r="HL88" t="s">
        <v>405</v>
      </c>
      <c r="HM88" t="s">
        <v>406</v>
      </c>
      <c r="HN88" t="s">
        <v>407</v>
      </c>
      <c r="HO88" t="s">
        <v>407</v>
      </c>
      <c r="HP88" t="s">
        <v>407</v>
      </c>
      <c r="HQ88" t="s">
        <v>407</v>
      </c>
      <c r="HR88">
        <v>0</v>
      </c>
      <c r="HS88">
        <v>100</v>
      </c>
      <c r="HT88">
        <v>100</v>
      </c>
      <c r="HU88">
        <v>0.85</v>
      </c>
      <c r="HV88">
        <v>-0.113</v>
      </c>
      <c r="HW88">
        <v>0.85300000000006504</v>
      </c>
      <c r="HX88">
        <v>0</v>
      </c>
      <c r="HY88">
        <v>0</v>
      </c>
      <c r="HZ88">
        <v>0</v>
      </c>
      <c r="IA88">
        <v>-0.113040000000002</v>
      </c>
      <c r="IB88">
        <v>0</v>
      </c>
      <c r="IC88">
        <v>0</v>
      </c>
      <c r="ID88">
        <v>0</v>
      </c>
      <c r="IE88">
        <v>-1</v>
      </c>
      <c r="IF88">
        <v>-1</v>
      </c>
      <c r="IG88">
        <v>-1</v>
      </c>
      <c r="IH88">
        <v>-1</v>
      </c>
      <c r="II88">
        <v>0.8</v>
      </c>
      <c r="IJ88">
        <v>0.7</v>
      </c>
      <c r="IK88">
        <v>3.73169</v>
      </c>
      <c r="IL88">
        <v>2.5744600000000002</v>
      </c>
      <c r="IM88">
        <v>2.8002899999999999</v>
      </c>
      <c r="IN88">
        <v>3.0127000000000002</v>
      </c>
      <c r="IO88">
        <v>3.0493199999999998</v>
      </c>
      <c r="IP88">
        <v>2.34009</v>
      </c>
      <c r="IQ88">
        <v>34.054499999999997</v>
      </c>
      <c r="IR88">
        <v>14.175800000000001</v>
      </c>
      <c r="IS88">
        <v>18</v>
      </c>
      <c r="IT88">
        <v>1094.6300000000001</v>
      </c>
      <c r="IU88">
        <v>593.36800000000005</v>
      </c>
      <c r="IV88">
        <v>24.999700000000001</v>
      </c>
      <c r="IW88">
        <v>25.475300000000001</v>
      </c>
      <c r="IX88">
        <v>30.0002</v>
      </c>
      <c r="IY88">
        <v>25.347200000000001</v>
      </c>
      <c r="IZ88">
        <v>25.3371</v>
      </c>
      <c r="JA88">
        <v>74.557500000000005</v>
      </c>
      <c r="JB88">
        <v>10.6759</v>
      </c>
      <c r="JC88">
        <v>40.232500000000002</v>
      </c>
      <c r="JD88">
        <v>25</v>
      </c>
      <c r="JE88">
        <v>1200</v>
      </c>
      <c r="JF88">
        <v>16.261399999999998</v>
      </c>
      <c r="JG88">
        <v>101.751</v>
      </c>
      <c r="JH88">
        <v>101.01600000000001</v>
      </c>
    </row>
    <row r="89" spans="1:268" x14ac:dyDescent="0.2">
      <c r="A89">
        <v>73</v>
      </c>
      <c r="B89">
        <v>1634235675.5</v>
      </c>
      <c r="C89">
        <v>12167.4000000954</v>
      </c>
      <c r="D89" t="s">
        <v>708</v>
      </c>
      <c r="E89" t="s">
        <v>709</v>
      </c>
      <c r="F89" t="s">
        <v>398</v>
      </c>
      <c r="I89">
        <v>1634235675.5</v>
      </c>
      <c r="J89">
        <f t="shared" si="92"/>
        <v>5.1338829578032978E-3</v>
      </c>
      <c r="K89">
        <f t="shared" si="93"/>
        <v>5.1338829578032978</v>
      </c>
      <c r="L89">
        <f t="shared" si="94"/>
        <v>18.997162936013485</v>
      </c>
      <c r="M89">
        <f t="shared" si="95"/>
        <v>1484.16</v>
      </c>
      <c r="N89">
        <f t="shared" si="96"/>
        <v>1324.2144124339536</v>
      </c>
      <c r="O89">
        <f t="shared" si="97"/>
        <v>119.18360346432506</v>
      </c>
      <c r="P89">
        <f t="shared" si="98"/>
        <v>133.57922648832002</v>
      </c>
      <c r="Q89">
        <f t="shared" si="99"/>
        <v>0.2745685495343016</v>
      </c>
      <c r="R89">
        <f t="shared" si="100"/>
        <v>2.7470561068711574</v>
      </c>
      <c r="S89">
        <f t="shared" si="101"/>
        <v>0.26018262030160266</v>
      </c>
      <c r="T89">
        <f t="shared" si="102"/>
        <v>0.1638438177780614</v>
      </c>
      <c r="U89">
        <f t="shared" si="103"/>
        <v>248.05503450049258</v>
      </c>
      <c r="V89">
        <f t="shared" si="104"/>
        <v>26.816274203511998</v>
      </c>
      <c r="W89">
        <f t="shared" si="105"/>
        <v>26.514199999999999</v>
      </c>
      <c r="X89">
        <f t="shared" si="106"/>
        <v>3.478301131349586</v>
      </c>
      <c r="Y89">
        <f t="shared" si="107"/>
        <v>49.934509367986905</v>
      </c>
      <c r="Z89">
        <f t="shared" si="108"/>
        <v>1.7539923753011999</v>
      </c>
      <c r="AA89">
        <f t="shared" si="109"/>
        <v>3.5125855795945542</v>
      </c>
      <c r="AB89">
        <f t="shared" si="110"/>
        <v>1.7243087560483861</v>
      </c>
      <c r="AC89">
        <f t="shared" si="111"/>
        <v>-226.40423843912544</v>
      </c>
      <c r="AD89">
        <f t="shared" si="112"/>
        <v>24.658531590801115</v>
      </c>
      <c r="AE89">
        <f t="shared" si="113"/>
        <v>1.9294132661215357</v>
      </c>
      <c r="AF89">
        <f t="shared" si="114"/>
        <v>48.238740918289807</v>
      </c>
      <c r="AG89">
        <v>0</v>
      </c>
      <c r="AH89">
        <v>0</v>
      </c>
      <c r="AI89">
        <f t="shared" si="115"/>
        <v>1</v>
      </c>
      <c r="AJ89">
        <f t="shared" si="116"/>
        <v>0</v>
      </c>
      <c r="AK89">
        <f t="shared" si="117"/>
        <v>47608.191641816105</v>
      </c>
      <c r="AL89" t="s">
        <v>399</v>
      </c>
      <c r="AM89">
        <v>8228.31</v>
      </c>
      <c r="AN89">
        <v>0</v>
      </c>
      <c r="AO89">
        <v>0</v>
      </c>
      <c r="AP89" t="e">
        <f t="shared" si="118"/>
        <v>#DIV/0!</v>
      </c>
      <c r="AQ89">
        <v>-1</v>
      </c>
      <c r="AR89" t="s">
        <v>710</v>
      </c>
      <c r="AS89">
        <v>10338</v>
      </c>
      <c r="AT89">
        <v>1012.0830769230799</v>
      </c>
      <c r="AU89">
        <v>1175.83</v>
      </c>
      <c r="AV89">
        <f t="shared" si="119"/>
        <v>0.13926071207310575</v>
      </c>
      <c r="AW89">
        <v>0.5</v>
      </c>
      <c r="AX89">
        <f t="shared" si="120"/>
        <v>1264.4769007774573</v>
      </c>
      <c r="AY89">
        <f t="shared" si="121"/>
        <v>18.997162936013485</v>
      </c>
      <c r="AZ89">
        <f t="shared" si="122"/>
        <v>88.045976801131303</v>
      </c>
      <c r="BA89">
        <f t="shared" si="123"/>
        <v>1.5814573539238503E-2</v>
      </c>
      <c r="BB89">
        <f t="shared" si="124"/>
        <v>-1</v>
      </c>
      <c r="BC89" t="e">
        <f t="shared" si="125"/>
        <v>#DIV/0!</v>
      </c>
      <c r="BD89" t="s">
        <v>401</v>
      </c>
      <c r="BE89">
        <v>0</v>
      </c>
      <c r="BF89" t="e">
        <f t="shared" si="126"/>
        <v>#DIV/0!</v>
      </c>
      <c r="BG89" t="e">
        <f t="shared" si="127"/>
        <v>#DIV/0!</v>
      </c>
      <c r="BH89" t="e">
        <f t="shared" si="128"/>
        <v>#DIV/0!</v>
      </c>
      <c r="BI89" t="e">
        <f t="shared" si="129"/>
        <v>#DIV/0!</v>
      </c>
      <c r="BJ89">
        <f t="shared" si="130"/>
        <v>0.13926071207310581</v>
      </c>
      <c r="BK89" t="e">
        <f t="shared" si="131"/>
        <v>#DIV/0!</v>
      </c>
      <c r="BL89" t="e">
        <f t="shared" si="132"/>
        <v>#DIV/0!</v>
      </c>
      <c r="BM89" t="e">
        <f t="shared" si="133"/>
        <v>#DIV/0!</v>
      </c>
      <c r="BN89">
        <v>568</v>
      </c>
      <c r="BO89">
        <v>300</v>
      </c>
      <c r="BP89">
        <v>300</v>
      </c>
      <c r="BQ89">
        <v>300</v>
      </c>
      <c r="BR89">
        <v>10338</v>
      </c>
      <c r="BS89">
        <v>1146.29</v>
      </c>
      <c r="BT89">
        <v>-7.3376500000000002E-3</v>
      </c>
      <c r="BU89">
        <v>-2.16</v>
      </c>
      <c r="BV89" t="s">
        <v>401</v>
      </c>
      <c r="BW89" t="s">
        <v>401</v>
      </c>
      <c r="BX89" t="s">
        <v>401</v>
      </c>
      <c r="BY89" t="s">
        <v>401</v>
      </c>
      <c r="BZ89" t="s">
        <v>401</v>
      </c>
      <c r="CA89" t="s">
        <v>401</v>
      </c>
      <c r="CB89" t="s">
        <v>401</v>
      </c>
      <c r="CC89" t="s">
        <v>401</v>
      </c>
      <c r="CD89" t="s">
        <v>401</v>
      </c>
      <c r="CE89" t="s">
        <v>401</v>
      </c>
      <c r="CF89">
        <f t="shared" si="134"/>
        <v>1499.99</v>
      </c>
      <c r="CG89">
        <f t="shared" si="135"/>
        <v>1264.4769007774573</v>
      </c>
      <c r="CH89">
        <f t="shared" si="136"/>
        <v>0.8429902204531079</v>
      </c>
      <c r="CI89">
        <f t="shared" si="137"/>
        <v>0.16537112547449823</v>
      </c>
      <c r="CJ89">
        <v>6</v>
      </c>
      <c r="CK89">
        <v>0.5</v>
      </c>
      <c r="CL89" t="s">
        <v>402</v>
      </c>
      <c r="CM89">
        <v>2</v>
      </c>
      <c r="CN89">
        <v>1634235675.5</v>
      </c>
      <c r="CO89">
        <v>1484.16</v>
      </c>
      <c r="CP89">
        <v>1500.13</v>
      </c>
      <c r="CQ89">
        <v>19.488099999999999</v>
      </c>
      <c r="CR89">
        <v>16.4678</v>
      </c>
      <c r="CS89">
        <v>1483.5</v>
      </c>
      <c r="CT89">
        <v>19.594000000000001</v>
      </c>
      <c r="CU89">
        <v>1000</v>
      </c>
      <c r="CV89">
        <v>89.896500000000003</v>
      </c>
      <c r="CW89">
        <v>0.106752</v>
      </c>
      <c r="CX89">
        <v>26.680700000000002</v>
      </c>
      <c r="CY89">
        <v>26.514199999999999</v>
      </c>
      <c r="CZ89">
        <v>999.9</v>
      </c>
      <c r="DA89">
        <v>0</v>
      </c>
      <c r="DB89">
        <v>0</v>
      </c>
      <c r="DC89">
        <v>10005</v>
      </c>
      <c r="DD89">
        <v>0</v>
      </c>
      <c r="DE89">
        <v>0.21912699999999999</v>
      </c>
      <c r="DF89">
        <v>-15.973100000000001</v>
      </c>
      <c r="DG89">
        <v>1513.66</v>
      </c>
      <c r="DH89">
        <v>1525.25</v>
      </c>
      <c r="DI89">
        <v>3.0202499999999999</v>
      </c>
      <c r="DJ89">
        <v>1500.13</v>
      </c>
      <c r="DK89">
        <v>16.4678</v>
      </c>
      <c r="DL89">
        <v>1.7519100000000001</v>
      </c>
      <c r="DM89">
        <v>1.4803999999999999</v>
      </c>
      <c r="DN89">
        <v>15.3642</v>
      </c>
      <c r="DO89">
        <v>12.767200000000001</v>
      </c>
      <c r="DP89">
        <v>1499.99</v>
      </c>
      <c r="DQ89">
        <v>0.89999099999999999</v>
      </c>
      <c r="DR89">
        <v>0.100009</v>
      </c>
      <c r="DS89">
        <v>0</v>
      </c>
      <c r="DT89">
        <v>1011.24</v>
      </c>
      <c r="DU89">
        <v>4.9997400000000001</v>
      </c>
      <c r="DV89">
        <v>14568.6</v>
      </c>
      <c r="DW89">
        <v>11510.3</v>
      </c>
      <c r="DX89">
        <v>43.25</v>
      </c>
      <c r="DY89">
        <v>43.875</v>
      </c>
      <c r="DZ89">
        <v>43.936999999999998</v>
      </c>
      <c r="EA89">
        <v>43.5</v>
      </c>
      <c r="EB89">
        <v>45</v>
      </c>
      <c r="EC89">
        <v>1345.48</v>
      </c>
      <c r="ED89">
        <v>149.51</v>
      </c>
      <c r="EE89">
        <v>0</v>
      </c>
      <c r="EF89">
        <v>121.10000014305101</v>
      </c>
      <c r="EG89">
        <v>0</v>
      </c>
      <c r="EH89">
        <v>1012.0830769230799</v>
      </c>
      <c r="EI89">
        <v>-8.4793162234278601</v>
      </c>
      <c r="EJ89">
        <v>-114.69743590948799</v>
      </c>
      <c r="EK89">
        <v>14583.257692307699</v>
      </c>
      <c r="EL89">
        <v>15</v>
      </c>
      <c r="EM89">
        <v>1634235635</v>
      </c>
      <c r="EN89" t="s">
        <v>711</v>
      </c>
      <c r="EO89">
        <v>1634235635</v>
      </c>
      <c r="EP89">
        <v>1634235634.5</v>
      </c>
      <c r="EQ89">
        <v>76</v>
      </c>
      <c r="ER89">
        <v>-0.20100000000000001</v>
      </c>
      <c r="ES89">
        <v>7.0000000000000001E-3</v>
      </c>
      <c r="ET89">
        <v>0.65300000000000002</v>
      </c>
      <c r="EU89">
        <v>-0.106</v>
      </c>
      <c r="EV89">
        <v>1500</v>
      </c>
      <c r="EW89">
        <v>16</v>
      </c>
      <c r="EX89">
        <v>0.22</v>
      </c>
      <c r="EY89">
        <v>0.03</v>
      </c>
      <c r="EZ89">
        <v>-15.941055</v>
      </c>
      <c r="FA89">
        <v>-7.4654409005618705E-2</v>
      </c>
      <c r="FB89">
        <v>6.8608909589061406E-2</v>
      </c>
      <c r="FC89">
        <v>1</v>
      </c>
      <c r="FD89">
        <v>1</v>
      </c>
      <c r="FE89">
        <v>0</v>
      </c>
      <c r="FF89">
        <v>0</v>
      </c>
      <c r="FG89">
        <v>0</v>
      </c>
      <c r="FH89">
        <v>3.0561177499999999</v>
      </c>
      <c r="FI89">
        <v>-2.18437148217712E-2</v>
      </c>
      <c r="FJ89">
        <v>1.6380100196198399E-2</v>
      </c>
      <c r="FK89">
        <v>1</v>
      </c>
      <c r="FL89">
        <v>2</v>
      </c>
      <c r="FM89">
        <v>3</v>
      </c>
      <c r="FN89" t="s">
        <v>404</v>
      </c>
      <c r="FO89">
        <v>3.92685</v>
      </c>
      <c r="FP89">
        <v>2.7894199999999998</v>
      </c>
      <c r="FQ89">
        <v>0.201152</v>
      </c>
      <c r="FR89">
        <v>0.202292</v>
      </c>
      <c r="FS89">
        <v>8.6118200000000006E-2</v>
      </c>
      <c r="FT89">
        <v>7.5220300000000004E-2</v>
      </c>
      <c r="FU89">
        <v>17151.3</v>
      </c>
      <c r="FV89">
        <v>20888.3</v>
      </c>
      <c r="FW89">
        <v>20911.599999999999</v>
      </c>
      <c r="FX89">
        <v>25258</v>
      </c>
      <c r="FY89">
        <v>30313.4</v>
      </c>
      <c r="FZ89">
        <v>34391.699999999997</v>
      </c>
      <c r="GA89">
        <v>37745.800000000003</v>
      </c>
      <c r="GB89">
        <v>41901.599999999999</v>
      </c>
      <c r="GC89">
        <v>2.657</v>
      </c>
      <c r="GD89">
        <v>2.1747299999999998</v>
      </c>
      <c r="GE89">
        <v>0.13385</v>
      </c>
      <c r="GF89">
        <v>0</v>
      </c>
      <c r="GG89">
        <v>24.319600000000001</v>
      </c>
      <c r="GH89">
        <v>999.9</v>
      </c>
      <c r="GI89">
        <v>42.527999999999999</v>
      </c>
      <c r="GJ89">
        <v>29.94</v>
      </c>
      <c r="GK89">
        <v>20.084399999999999</v>
      </c>
      <c r="GL89">
        <v>61.636400000000002</v>
      </c>
      <c r="GM89">
        <v>19.078499999999998</v>
      </c>
      <c r="GN89">
        <v>3</v>
      </c>
      <c r="GO89">
        <v>-0.14235300000000001</v>
      </c>
      <c r="GP89">
        <v>-8.1263600000000005E-2</v>
      </c>
      <c r="GQ89">
        <v>20.347999999999999</v>
      </c>
      <c r="GR89">
        <v>5.2228300000000001</v>
      </c>
      <c r="GS89">
        <v>11.962</v>
      </c>
      <c r="GT89">
        <v>4.9857500000000003</v>
      </c>
      <c r="GU89">
        <v>3.3010000000000002</v>
      </c>
      <c r="GV89">
        <v>9999</v>
      </c>
      <c r="GW89">
        <v>9999</v>
      </c>
      <c r="GX89">
        <v>999.9</v>
      </c>
      <c r="GY89">
        <v>9999</v>
      </c>
      <c r="GZ89">
        <v>1.88411</v>
      </c>
      <c r="HA89">
        <v>1.8810899999999999</v>
      </c>
      <c r="HB89">
        <v>1.88263</v>
      </c>
      <c r="HC89">
        <v>1.8812899999999999</v>
      </c>
      <c r="HD89">
        <v>1.8827799999999999</v>
      </c>
      <c r="HE89">
        <v>1.88202</v>
      </c>
      <c r="HF89">
        <v>1.8839999999999999</v>
      </c>
      <c r="HG89">
        <v>1.8812599999999999</v>
      </c>
      <c r="HH89">
        <v>5</v>
      </c>
      <c r="HI89">
        <v>0</v>
      </c>
      <c r="HJ89">
        <v>0</v>
      </c>
      <c r="HK89">
        <v>0</v>
      </c>
      <c r="HL89" t="s">
        <v>405</v>
      </c>
      <c r="HM89" t="s">
        <v>406</v>
      </c>
      <c r="HN89" t="s">
        <v>407</v>
      </c>
      <c r="HO89" t="s">
        <v>407</v>
      </c>
      <c r="HP89" t="s">
        <v>407</v>
      </c>
      <c r="HQ89" t="s">
        <v>407</v>
      </c>
      <c r="HR89">
        <v>0</v>
      </c>
      <c r="HS89">
        <v>100</v>
      </c>
      <c r="HT89">
        <v>100</v>
      </c>
      <c r="HU89">
        <v>0.66</v>
      </c>
      <c r="HV89">
        <v>-0.10589999999999999</v>
      </c>
      <c r="HW89">
        <v>0.65285714285732899</v>
      </c>
      <c r="HX89">
        <v>0</v>
      </c>
      <c r="HY89">
        <v>0</v>
      </c>
      <c r="HZ89">
        <v>0</v>
      </c>
      <c r="IA89">
        <v>-0.105904999999996</v>
      </c>
      <c r="IB89">
        <v>0</v>
      </c>
      <c r="IC89">
        <v>0</v>
      </c>
      <c r="ID89">
        <v>0</v>
      </c>
      <c r="IE89">
        <v>-1</v>
      </c>
      <c r="IF89">
        <v>-1</v>
      </c>
      <c r="IG89">
        <v>-1</v>
      </c>
      <c r="IH89">
        <v>-1</v>
      </c>
      <c r="II89">
        <v>0.7</v>
      </c>
      <c r="IJ89">
        <v>0.7</v>
      </c>
      <c r="IK89">
        <v>4.4091800000000001</v>
      </c>
      <c r="IL89">
        <v>2.5622600000000002</v>
      </c>
      <c r="IM89">
        <v>2.8002899999999999</v>
      </c>
      <c r="IN89">
        <v>3.0114700000000001</v>
      </c>
      <c r="IO89">
        <v>3.0493199999999998</v>
      </c>
      <c r="IP89">
        <v>2.31934</v>
      </c>
      <c r="IQ89">
        <v>34.031799999999997</v>
      </c>
      <c r="IR89">
        <v>14.158300000000001</v>
      </c>
      <c r="IS89">
        <v>18</v>
      </c>
      <c r="IT89">
        <v>1093.6300000000001</v>
      </c>
      <c r="IU89">
        <v>595.053</v>
      </c>
      <c r="IV89">
        <v>24.9999</v>
      </c>
      <c r="IW89">
        <v>25.479500000000002</v>
      </c>
      <c r="IX89">
        <v>30</v>
      </c>
      <c r="IY89">
        <v>25.3536</v>
      </c>
      <c r="IZ89">
        <v>25.344200000000001</v>
      </c>
      <c r="JA89">
        <v>88.085899999999995</v>
      </c>
      <c r="JB89">
        <v>9.3341100000000008</v>
      </c>
      <c r="JC89">
        <v>40.244300000000003</v>
      </c>
      <c r="JD89">
        <v>25</v>
      </c>
      <c r="JE89">
        <v>1500</v>
      </c>
      <c r="JF89">
        <v>16.417100000000001</v>
      </c>
      <c r="JG89">
        <v>101.749</v>
      </c>
      <c r="JH89">
        <v>101.01600000000001</v>
      </c>
    </row>
    <row r="90" spans="1:268" x14ac:dyDescent="0.2">
      <c r="A90">
        <v>74</v>
      </c>
      <c r="B90">
        <v>1634235797.5</v>
      </c>
      <c r="C90">
        <v>12289.4000000954</v>
      </c>
      <c r="D90" t="s">
        <v>712</v>
      </c>
      <c r="E90" t="s">
        <v>713</v>
      </c>
      <c r="F90" t="s">
        <v>398</v>
      </c>
      <c r="I90">
        <v>1634235797.5</v>
      </c>
      <c r="J90">
        <f t="shared" si="92"/>
        <v>4.8221742144898541E-3</v>
      </c>
      <c r="K90">
        <f t="shared" si="93"/>
        <v>4.8221742144898538</v>
      </c>
      <c r="L90">
        <f t="shared" si="94"/>
        <v>19.538329251168477</v>
      </c>
      <c r="M90">
        <f t="shared" si="95"/>
        <v>1734.12</v>
      </c>
      <c r="N90">
        <f t="shared" si="96"/>
        <v>1555.5103165822873</v>
      </c>
      <c r="O90">
        <f t="shared" si="97"/>
        <v>140.00915344111743</v>
      </c>
      <c r="P90">
        <f t="shared" si="98"/>
        <v>156.08554348823998</v>
      </c>
      <c r="Q90">
        <f t="shared" si="99"/>
        <v>0.25699325462558847</v>
      </c>
      <c r="R90">
        <f t="shared" si="100"/>
        <v>2.7465094813185953</v>
      </c>
      <c r="S90">
        <f t="shared" si="101"/>
        <v>0.24434213342596378</v>
      </c>
      <c r="T90">
        <f t="shared" si="102"/>
        <v>0.15379857334408015</v>
      </c>
      <c r="U90">
        <f t="shared" si="103"/>
        <v>248.05184250051263</v>
      </c>
      <c r="V90">
        <f t="shared" si="104"/>
        <v>26.899773263336705</v>
      </c>
      <c r="W90">
        <f t="shared" si="105"/>
        <v>26.526</v>
      </c>
      <c r="X90">
        <f t="shared" si="106"/>
        <v>3.4807212433108199</v>
      </c>
      <c r="Y90">
        <f t="shared" si="107"/>
        <v>50.000680472946954</v>
      </c>
      <c r="Z90">
        <f t="shared" si="108"/>
        <v>1.7560478723195998</v>
      </c>
      <c r="AA90">
        <f t="shared" si="109"/>
        <v>3.5120479475668649</v>
      </c>
      <c r="AB90">
        <f t="shared" si="110"/>
        <v>1.7246733709912201</v>
      </c>
      <c r="AC90">
        <f t="shared" si="111"/>
        <v>-212.65788285900257</v>
      </c>
      <c r="AD90">
        <f t="shared" si="112"/>
        <v>22.521419493756717</v>
      </c>
      <c r="AE90">
        <f t="shared" si="113"/>
        <v>1.7626262564861179</v>
      </c>
      <c r="AF90">
        <f t="shared" si="114"/>
        <v>59.678005391752912</v>
      </c>
      <c r="AG90">
        <v>0</v>
      </c>
      <c r="AH90">
        <v>0</v>
      </c>
      <c r="AI90">
        <f t="shared" si="115"/>
        <v>1</v>
      </c>
      <c r="AJ90">
        <f t="shared" si="116"/>
        <v>0</v>
      </c>
      <c r="AK90">
        <f t="shared" si="117"/>
        <v>47593.909748089813</v>
      </c>
      <c r="AL90" t="s">
        <v>399</v>
      </c>
      <c r="AM90">
        <v>8228.31</v>
      </c>
      <c r="AN90">
        <v>0</v>
      </c>
      <c r="AO90">
        <v>0</v>
      </c>
      <c r="AP90" t="e">
        <f t="shared" si="118"/>
        <v>#DIV/0!</v>
      </c>
      <c r="AQ90">
        <v>-1</v>
      </c>
      <c r="AR90" t="s">
        <v>714</v>
      </c>
      <c r="AS90">
        <v>10337.9</v>
      </c>
      <c r="AT90">
        <v>1004.8948</v>
      </c>
      <c r="AU90">
        <v>1171.3599999999999</v>
      </c>
      <c r="AV90">
        <f t="shared" si="119"/>
        <v>0.1421127578199699</v>
      </c>
      <c r="AW90">
        <v>0.5</v>
      </c>
      <c r="AX90">
        <f t="shared" si="120"/>
        <v>1264.4601007774677</v>
      </c>
      <c r="AY90">
        <f t="shared" si="121"/>
        <v>19.538329251168477</v>
      </c>
      <c r="AZ90">
        <f t="shared" si="122"/>
        <v>89.847956037401502</v>
      </c>
      <c r="BA90">
        <f t="shared" si="123"/>
        <v>1.6242765776903718E-2</v>
      </c>
      <c r="BB90">
        <f t="shared" si="124"/>
        <v>-1</v>
      </c>
      <c r="BC90" t="e">
        <f t="shared" si="125"/>
        <v>#DIV/0!</v>
      </c>
      <c r="BD90" t="s">
        <v>401</v>
      </c>
      <c r="BE90">
        <v>0</v>
      </c>
      <c r="BF90" t="e">
        <f t="shared" si="126"/>
        <v>#DIV/0!</v>
      </c>
      <c r="BG90" t="e">
        <f t="shared" si="127"/>
        <v>#DIV/0!</v>
      </c>
      <c r="BH90" t="e">
        <f t="shared" si="128"/>
        <v>#DIV/0!</v>
      </c>
      <c r="BI90" t="e">
        <f t="shared" si="129"/>
        <v>#DIV/0!</v>
      </c>
      <c r="BJ90">
        <f t="shared" si="130"/>
        <v>0.14211275781996985</v>
      </c>
      <c r="BK90" t="e">
        <f t="shared" si="131"/>
        <v>#DIV/0!</v>
      </c>
      <c r="BL90" t="e">
        <f t="shared" si="132"/>
        <v>#DIV/0!</v>
      </c>
      <c r="BM90" t="e">
        <f t="shared" si="133"/>
        <v>#DIV/0!</v>
      </c>
      <c r="BN90">
        <v>569</v>
      </c>
      <c r="BO90">
        <v>300</v>
      </c>
      <c r="BP90">
        <v>300</v>
      </c>
      <c r="BQ90">
        <v>300</v>
      </c>
      <c r="BR90">
        <v>10337.9</v>
      </c>
      <c r="BS90">
        <v>1137.95</v>
      </c>
      <c r="BT90">
        <v>-7.3375899999999997E-3</v>
      </c>
      <c r="BU90">
        <v>-3.11</v>
      </c>
      <c r="BV90" t="s">
        <v>401</v>
      </c>
      <c r="BW90" t="s">
        <v>401</v>
      </c>
      <c r="BX90" t="s">
        <v>401</v>
      </c>
      <c r="BY90" t="s">
        <v>401</v>
      </c>
      <c r="BZ90" t="s">
        <v>401</v>
      </c>
      <c r="CA90" t="s">
        <v>401</v>
      </c>
      <c r="CB90" t="s">
        <v>401</v>
      </c>
      <c r="CC90" t="s">
        <v>401</v>
      </c>
      <c r="CD90" t="s">
        <v>401</v>
      </c>
      <c r="CE90" t="s">
        <v>401</v>
      </c>
      <c r="CF90">
        <f t="shared" si="134"/>
        <v>1499.97</v>
      </c>
      <c r="CG90">
        <f t="shared" si="135"/>
        <v>1264.4601007774677</v>
      </c>
      <c r="CH90">
        <f t="shared" si="136"/>
        <v>0.8429902603235182</v>
      </c>
      <c r="CI90">
        <f t="shared" si="137"/>
        <v>0.16537120242439024</v>
      </c>
      <c r="CJ90">
        <v>6</v>
      </c>
      <c r="CK90">
        <v>0.5</v>
      </c>
      <c r="CL90" t="s">
        <v>402</v>
      </c>
      <c r="CM90">
        <v>2</v>
      </c>
      <c r="CN90">
        <v>1634235797.5</v>
      </c>
      <c r="CO90">
        <v>1734.12</v>
      </c>
      <c r="CP90">
        <v>1750.86</v>
      </c>
      <c r="CQ90">
        <v>19.509799999999998</v>
      </c>
      <c r="CR90">
        <v>16.672999999999998</v>
      </c>
      <c r="CS90">
        <v>1733.71</v>
      </c>
      <c r="CT90">
        <v>19.613600000000002</v>
      </c>
      <c r="CU90">
        <v>1000.02</v>
      </c>
      <c r="CV90">
        <v>89.901499999999999</v>
      </c>
      <c r="CW90">
        <v>0.107002</v>
      </c>
      <c r="CX90">
        <v>26.678100000000001</v>
      </c>
      <c r="CY90">
        <v>26.526</v>
      </c>
      <c r="CZ90">
        <v>999.9</v>
      </c>
      <c r="DA90">
        <v>0</v>
      </c>
      <c r="DB90">
        <v>0</v>
      </c>
      <c r="DC90">
        <v>10001.200000000001</v>
      </c>
      <c r="DD90">
        <v>0</v>
      </c>
      <c r="DE90">
        <v>0.21912699999999999</v>
      </c>
      <c r="DF90">
        <v>-16.740100000000002</v>
      </c>
      <c r="DG90">
        <v>1768.63</v>
      </c>
      <c r="DH90">
        <v>1780.55</v>
      </c>
      <c r="DI90">
        <v>2.8367800000000001</v>
      </c>
      <c r="DJ90">
        <v>1750.86</v>
      </c>
      <c r="DK90">
        <v>16.672999999999998</v>
      </c>
      <c r="DL90">
        <v>1.75396</v>
      </c>
      <c r="DM90">
        <v>1.4989300000000001</v>
      </c>
      <c r="DN90">
        <v>15.382400000000001</v>
      </c>
      <c r="DO90">
        <v>12.9573</v>
      </c>
      <c r="DP90">
        <v>1499.97</v>
      </c>
      <c r="DQ90">
        <v>0.89999099999999999</v>
      </c>
      <c r="DR90">
        <v>0.100009</v>
      </c>
      <c r="DS90">
        <v>0</v>
      </c>
      <c r="DT90">
        <v>1003.97</v>
      </c>
      <c r="DU90">
        <v>4.9997400000000001</v>
      </c>
      <c r="DV90">
        <v>14469.7</v>
      </c>
      <c r="DW90">
        <v>11510.1</v>
      </c>
      <c r="DX90">
        <v>43.125</v>
      </c>
      <c r="DY90">
        <v>43.875</v>
      </c>
      <c r="DZ90">
        <v>43.936999999999998</v>
      </c>
      <c r="EA90">
        <v>43.5</v>
      </c>
      <c r="EB90">
        <v>45</v>
      </c>
      <c r="EC90">
        <v>1345.46</v>
      </c>
      <c r="ED90">
        <v>149.51</v>
      </c>
      <c r="EE90">
        <v>0</v>
      </c>
      <c r="EF90">
        <v>121.40000009536701</v>
      </c>
      <c r="EG90">
        <v>0</v>
      </c>
      <c r="EH90">
        <v>1004.8948</v>
      </c>
      <c r="EI90">
        <v>-8.0746153874273396</v>
      </c>
      <c r="EJ90">
        <v>-103.36153846211199</v>
      </c>
      <c r="EK90">
        <v>14482.508</v>
      </c>
      <c r="EL90">
        <v>15</v>
      </c>
      <c r="EM90">
        <v>1634235756</v>
      </c>
      <c r="EN90" t="s">
        <v>715</v>
      </c>
      <c r="EO90">
        <v>1634235756</v>
      </c>
      <c r="EP90">
        <v>1634235746</v>
      </c>
      <c r="EQ90">
        <v>77</v>
      </c>
      <c r="ER90">
        <v>-0.24299999999999999</v>
      </c>
      <c r="ES90">
        <v>2E-3</v>
      </c>
      <c r="ET90">
        <v>0.41</v>
      </c>
      <c r="EU90">
        <v>-0.104</v>
      </c>
      <c r="EV90">
        <v>1752</v>
      </c>
      <c r="EW90">
        <v>17</v>
      </c>
      <c r="EX90">
        <v>0.14000000000000001</v>
      </c>
      <c r="EY90">
        <v>0.03</v>
      </c>
      <c r="EZ90">
        <v>-16.894089999999998</v>
      </c>
      <c r="FA90">
        <v>0.31776810506570602</v>
      </c>
      <c r="FB90">
        <v>6.8350215069156894E-2</v>
      </c>
      <c r="FC90">
        <v>0</v>
      </c>
      <c r="FD90">
        <v>1</v>
      </c>
      <c r="FE90">
        <v>0</v>
      </c>
      <c r="FF90">
        <v>0</v>
      </c>
      <c r="FG90">
        <v>0</v>
      </c>
      <c r="FH90">
        <v>2.8524362499999998</v>
      </c>
      <c r="FI90">
        <v>3.2301275797372499E-2</v>
      </c>
      <c r="FJ90">
        <v>1.2996170722082E-2</v>
      </c>
      <c r="FK90">
        <v>1</v>
      </c>
      <c r="FL90">
        <v>1</v>
      </c>
      <c r="FM90">
        <v>3</v>
      </c>
      <c r="FN90" t="s">
        <v>416</v>
      </c>
      <c r="FO90">
        <v>3.9268700000000001</v>
      </c>
      <c r="FP90">
        <v>2.7896399999999999</v>
      </c>
      <c r="FQ90">
        <v>0.220162</v>
      </c>
      <c r="FR90">
        <v>0.22124099999999999</v>
      </c>
      <c r="FS90">
        <v>8.6184499999999997E-2</v>
      </c>
      <c r="FT90">
        <v>7.5913999999999995E-2</v>
      </c>
      <c r="FU90">
        <v>16742.8</v>
      </c>
      <c r="FV90">
        <v>20392.400000000001</v>
      </c>
      <c r="FW90">
        <v>20911</v>
      </c>
      <c r="FX90">
        <v>25258</v>
      </c>
      <c r="FY90">
        <v>30310.9</v>
      </c>
      <c r="FZ90">
        <v>34366</v>
      </c>
      <c r="GA90">
        <v>37745</v>
      </c>
      <c r="GB90">
        <v>41901.4</v>
      </c>
      <c r="GC90">
        <v>2.6570200000000002</v>
      </c>
      <c r="GD90">
        <v>2.1769500000000002</v>
      </c>
      <c r="GE90">
        <v>0.13419200000000001</v>
      </c>
      <c r="GF90">
        <v>0</v>
      </c>
      <c r="GG90">
        <v>24.325700000000001</v>
      </c>
      <c r="GH90">
        <v>999.9</v>
      </c>
      <c r="GI90">
        <v>42.48</v>
      </c>
      <c r="GJ90">
        <v>29.94</v>
      </c>
      <c r="GK90">
        <v>20.063300000000002</v>
      </c>
      <c r="GL90">
        <v>61.346499999999999</v>
      </c>
      <c r="GM90">
        <v>19.058499999999999</v>
      </c>
      <c r="GN90">
        <v>3</v>
      </c>
      <c r="GO90">
        <v>-0.14178399999999999</v>
      </c>
      <c r="GP90">
        <v>-7.9057699999999995E-2</v>
      </c>
      <c r="GQ90">
        <v>20.348400000000002</v>
      </c>
      <c r="GR90">
        <v>5.2228300000000001</v>
      </c>
      <c r="GS90">
        <v>11.962</v>
      </c>
      <c r="GT90">
        <v>4.9857500000000003</v>
      </c>
      <c r="GU90">
        <v>3.3010000000000002</v>
      </c>
      <c r="GV90">
        <v>9999</v>
      </c>
      <c r="GW90">
        <v>9999</v>
      </c>
      <c r="GX90">
        <v>999.9</v>
      </c>
      <c r="GY90">
        <v>9999</v>
      </c>
      <c r="GZ90">
        <v>1.88412</v>
      </c>
      <c r="HA90">
        <v>1.8810800000000001</v>
      </c>
      <c r="HB90">
        <v>1.88263</v>
      </c>
      <c r="HC90">
        <v>1.88127</v>
      </c>
      <c r="HD90">
        <v>1.8827799999999999</v>
      </c>
      <c r="HE90">
        <v>1.88202</v>
      </c>
      <c r="HF90">
        <v>1.8839999999999999</v>
      </c>
      <c r="HG90">
        <v>1.8812599999999999</v>
      </c>
      <c r="HH90">
        <v>5</v>
      </c>
      <c r="HI90">
        <v>0</v>
      </c>
      <c r="HJ90">
        <v>0</v>
      </c>
      <c r="HK90">
        <v>0</v>
      </c>
      <c r="HL90" t="s">
        <v>405</v>
      </c>
      <c r="HM90" t="s">
        <v>406</v>
      </c>
      <c r="HN90" t="s">
        <v>407</v>
      </c>
      <c r="HO90" t="s">
        <v>407</v>
      </c>
      <c r="HP90" t="s">
        <v>407</v>
      </c>
      <c r="HQ90" t="s">
        <v>407</v>
      </c>
      <c r="HR90">
        <v>0</v>
      </c>
      <c r="HS90">
        <v>100</v>
      </c>
      <c r="HT90">
        <v>100</v>
      </c>
      <c r="HU90">
        <v>0.41</v>
      </c>
      <c r="HV90">
        <v>-0.1038</v>
      </c>
      <c r="HW90">
        <v>0.41049999999995601</v>
      </c>
      <c r="HX90">
        <v>0</v>
      </c>
      <c r="HY90">
        <v>0</v>
      </c>
      <c r="HZ90">
        <v>0</v>
      </c>
      <c r="IA90">
        <v>-0.103749999999994</v>
      </c>
      <c r="IB90">
        <v>0</v>
      </c>
      <c r="IC90">
        <v>0</v>
      </c>
      <c r="ID90">
        <v>0</v>
      </c>
      <c r="IE90">
        <v>-1</v>
      </c>
      <c r="IF90">
        <v>-1</v>
      </c>
      <c r="IG90">
        <v>-1</v>
      </c>
      <c r="IH90">
        <v>-1</v>
      </c>
      <c r="II90">
        <v>0.7</v>
      </c>
      <c r="IJ90">
        <v>0.9</v>
      </c>
      <c r="IK90">
        <v>4.9328599999999998</v>
      </c>
      <c r="IL90">
        <v>2.4414100000000002E-3</v>
      </c>
      <c r="IM90">
        <v>2.8002899999999999</v>
      </c>
      <c r="IN90">
        <v>3.0163600000000002</v>
      </c>
      <c r="IO90">
        <v>3.0493199999999998</v>
      </c>
      <c r="IP90">
        <v>2.3010299999999999</v>
      </c>
      <c r="IQ90">
        <v>34.031799999999997</v>
      </c>
      <c r="IR90">
        <v>14.1495</v>
      </c>
      <c r="IS90">
        <v>18</v>
      </c>
      <c r="IT90">
        <v>1093.79</v>
      </c>
      <c r="IU90">
        <v>596.846</v>
      </c>
      <c r="IV90">
        <v>25</v>
      </c>
      <c r="IW90">
        <v>25.4817</v>
      </c>
      <c r="IX90">
        <v>30.0001</v>
      </c>
      <c r="IY90">
        <v>25.36</v>
      </c>
      <c r="IZ90">
        <v>25.348400000000002</v>
      </c>
      <c r="JA90">
        <v>100</v>
      </c>
      <c r="JB90">
        <v>8.0404999999999998</v>
      </c>
      <c r="JC90">
        <v>40.503999999999998</v>
      </c>
      <c r="JD90">
        <v>25</v>
      </c>
      <c r="JE90">
        <v>2000</v>
      </c>
      <c r="JF90">
        <v>16.621300000000002</v>
      </c>
      <c r="JG90">
        <v>101.746</v>
      </c>
      <c r="JH90">
        <v>101.015</v>
      </c>
    </row>
    <row r="91" spans="1:268" x14ac:dyDescent="0.2">
      <c r="A91">
        <v>75</v>
      </c>
      <c r="B91">
        <v>1634235919.5999999</v>
      </c>
      <c r="C91">
        <v>12411.5</v>
      </c>
      <c r="D91" t="s">
        <v>716</v>
      </c>
      <c r="E91" t="s">
        <v>717</v>
      </c>
      <c r="F91" t="s">
        <v>398</v>
      </c>
      <c r="I91">
        <v>1634235919.5999999</v>
      </c>
      <c r="J91">
        <f t="shared" si="92"/>
        <v>4.5577965915349315E-3</v>
      </c>
      <c r="K91">
        <f t="shared" si="93"/>
        <v>4.5577965915349319</v>
      </c>
      <c r="L91">
        <f t="shared" si="94"/>
        <v>12.599248561134948</v>
      </c>
      <c r="M91">
        <f t="shared" si="95"/>
        <v>391.37900000000002</v>
      </c>
      <c r="N91">
        <f t="shared" si="96"/>
        <v>293.5492823865157</v>
      </c>
      <c r="O91">
        <f t="shared" si="97"/>
        <v>26.420680650842293</v>
      </c>
      <c r="P91">
        <f t="shared" si="98"/>
        <v>35.225770229718002</v>
      </c>
      <c r="Q91">
        <f t="shared" si="99"/>
        <v>0.24123442367355699</v>
      </c>
      <c r="R91">
        <f t="shared" si="100"/>
        <v>2.7461202251950638</v>
      </c>
      <c r="S91">
        <f t="shared" si="101"/>
        <v>0.23004948663367661</v>
      </c>
      <c r="T91">
        <f t="shared" si="102"/>
        <v>0.14474262833440665</v>
      </c>
      <c r="U91">
        <f t="shared" si="103"/>
        <v>248.09653050023255</v>
      </c>
      <c r="V91">
        <f t="shared" si="104"/>
        <v>26.983210697512899</v>
      </c>
      <c r="W91">
        <f t="shared" si="105"/>
        <v>26.5534</v>
      </c>
      <c r="X91">
        <f t="shared" si="106"/>
        <v>3.4863464967726379</v>
      </c>
      <c r="Y91">
        <f t="shared" si="107"/>
        <v>49.943493864865793</v>
      </c>
      <c r="Z91">
        <f t="shared" si="108"/>
        <v>1.7550827189999998</v>
      </c>
      <c r="AA91">
        <f t="shared" si="109"/>
        <v>3.5141368438275475</v>
      </c>
      <c r="AB91">
        <f t="shared" si="110"/>
        <v>1.7312637777726381</v>
      </c>
      <c r="AC91">
        <f t="shared" si="111"/>
        <v>-200.99882968669047</v>
      </c>
      <c r="AD91">
        <f t="shared" si="112"/>
        <v>19.95698276668033</v>
      </c>
      <c r="AE91">
        <f t="shared" si="113"/>
        <v>1.5624367418324869</v>
      </c>
      <c r="AF91">
        <f t="shared" si="114"/>
        <v>68.617120322054902</v>
      </c>
      <c r="AG91">
        <v>0</v>
      </c>
      <c r="AH91">
        <v>0</v>
      </c>
      <c r="AI91">
        <f t="shared" si="115"/>
        <v>1</v>
      </c>
      <c r="AJ91">
        <f t="shared" si="116"/>
        <v>0</v>
      </c>
      <c r="AK91">
        <f t="shared" si="117"/>
        <v>47581.670133070817</v>
      </c>
      <c r="AL91" t="s">
        <v>399</v>
      </c>
      <c r="AM91">
        <v>8228.31</v>
      </c>
      <c r="AN91">
        <v>0</v>
      </c>
      <c r="AO91">
        <v>0</v>
      </c>
      <c r="AP91" t="e">
        <f t="shared" si="118"/>
        <v>#DIV/0!</v>
      </c>
      <c r="AQ91">
        <v>-1</v>
      </c>
      <c r="AR91" t="s">
        <v>718</v>
      </c>
      <c r="AS91">
        <v>10337.799999999999</v>
      </c>
      <c r="AT91">
        <v>971.70611538461503</v>
      </c>
      <c r="AU91">
        <v>1137.0999999999999</v>
      </c>
      <c r="AV91">
        <f t="shared" si="119"/>
        <v>0.14545236532880568</v>
      </c>
      <c r="AW91">
        <v>0.5</v>
      </c>
      <c r="AX91">
        <f t="shared" si="120"/>
        <v>1264.6953007773225</v>
      </c>
      <c r="AY91">
        <f t="shared" si="121"/>
        <v>12.599248561134948</v>
      </c>
      <c r="AZ91">
        <f t="shared" si="122"/>
        <v>91.976461459143437</v>
      </c>
      <c r="BA91">
        <f t="shared" si="123"/>
        <v>1.0752984179490832E-2</v>
      </c>
      <c r="BB91">
        <f t="shared" si="124"/>
        <v>-1</v>
      </c>
      <c r="BC91" t="e">
        <f t="shared" si="125"/>
        <v>#DIV/0!</v>
      </c>
      <c r="BD91" t="s">
        <v>401</v>
      </c>
      <c r="BE91">
        <v>0</v>
      </c>
      <c r="BF91" t="e">
        <f t="shared" si="126"/>
        <v>#DIV/0!</v>
      </c>
      <c r="BG91" t="e">
        <f t="shared" si="127"/>
        <v>#DIV/0!</v>
      </c>
      <c r="BH91" t="e">
        <f t="shared" si="128"/>
        <v>#DIV/0!</v>
      </c>
      <c r="BI91" t="e">
        <f t="shared" si="129"/>
        <v>#DIV/0!</v>
      </c>
      <c r="BJ91">
        <f t="shared" si="130"/>
        <v>0.14545236532880565</v>
      </c>
      <c r="BK91" t="e">
        <f t="shared" si="131"/>
        <v>#DIV/0!</v>
      </c>
      <c r="BL91" t="e">
        <f t="shared" si="132"/>
        <v>#DIV/0!</v>
      </c>
      <c r="BM91" t="e">
        <f t="shared" si="133"/>
        <v>#DIV/0!</v>
      </c>
      <c r="BN91">
        <v>570</v>
      </c>
      <c r="BO91">
        <v>300</v>
      </c>
      <c r="BP91">
        <v>300</v>
      </c>
      <c r="BQ91">
        <v>300</v>
      </c>
      <c r="BR91">
        <v>10337.799999999999</v>
      </c>
      <c r="BS91">
        <v>1107.56</v>
      </c>
      <c r="BT91">
        <v>-7.3374599999999996E-3</v>
      </c>
      <c r="BU91">
        <v>-1.24</v>
      </c>
      <c r="BV91" t="s">
        <v>401</v>
      </c>
      <c r="BW91" t="s">
        <v>401</v>
      </c>
      <c r="BX91" t="s">
        <v>401</v>
      </c>
      <c r="BY91" t="s">
        <v>401</v>
      </c>
      <c r="BZ91" t="s">
        <v>401</v>
      </c>
      <c r="CA91" t="s">
        <v>401</v>
      </c>
      <c r="CB91" t="s">
        <v>401</v>
      </c>
      <c r="CC91" t="s">
        <v>401</v>
      </c>
      <c r="CD91" t="s">
        <v>401</v>
      </c>
      <c r="CE91" t="s">
        <v>401</v>
      </c>
      <c r="CF91">
        <f t="shared" si="134"/>
        <v>1500.25</v>
      </c>
      <c r="CG91">
        <f t="shared" si="135"/>
        <v>1264.6953007773225</v>
      </c>
      <c r="CH91">
        <f t="shared" si="136"/>
        <v>0.8429897022345092</v>
      </c>
      <c r="CI91">
        <f t="shared" si="137"/>
        <v>0.16537012531260292</v>
      </c>
      <c r="CJ91">
        <v>6</v>
      </c>
      <c r="CK91">
        <v>0.5</v>
      </c>
      <c r="CL91" t="s">
        <v>402</v>
      </c>
      <c r="CM91">
        <v>2</v>
      </c>
      <c r="CN91">
        <v>1634235919.5999999</v>
      </c>
      <c r="CO91">
        <v>391.37900000000002</v>
      </c>
      <c r="CP91">
        <v>400.00900000000001</v>
      </c>
      <c r="CQ91">
        <v>19.5</v>
      </c>
      <c r="CR91">
        <v>16.8186</v>
      </c>
      <c r="CS91">
        <v>391.279</v>
      </c>
      <c r="CT91">
        <v>19.606000000000002</v>
      </c>
      <c r="CU91">
        <v>999.98199999999997</v>
      </c>
      <c r="CV91">
        <v>89.897099999999995</v>
      </c>
      <c r="CW91">
        <v>0.107142</v>
      </c>
      <c r="CX91">
        <v>26.688199999999998</v>
      </c>
      <c r="CY91">
        <v>26.5534</v>
      </c>
      <c r="CZ91">
        <v>999.9</v>
      </c>
      <c r="DA91">
        <v>0</v>
      </c>
      <c r="DB91">
        <v>0</v>
      </c>
      <c r="DC91">
        <v>9999.3799999999992</v>
      </c>
      <c r="DD91">
        <v>0</v>
      </c>
      <c r="DE91">
        <v>0.21912699999999999</v>
      </c>
      <c r="DF91">
        <v>-8.3194900000000001</v>
      </c>
      <c r="DG91">
        <v>399.48</v>
      </c>
      <c r="DH91">
        <v>406.851</v>
      </c>
      <c r="DI91">
        <v>2.6836500000000001</v>
      </c>
      <c r="DJ91">
        <v>400.00900000000001</v>
      </c>
      <c r="DK91">
        <v>16.8186</v>
      </c>
      <c r="DL91">
        <v>1.7532000000000001</v>
      </c>
      <c r="DM91">
        <v>1.5119499999999999</v>
      </c>
      <c r="DN91">
        <v>15.3756</v>
      </c>
      <c r="DO91">
        <v>13.089499999999999</v>
      </c>
      <c r="DP91">
        <v>1500.25</v>
      </c>
      <c r="DQ91">
        <v>0.90000999999999998</v>
      </c>
      <c r="DR91">
        <v>9.9990399999999993E-2</v>
      </c>
      <c r="DS91">
        <v>0</v>
      </c>
      <c r="DT91">
        <v>979.08900000000006</v>
      </c>
      <c r="DU91">
        <v>4.9997400000000001</v>
      </c>
      <c r="DV91">
        <v>14124.4</v>
      </c>
      <c r="DW91">
        <v>11512.3</v>
      </c>
      <c r="DX91">
        <v>43.186999999999998</v>
      </c>
      <c r="DY91">
        <v>43.875</v>
      </c>
      <c r="DZ91">
        <v>43.936999999999998</v>
      </c>
      <c r="EA91">
        <v>43.561999999999998</v>
      </c>
      <c r="EB91">
        <v>45.061999999999998</v>
      </c>
      <c r="EC91">
        <v>1345.74</v>
      </c>
      <c r="ED91">
        <v>149.51</v>
      </c>
      <c r="EE91">
        <v>0</v>
      </c>
      <c r="EF91">
        <v>121.700000047684</v>
      </c>
      <c r="EG91">
        <v>0</v>
      </c>
      <c r="EH91">
        <v>971.70611538461503</v>
      </c>
      <c r="EI91">
        <v>65.446529832836305</v>
      </c>
      <c r="EJ91">
        <v>935.61709283192204</v>
      </c>
      <c r="EK91">
        <v>14011.5846153846</v>
      </c>
      <c r="EL91">
        <v>15</v>
      </c>
      <c r="EM91">
        <v>1634235944.5999999</v>
      </c>
      <c r="EN91" t="s">
        <v>719</v>
      </c>
      <c r="EO91">
        <v>1634235943.5999999</v>
      </c>
      <c r="EP91">
        <v>1634235944.5999999</v>
      </c>
      <c r="EQ91">
        <v>78</v>
      </c>
      <c r="ER91">
        <v>-0.311</v>
      </c>
      <c r="ES91">
        <v>-2E-3</v>
      </c>
      <c r="ET91">
        <v>0.1</v>
      </c>
      <c r="EU91">
        <v>-0.106</v>
      </c>
      <c r="EV91">
        <v>400</v>
      </c>
      <c r="EW91">
        <v>17</v>
      </c>
      <c r="EX91">
        <v>0.2</v>
      </c>
      <c r="EY91">
        <v>0.03</v>
      </c>
      <c r="EZ91">
        <v>-8.3175249999999998</v>
      </c>
      <c r="FA91">
        <v>-0.25267497185736998</v>
      </c>
      <c r="FB91">
        <v>3.7907764310230602E-2</v>
      </c>
      <c r="FC91">
        <v>0</v>
      </c>
      <c r="FD91">
        <v>1</v>
      </c>
      <c r="FE91">
        <v>0</v>
      </c>
      <c r="FF91">
        <v>0</v>
      </c>
      <c r="FG91">
        <v>0</v>
      </c>
      <c r="FH91">
        <v>2.6874120000000001</v>
      </c>
      <c r="FI91">
        <v>-3.1667617260794999E-2</v>
      </c>
      <c r="FJ91">
        <v>3.1668013830993798E-3</v>
      </c>
      <c r="FK91">
        <v>1</v>
      </c>
      <c r="FL91">
        <v>1</v>
      </c>
      <c r="FM91">
        <v>3</v>
      </c>
      <c r="FN91" t="s">
        <v>416</v>
      </c>
      <c r="FO91">
        <v>3.9268200000000002</v>
      </c>
      <c r="FP91">
        <v>2.7897599999999998</v>
      </c>
      <c r="FQ91">
        <v>8.2394300000000004E-2</v>
      </c>
      <c r="FR91">
        <v>8.3741499999999996E-2</v>
      </c>
      <c r="FS91">
        <v>8.6155599999999999E-2</v>
      </c>
      <c r="FT91">
        <v>7.6397199999999998E-2</v>
      </c>
      <c r="FU91">
        <v>19699.8</v>
      </c>
      <c r="FV91">
        <v>23990.799999999999</v>
      </c>
      <c r="FW91">
        <v>20910.8</v>
      </c>
      <c r="FX91">
        <v>25256.7</v>
      </c>
      <c r="FY91">
        <v>30309.200000000001</v>
      </c>
      <c r="FZ91">
        <v>34344.300000000003</v>
      </c>
      <c r="GA91">
        <v>37744.400000000001</v>
      </c>
      <c r="GB91">
        <v>41899.699999999997</v>
      </c>
      <c r="GC91">
        <v>2.6574499999999999</v>
      </c>
      <c r="GD91">
        <v>2.1708500000000002</v>
      </c>
      <c r="GE91">
        <v>0.135742</v>
      </c>
      <c r="GF91">
        <v>0</v>
      </c>
      <c r="GG91">
        <v>24.3278</v>
      </c>
      <c r="GH91">
        <v>999.9</v>
      </c>
      <c r="GI91">
        <v>42.454999999999998</v>
      </c>
      <c r="GJ91">
        <v>29.96</v>
      </c>
      <c r="GK91">
        <v>20.074000000000002</v>
      </c>
      <c r="GL91">
        <v>61.566499999999998</v>
      </c>
      <c r="GM91">
        <v>19.226800000000001</v>
      </c>
      <c r="GN91">
        <v>3</v>
      </c>
      <c r="GO91">
        <v>-0.141761</v>
      </c>
      <c r="GP91">
        <v>-7.9842099999999999E-2</v>
      </c>
      <c r="GQ91">
        <v>20.348299999999998</v>
      </c>
      <c r="GR91">
        <v>5.2228300000000001</v>
      </c>
      <c r="GS91">
        <v>11.962</v>
      </c>
      <c r="GT91">
        <v>4.9854500000000002</v>
      </c>
      <c r="GU91">
        <v>3.3010000000000002</v>
      </c>
      <c r="GV91">
        <v>9999</v>
      </c>
      <c r="GW91">
        <v>9999</v>
      </c>
      <c r="GX91">
        <v>999.9</v>
      </c>
      <c r="GY91">
        <v>9999</v>
      </c>
      <c r="GZ91">
        <v>1.8841399999999999</v>
      </c>
      <c r="HA91">
        <v>1.8811</v>
      </c>
      <c r="HB91">
        <v>1.88263</v>
      </c>
      <c r="HC91">
        <v>1.88127</v>
      </c>
      <c r="HD91">
        <v>1.88279</v>
      </c>
      <c r="HE91">
        <v>1.88202</v>
      </c>
      <c r="HF91">
        <v>1.8839900000000001</v>
      </c>
      <c r="HG91">
        <v>1.8812599999999999</v>
      </c>
      <c r="HH91">
        <v>5</v>
      </c>
      <c r="HI91">
        <v>0</v>
      </c>
      <c r="HJ91">
        <v>0</v>
      </c>
      <c r="HK91">
        <v>0</v>
      </c>
      <c r="HL91" t="s">
        <v>405</v>
      </c>
      <c r="HM91" t="s">
        <v>406</v>
      </c>
      <c r="HN91" t="s">
        <v>407</v>
      </c>
      <c r="HO91" t="s">
        <v>407</v>
      </c>
      <c r="HP91" t="s">
        <v>407</v>
      </c>
      <c r="HQ91" t="s">
        <v>407</v>
      </c>
      <c r="HR91">
        <v>0</v>
      </c>
      <c r="HS91">
        <v>100</v>
      </c>
      <c r="HT91">
        <v>100</v>
      </c>
      <c r="HU91">
        <v>0.1</v>
      </c>
      <c r="HV91">
        <v>-0.106</v>
      </c>
      <c r="HW91">
        <v>0.41049999999995601</v>
      </c>
      <c r="HX91">
        <v>0</v>
      </c>
      <c r="HY91">
        <v>0</v>
      </c>
      <c r="HZ91">
        <v>0</v>
      </c>
      <c r="IA91">
        <v>-0.103749999999994</v>
      </c>
      <c r="IB91">
        <v>0</v>
      </c>
      <c r="IC91">
        <v>0</v>
      </c>
      <c r="ID91">
        <v>0</v>
      </c>
      <c r="IE91">
        <v>-1</v>
      </c>
      <c r="IF91">
        <v>-1</v>
      </c>
      <c r="IG91">
        <v>-1</v>
      </c>
      <c r="IH91">
        <v>-1</v>
      </c>
      <c r="II91">
        <v>2.7</v>
      </c>
      <c r="IJ91">
        <v>2.9</v>
      </c>
      <c r="IK91">
        <v>1.56494</v>
      </c>
      <c r="IL91">
        <v>2.5610400000000002</v>
      </c>
      <c r="IM91">
        <v>2.8002899999999999</v>
      </c>
      <c r="IN91">
        <v>3.0139200000000002</v>
      </c>
      <c r="IO91">
        <v>3.0493199999999998</v>
      </c>
      <c r="IP91">
        <v>2.2949199999999998</v>
      </c>
      <c r="IQ91">
        <v>34.0092</v>
      </c>
      <c r="IR91">
        <v>14.1233</v>
      </c>
      <c r="IS91">
        <v>18</v>
      </c>
      <c r="IT91">
        <v>1094.33</v>
      </c>
      <c r="IU91">
        <v>592.12400000000002</v>
      </c>
      <c r="IV91">
        <v>25.0001</v>
      </c>
      <c r="IW91">
        <v>25.4817</v>
      </c>
      <c r="IX91">
        <v>30.0002</v>
      </c>
      <c r="IY91">
        <v>25.362200000000001</v>
      </c>
      <c r="IZ91">
        <v>25.352699999999999</v>
      </c>
      <c r="JA91">
        <v>31.261900000000001</v>
      </c>
      <c r="JB91">
        <v>6.6718799999999998</v>
      </c>
      <c r="JC91">
        <v>40.503999999999998</v>
      </c>
      <c r="JD91">
        <v>25</v>
      </c>
      <c r="JE91">
        <v>400</v>
      </c>
      <c r="JF91">
        <v>16.863099999999999</v>
      </c>
      <c r="JG91">
        <v>101.745</v>
      </c>
      <c r="JH91">
        <v>101.011</v>
      </c>
    </row>
    <row r="92" spans="1:268" x14ac:dyDescent="0.2">
      <c r="A92">
        <v>76</v>
      </c>
      <c r="B92">
        <v>1634237046.5999999</v>
      </c>
      <c r="C92">
        <v>13538.5</v>
      </c>
      <c r="D92" t="s">
        <v>720</v>
      </c>
      <c r="E92" t="s">
        <v>721</v>
      </c>
      <c r="F92" t="s">
        <v>398</v>
      </c>
      <c r="I92">
        <v>1634237046.5999999</v>
      </c>
      <c r="J92">
        <f t="shared" si="92"/>
        <v>1.7418211635423539E-3</v>
      </c>
      <c r="K92">
        <f t="shared" si="93"/>
        <v>1.7418211635423539</v>
      </c>
      <c r="L92">
        <f t="shared" si="94"/>
        <v>7.9989783652843487</v>
      </c>
      <c r="M92">
        <f t="shared" si="95"/>
        <v>394.78500000000003</v>
      </c>
      <c r="N92">
        <f t="shared" si="96"/>
        <v>226.67691687484418</v>
      </c>
      <c r="O92">
        <f t="shared" si="97"/>
        <v>20.391506812962827</v>
      </c>
      <c r="P92">
        <f t="shared" si="98"/>
        <v>35.51425142067</v>
      </c>
      <c r="Q92">
        <f t="shared" si="99"/>
        <v>8.2442507570989532E-2</v>
      </c>
      <c r="R92">
        <f t="shared" si="100"/>
        <v>2.7463244195514815</v>
      </c>
      <c r="S92">
        <f t="shared" si="101"/>
        <v>8.1091890923029944E-2</v>
      </c>
      <c r="T92">
        <f t="shared" si="102"/>
        <v>5.080193626680217E-2</v>
      </c>
      <c r="U92">
        <f t="shared" si="103"/>
        <v>248.07795750045295</v>
      </c>
      <c r="V92">
        <f t="shared" si="104"/>
        <v>27.852616051924109</v>
      </c>
      <c r="W92">
        <f t="shared" si="105"/>
        <v>27.280899999999999</v>
      </c>
      <c r="X92">
        <f t="shared" si="106"/>
        <v>3.6386354194151314</v>
      </c>
      <c r="Y92">
        <f t="shared" si="107"/>
        <v>49.937871099397988</v>
      </c>
      <c r="Z92">
        <f t="shared" si="108"/>
        <v>1.7643912985907999</v>
      </c>
      <c r="AA92">
        <f t="shared" si="109"/>
        <v>3.5331728400654026</v>
      </c>
      <c r="AB92">
        <f t="shared" si="110"/>
        <v>1.8742441208243314</v>
      </c>
      <c r="AC92">
        <f t="shared" si="111"/>
        <v>-76.814313312217806</v>
      </c>
      <c r="AD92">
        <f t="shared" si="112"/>
        <v>-74.163174911325612</v>
      </c>
      <c r="AE92">
        <f t="shared" si="113"/>
        <v>-5.8296701911872004</v>
      </c>
      <c r="AF92">
        <f t="shared" si="114"/>
        <v>91.270799085722317</v>
      </c>
      <c r="AG92">
        <v>0</v>
      </c>
      <c r="AH92">
        <v>0</v>
      </c>
      <c r="AI92">
        <f t="shared" si="115"/>
        <v>1</v>
      </c>
      <c r="AJ92">
        <f t="shared" si="116"/>
        <v>0</v>
      </c>
      <c r="AK92">
        <f t="shared" si="117"/>
        <v>47571.65154923276</v>
      </c>
      <c r="AL92" t="s">
        <v>399</v>
      </c>
      <c r="AM92">
        <v>8228.31</v>
      </c>
      <c r="AN92">
        <v>0</v>
      </c>
      <c r="AO92">
        <v>0</v>
      </c>
      <c r="AP92" t="e">
        <f t="shared" si="118"/>
        <v>#DIV/0!</v>
      </c>
      <c r="AQ92">
        <v>-1</v>
      </c>
      <c r="AR92" t="s">
        <v>722</v>
      </c>
      <c r="AS92">
        <v>10393.9</v>
      </c>
      <c r="AT92">
        <v>1105.5999999999999</v>
      </c>
      <c r="AU92">
        <v>1213.27</v>
      </c>
      <c r="AV92">
        <f t="shared" si="119"/>
        <v>8.8743643212145784E-2</v>
      </c>
      <c r="AW92">
        <v>0.5</v>
      </c>
      <c r="AX92">
        <f t="shared" si="120"/>
        <v>1264.5948007774368</v>
      </c>
      <c r="AY92">
        <f t="shared" si="121"/>
        <v>7.9989783652843487</v>
      </c>
      <c r="AZ92">
        <f t="shared" si="122"/>
        <v>56.112374904063714</v>
      </c>
      <c r="BA92">
        <f t="shared" si="123"/>
        <v>7.1160962861400601E-3</v>
      </c>
      <c r="BB92">
        <f t="shared" si="124"/>
        <v>-1</v>
      </c>
      <c r="BC92" t="e">
        <f t="shared" si="125"/>
        <v>#DIV/0!</v>
      </c>
      <c r="BD92" t="s">
        <v>401</v>
      </c>
      <c r="BE92">
        <v>0</v>
      </c>
      <c r="BF92" t="e">
        <f t="shared" si="126"/>
        <v>#DIV/0!</v>
      </c>
      <c r="BG92" t="e">
        <f t="shared" si="127"/>
        <v>#DIV/0!</v>
      </c>
      <c r="BH92" t="e">
        <f t="shared" si="128"/>
        <v>#DIV/0!</v>
      </c>
      <c r="BI92" t="e">
        <f t="shared" si="129"/>
        <v>#DIV/0!</v>
      </c>
      <c r="BJ92">
        <f t="shared" si="130"/>
        <v>8.8743643212145756E-2</v>
      </c>
      <c r="BK92" t="e">
        <f t="shared" si="131"/>
        <v>#DIV/0!</v>
      </c>
      <c r="BL92" t="e">
        <f t="shared" si="132"/>
        <v>#DIV/0!</v>
      </c>
      <c r="BM92" t="e">
        <f t="shared" si="133"/>
        <v>#DIV/0!</v>
      </c>
      <c r="BN92">
        <v>571</v>
      </c>
      <c r="BO92">
        <v>300</v>
      </c>
      <c r="BP92">
        <v>300</v>
      </c>
      <c r="BQ92">
        <v>300</v>
      </c>
      <c r="BR92">
        <v>10393.9</v>
      </c>
      <c r="BS92">
        <v>1209.47</v>
      </c>
      <c r="BT92">
        <v>-7.3775000000000004E-3</v>
      </c>
      <c r="BU92">
        <v>0.78</v>
      </c>
      <c r="BV92" t="s">
        <v>401</v>
      </c>
      <c r="BW92" t="s">
        <v>401</v>
      </c>
      <c r="BX92" t="s">
        <v>401</v>
      </c>
      <c r="BY92" t="s">
        <v>401</v>
      </c>
      <c r="BZ92" t="s">
        <v>401</v>
      </c>
      <c r="CA92" t="s">
        <v>401</v>
      </c>
      <c r="CB92" t="s">
        <v>401</v>
      </c>
      <c r="CC92" t="s">
        <v>401</v>
      </c>
      <c r="CD92" t="s">
        <v>401</v>
      </c>
      <c r="CE92" t="s">
        <v>401</v>
      </c>
      <c r="CF92">
        <f t="shared" si="134"/>
        <v>1500.13</v>
      </c>
      <c r="CG92">
        <f t="shared" si="135"/>
        <v>1264.5948007774368</v>
      </c>
      <c r="CH92">
        <f t="shared" si="136"/>
        <v>0.84299014137270556</v>
      </c>
      <c r="CI92">
        <f t="shared" si="137"/>
        <v>0.16537097284932167</v>
      </c>
      <c r="CJ92">
        <v>6</v>
      </c>
      <c r="CK92">
        <v>0.5</v>
      </c>
      <c r="CL92" t="s">
        <v>402</v>
      </c>
      <c r="CM92">
        <v>2</v>
      </c>
      <c r="CN92">
        <v>1634237046.5999999</v>
      </c>
      <c r="CO92">
        <v>394.78500000000003</v>
      </c>
      <c r="CP92">
        <v>399.99700000000001</v>
      </c>
      <c r="CQ92">
        <v>19.613399999999999</v>
      </c>
      <c r="CR92">
        <v>18.588799999999999</v>
      </c>
      <c r="CS92">
        <v>394.63099999999997</v>
      </c>
      <c r="CT92">
        <v>19.689800000000002</v>
      </c>
      <c r="CU92">
        <v>999.995</v>
      </c>
      <c r="CV92">
        <v>89.852099999999993</v>
      </c>
      <c r="CW92">
        <v>0.106362</v>
      </c>
      <c r="CX92">
        <v>26.78</v>
      </c>
      <c r="CY92">
        <v>27.280899999999999</v>
      </c>
      <c r="CZ92">
        <v>999.9</v>
      </c>
      <c r="DA92">
        <v>0</v>
      </c>
      <c r="DB92">
        <v>0</v>
      </c>
      <c r="DC92">
        <v>10005.6</v>
      </c>
      <c r="DD92">
        <v>0</v>
      </c>
      <c r="DE92">
        <v>0.21912699999999999</v>
      </c>
      <c r="DF92">
        <v>-5.2124899999999998</v>
      </c>
      <c r="DG92">
        <v>402.68299999999999</v>
      </c>
      <c r="DH92">
        <v>407.57400000000001</v>
      </c>
      <c r="DI92">
        <v>1.0245899999999999</v>
      </c>
      <c r="DJ92">
        <v>399.99700000000001</v>
      </c>
      <c r="DK92">
        <v>18.588799999999999</v>
      </c>
      <c r="DL92">
        <v>1.76231</v>
      </c>
      <c r="DM92">
        <v>1.6702399999999999</v>
      </c>
      <c r="DN92">
        <v>15.4564</v>
      </c>
      <c r="DO92">
        <v>14.6226</v>
      </c>
      <c r="DP92">
        <v>1500.13</v>
      </c>
      <c r="DQ92">
        <v>0.89999600000000002</v>
      </c>
      <c r="DR92">
        <v>0.100004</v>
      </c>
      <c r="DS92">
        <v>0</v>
      </c>
      <c r="DT92">
        <v>1106.56</v>
      </c>
      <c r="DU92">
        <v>4.9997400000000001</v>
      </c>
      <c r="DV92">
        <v>16207.4</v>
      </c>
      <c r="DW92">
        <v>11511.3</v>
      </c>
      <c r="DX92">
        <v>42.311999999999998</v>
      </c>
      <c r="DY92">
        <v>43.875</v>
      </c>
      <c r="DZ92">
        <v>43.561999999999998</v>
      </c>
      <c r="EA92">
        <v>43.875</v>
      </c>
      <c r="EB92">
        <v>44.5</v>
      </c>
      <c r="EC92">
        <v>1345.61</v>
      </c>
      <c r="ED92">
        <v>149.52000000000001</v>
      </c>
      <c r="EE92">
        <v>0</v>
      </c>
      <c r="EF92">
        <v>1126.4000000953699</v>
      </c>
      <c r="EG92">
        <v>0</v>
      </c>
      <c r="EH92">
        <v>1105.5999999999999</v>
      </c>
      <c r="EI92">
        <v>8.5394871822309497</v>
      </c>
      <c r="EJ92">
        <v>126.406837699246</v>
      </c>
      <c r="EK92">
        <v>16190.492307692301</v>
      </c>
      <c r="EL92">
        <v>15</v>
      </c>
      <c r="EM92">
        <v>1634236976.0999999</v>
      </c>
      <c r="EN92" t="s">
        <v>723</v>
      </c>
      <c r="EO92">
        <v>1634236975.5999999</v>
      </c>
      <c r="EP92">
        <v>1634236976.0999999</v>
      </c>
      <c r="EQ92">
        <v>82</v>
      </c>
      <c r="ER92">
        <v>2.7E-2</v>
      </c>
      <c r="ES92">
        <v>-2E-3</v>
      </c>
      <c r="ET92">
        <v>0.154</v>
      </c>
      <c r="EU92">
        <v>-7.5999999999999998E-2</v>
      </c>
      <c r="EV92">
        <v>400</v>
      </c>
      <c r="EW92">
        <v>19</v>
      </c>
      <c r="EX92">
        <v>0.34</v>
      </c>
      <c r="EY92">
        <v>0.12</v>
      </c>
      <c r="EZ92">
        <v>-5.1758794999999997</v>
      </c>
      <c r="FA92">
        <v>-0.45307384615383101</v>
      </c>
      <c r="FB92">
        <v>5.3829216181828198E-2</v>
      </c>
      <c r="FC92">
        <v>0</v>
      </c>
      <c r="FD92">
        <v>1</v>
      </c>
      <c r="FE92">
        <v>0</v>
      </c>
      <c r="FF92">
        <v>0</v>
      </c>
      <c r="FG92">
        <v>0</v>
      </c>
      <c r="FH92">
        <v>1.03624475</v>
      </c>
      <c r="FI92">
        <v>3.6180225140710599E-2</v>
      </c>
      <c r="FJ92">
        <v>4.0748748370348798E-3</v>
      </c>
      <c r="FK92">
        <v>1</v>
      </c>
      <c r="FL92">
        <v>1</v>
      </c>
      <c r="FM92">
        <v>3</v>
      </c>
      <c r="FN92" t="s">
        <v>416</v>
      </c>
      <c r="FO92">
        <v>3.9268200000000002</v>
      </c>
      <c r="FP92">
        <v>2.7890299999999999</v>
      </c>
      <c r="FQ92">
        <v>8.2909700000000003E-2</v>
      </c>
      <c r="FR92">
        <v>8.3728200000000003E-2</v>
      </c>
      <c r="FS92">
        <v>8.6397100000000004E-2</v>
      </c>
      <c r="FT92">
        <v>8.2177200000000006E-2</v>
      </c>
      <c r="FU92">
        <v>19691.8</v>
      </c>
      <c r="FV92">
        <v>23995.599999999999</v>
      </c>
      <c r="FW92">
        <v>20913.8</v>
      </c>
      <c r="FX92">
        <v>25261.1</v>
      </c>
      <c r="FY92">
        <v>30305.3</v>
      </c>
      <c r="FZ92">
        <v>34135.300000000003</v>
      </c>
      <c r="GA92">
        <v>37749.4</v>
      </c>
      <c r="GB92">
        <v>41906.800000000003</v>
      </c>
      <c r="GC92">
        <v>2.6577199999999999</v>
      </c>
      <c r="GD92">
        <v>2.1754500000000001</v>
      </c>
      <c r="GE92">
        <v>0.174951</v>
      </c>
      <c r="GF92">
        <v>0</v>
      </c>
      <c r="GG92">
        <v>24.414400000000001</v>
      </c>
      <c r="GH92">
        <v>999.9</v>
      </c>
      <c r="GI92">
        <v>48.491999999999997</v>
      </c>
      <c r="GJ92">
        <v>30.132000000000001</v>
      </c>
      <c r="GK92">
        <v>23.166599999999999</v>
      </c>
      <c r="GL92">
        <v>61.666600000000003</v>
      </c>
      <c r="GM92">
        <v>19.134599999999999</v>
      </c>
      <c r="GN92">
        <v>3</v>
      </c>
      <c r="GO92">
        <v>-0.14860499999999999</v>
      </c>
      <c r="GP92">
        <v>-0.103824</v>
      </c>
      <c r="GQ92">
        <v>20.348400000000002</v>
      </c>
      <c r="GR92">
        <v>5.2229799999999997</v>
      </c>
      <c r="GS92">
        <v>11.962</v>
      </c>
      <c r="GT92">
        <v>4.9858000000000002</v>
      </c>
      <c r="GU92">
        <v>3.3010000000000002</v>
      </c>
      <c r="GV92">
        <v>9999</v>
      </c>
      <c r="GW92">
        <v>9999</v>
      </c>
      <c r="GX92">
        <v>999.9</v>
      </c>
      <c r="GY92">
        <v>9999</v>
      </c>
      <c r="GZ92">
        <v>1.8841399999999999</v>
      </c>
      <c r="HA92">
        <v>1.8810899999999999</v>
      </c>
      <c r="HB92">
        <v>1.88263</v>
      </c>
      <c r="HC92">
        <v>1.8812800000000001</v>
      </c>
      <c r="HD92">
        <v>1.8827799999999999</v>
      </c>
      <c r="HE92">
        <v>1.88202</v>
      </c>
      <c r="HF92">
        <v>1.8839999999999999</v>
      </c>
      <c r="HG92">
        <v>1.8812599999999999</v>
      </c>
      <c r="HH92">
        <v>5</v>
      </c>
      <c r="HI92">
        <v>0</v>
      </c>
      <c r="HJ92">
        <v>0</v>
      </c>
      <c r="HK92">
        <v>0</v>
      </c>
      <c r="HL92" t="s">
        <v>405</v>
      </c>
      <c r="HM92" t="s">
        <v>406</v>
      </c>
      <c r="HN92" t="s">
        <v>407</v>
      </c>
      <c r="HO92" t="s">
        <v>407</v>
      </c>
      <c r="HP92" t="s">
        <v>407</v>
      </c>
      <c r="HQ92" t="s">
        <v>407</v>
      </c>
      <c r="HR92">
        <v>0</v>
      </c>
      <c r="HS92">
        <v>100</v>
      </c>
      <c r="HT92">
        <v>100</v>
      </c>
      <c r="HU92">
        <v>0.154</v>
      </c>
      <c r="HV92">
        <v>-7.6399999999999996E-2</v>
      </c>
      <c r="HW92">
        <v>0.15379999999999</v>
      </c>
      <c r="HX92">
        <v>0</v>
      </c>
      <c r="HY92">
        <v>0</v>
      </c>
      <c r="HZ92">
        <v>0</v>
      </c>
      <c r="IA92">
        <v>-7.6409523809520194E-2</v>
      </c>
      <c r="IB92">
        <v>0</v>
      </c>
      <c r="IC92">
        <v>0</v>
      </c>
      <c r="ID92">
        <v>0</v>
      </c>
      <c r="IE92">
        <v>-1</v>
      </c>
      <c r="IF92">
        <v>-1</v>
      </c>
      <c r="IG92">
        <v>-1</v>
      </c>
      <c r="IH92">
        <v>-1</v>
      </c>
      <c r="II92">
        <v>1.2</v>
      </c>
      <c r="IJ92">
        <v>1.2</v>
      </c>
      <c r="IK92">
        <v>1.56738</v>
      </c>
      <c r="IL92">
        <v>2.5622600000000002</v>
      </c>
      <c r="IM92">
        <v>2.8002899999999999</v>
      </c>
      <c r="IN92">
        <v>3.0175800000000002</v>
      </c>
      <c r="IO92">
        <v>3.0493199999999998</v>
      </c>
      <c r="IP92">
        <v>2.34131</v>
      </c>
      <c r="IQ92">
        <v>34.145200000000003</v>
      </c>
      <c r="IR92">
        <v>13.9832</v>
      </c>
      <c r="IS92">
        <v>18</v>
      </c>
      <c r="IT92">
        <v>1093.24</v>
      </c>
      <c r="IU92">
        <v>594.93600000000004</v>
      </c>
      <c r="IV92">
        <v>24.999700000000001</v>
      </c>
      <c r="IW92">
        <v>25.4024</v>
      </c>
      <c r="IX92">
        <v>30</v>
      </c>
      <c r="IY92">
        <v>25.291799999999999</v>
      </c>
      <c r="IZ92">
        <v>25.284600000000001</v>
      </c>
      <c r="JA92">
        <v>31.302099999999999</v>
      </c>
      <c r="JB92">
        <v>16.783200000000001</v>
      </c>
      <c r="JC92">
        <v>58.667400000000001</v>
      </c>
      <c r="JD92">
        <v>25</v>
      </c>
      <c r="JE92">
        <v>400</v>
      </c>
      <c r="JF92">
        <v>18.661999999999999</v>
      </c>
      <c r="JG92">
        <v>101.759</v>
      </c>
      <c r="JH92">
        <v>101.02800000000001</v>
      </c>
    </row>
    <row r="93" spans="1:268" x14ac:dyDescent="0.2">
      <c r="A93">
        <v>77</v>
      </c>
      <c r="B93">
        <v>1634237168.5999999</v>
      </c>
      <c r="C93">
        <v>13660.5</v>
      </c>
      <c r="D93" t="s">
        <v>724</v>
      </c>
      <c r="E93" t="s">
        <v>725</v>
      </c>
      <c r="F93" t="s">
        <v>398</v>
      </c>
      <c r="I93">
        <v>1634237168.5999999</v>
      </c>
      <c r="J93">
        <f t="shared" si="92"/>
        <v>2.0561739158228409E-3</v>
      </c>
      <c r="K93">
        <f t="shared" si="93"/>
        <v>2.0561739158228409</v>
      </c>
      <c r="L93">
        <f t="shared" si="94"/>
        <v>6.5853946397578556</v>
      </c>
      <c r="M93">
        <f t="shared" si="95"/>
        <v>295.7</v>
      </c>
      <c r="N93">
        <f t="shared" si="96"/>
        <v>178.73185472457513</v>
      </c>
      <c r="O93">
        <f t="shared" si="97"/>
        <v>16.076765541705477</v>
      </c>
      <c r="P93">
        <f t="shared" si="98"/>
        <v>26.597942364599998</v>
      </c>
      <c r="Q93">
        <f t="shared" si="99"/>
        <v>9.8399129651549441E-2</v>
      </c>
      <c r="R93">
        <f t="shared" si="100"/>
        <v>2.7478339998757741</v>
      </c>
      <c r="S93">
        <f t="shared" si="101"/>
        <v>9.6482683028311478E-2</v>
      </c>
      <c r="T93">
        <f t="shared" si="102"/>
        <v>6.0470753172693015E-2</v>
      </c>
      <c r="U93">
        <f t="shared" si="103"/>
        <v>248.03095350033155</v>
      </c>
      <c r="V93">
        <f t="shared" si="104"/>
        <v>27.749107961545917</v>
      </c>
      <c r="W93">
        <f t="shared" si="105"/>
        <v>27.242799999999999</v>
      </c>
      <c r="X93">
        <f t="shared" si="106"/>
        <v>3.6305181751614892</v>
      </c>
      <c r="Y93">
        <f t="shared" si="107"/>
        <v>50.175860850439634</v>
      </c>
      <c r="Z93">
        <f t="shared" si="108"/>
        <v>1.771142320359</v>
      </c>
      <c r="AA93">
        <f t="shared" si="109"/>
        <v>3.5298693242917851</v>
      </c>
      <c r="AB93">
        <f t="shared" si="110"/>
        <v>1.8593758548024892</v>
      </c>
      <c r="AC93">
        <f t="shared" si="111"/>
        <v>-90.677269687787287</v>
      </c>
      <c r="AD93">
        <f t="shared" si="112"/>
        <v>-70.915205174043606</v>
      </c>
      <c r="AE93">
        <f t="shared" si="113"/>
        <v>-5.5697936066391502</v>
      </c>
      <c r="AF93">
        <f t="shared" si="114"/>
        <v>80.868685031861517</v>
      </c>
      <c r="AG93">
        <v>0</v>
      </c>
      <c r="AH93">
        <v>0</v>
      </c>
      <c r="AI93">
        <f t="shared" si="115"/>
        <v>1</v>
      </c>
      <c r="AJ93">
        <f t="shared" si="116"/>
        <v>0</v>
      </c>
      <c r="AK93">
        <f t="shared" si="117"/>
        <v>47614.837110033746</v>
      </c>
      <c r="AL93" t="s">
        <v>399</v>
      </c>
      <c r="AM93">
        <v>8228.31</v>
      </c>
      <c r="AN93">
        <v>0</v>
      </c>
      <c r="AO93">
        <v>0</v>
      </c>
      <c r="AP93" t="e">
        <f t="shared" si="118"/>
        <v>#DIV/0!</v>
      </c>
      <c r="AQ93">
        <v>-1</v>
      </c>
      <c r="AR93" t="s">
        <v>726</v>
      </c>
      <c r="AS93">
        <v>10394.200000000001</v>
      </c>
      <c r="AT93">
        <v>1113.5916</v>
      </c>
      <c r="AU93">
        <v>1215.6199999999999</v>
      </c>
      <c r="AV93">
        <f t="shared" si="119"/>
        <v>8.3931162698869688E-2</v>
      </c>
      <c r="AW93">
        <v>0.5</v>
      </c>
      <c r="AX93">
        <f t="shared" si="120"/>
        <v>1264.3584007773736</v>
      </c>
      <c r="AY93">
        <f t="shared" si="121"/>
        <v>6.5853946397578556</v>
      </c>
      <c r="AZ93">
        <f t="shared" si="122"/>
        <v>53.059535322664217</v>
      </c>
      <c r="BA93">
        <f t="shared" si="123"/>
        <v>5.9994022542137404E-3</v>
      </c>
      <c r="BB93">
        <f t="shared" si="124"/>
        <v>-1</v>
      </c>
      <c r="BC93" t="e">
        <f t="shared" si="125"/>
        <v>#DIV/0!</v>
      </c>
      <c r="BD93" t="s">
        <v>401</v>
      </c>
      <c r="BE93">
        <v>0</v>
      </c>
      <c r="BF93" t="e">
        <f t="shared" si="126"/>
        <v>#DIV/0!</v>
      </c>
      <c r="BG93" t="e">
        <f t="shared" si="127"/>
        <v>#DIV/0!</v>
      </c>
      <c r="BH93" t="e">
        <f t="shared" si="128"/>
        <v>#DIV/0!</v>
      </c>
      <c r="BI93" t="e">
        <f t="shared" si="129"/>
        <v>#DIV/0!</v>
      </c>
      <c r="BJ93">
        <f t="shared" si="130"/>
        <v>8.393116269886966E-2</v>
      </c>
      <c r="BK93" t="e">
        <f t="shared" si="131"/>
        <v>#DIV/0!</v>
      </c>
      <c r="BL93" t="e">
        <f t="shared" si="132"/>
        <v>#DIV/0!</v>
      </c>
      <c r="BM93" t="e">
        <f t="shared" si="133"/>
        <v>#DIV/0!</v>
      </c>
      <c r="BN93">
        <v>572</v>
      </c>
      <c r="BO93">
        <v>300</v>
      </c>
      <c r="BP93">
        <v>300</v>
      </c>
      <c r="BQ93">
        <v>300</v>
      </c>
      <c r="BR93">
        <v>10394.200000000001</v>
      </c>
      <c r="BS93">
        <v>1213.1400000000001</v>
      </c>
      <c r="BT93">
        <v>-7.3776400000000004E-3</v>
      </c>
      <c r="BU93">
        <v>0.77</v>
      </c>
      <c r="BV93" t="s">
        <v>401</v>
      </c>
      <c r="BW93" t="s">
        <v>401</v>
      </c>
      <c r="BX93" t="s">
        <v>401</v>
      </c>
      <c r="BY93" t="s">
        <v>401</v>
      </c>
      <c r="BZ93" t="s">
        <v>401</v>
      </c>
      <c r="CA93" t="s">
        <v>401</v>
      </c>
      <c r="CB93" t="s">
        <v>401</v>
      </c>
      <c r="CC93" t="s">
        <v>401</v>
      </c>
      <c r="CD93" t="s">
        <v>401</v>
      </c>
      <c r="CE93" t="s">
        <v>401</v>
      </c>
      <c r="CF93">
        <f t="shared" si="134"/>
        <v>1499.85</v>
      </c>
      <c r="CG93">
        <f t="shared" si="135"/>
        <v>1264.3584007773736</v>
      </c>
      <c r="CH93">
        <f t="shared" si="136"/>
        <v>0.84298989950820002</v>
      </c>
      <c r="CI93">
        <f t="shared" si="137"/>
        <v>0.16537050605082612</v>
      </c>
      <c r="CJ93">
        <v>6</v>
      </c>
      <c r="CK93">
        <v>0.5</v>
      </c>
      <c r="CL93" t="s">
        <v>402</v>
      </c>
      <c r="CM93">
        <v>2</v>
      </c>
      <c r="CN93">
        <v>1634237168.5999999</v>
      </c>
      <c r="CO93">
        <v>295.7</v>
      </c>
      <c r="CP93">
        <v>300.01600000000002</v>
      </c>
      <c r="CQ93">
        <v>19.6905</v>
      </c>
      <c r="CR93">
        <v>18.481100000000001</v>
      </c>
      <c r="CS93">
        <v>295.51600000000002</v>
      </c>
      <c r="CT93">
        <v>19.7715</v>
      </c>
      <c r="CU93">
        <v>1000.01</v>
      </c>
      <c r="CV93">
        <v>89.842799999999997</v>
      </c>
      <c r="CW93">
        <v>0.106278</v>
      </c>
      <c r="CX93">
        <v>26.764099999999999</v>
      </c>
      <c r="CY93">
        <v>27.242799999999999</v>
      </c>
      <c r="CZ93">
        <v>999.9</v>
      </c>
      <c r="DA93">
        <v>0</v>
      </c>
      <c r="DB93">
        <v>0</v>
      </c>
      <c r="DC93">
        <v>10015.6</v>
      </c>
      <c r="DD93">
        <v>0</v>
      </c>
      <c r="DE93">
        <v>0.21912699999999999</v>
      </c>
      <c r="DF93">
        <v>-4.3468</v>
      </c>
      <c r="DG93">
        <v>301.61</v>
      </c>
      <c r="DH93">
        <v>305.66500000000002</v>
      </c>
      <c r="DI93">
        <v>1.2139500000000001</v>
      </c>
      <c r="DJ93">
        <v>300.01600000000002</v>
      </c>
      <c r="DK93">
        <v>18.481100000000001</v>
      </c>
      <c r="DL93">
        <v>1.76946</v>
      </c>
      <c r="DM93">
        <v>1.66039</v>
      </c>
      <c r="DN93">
        <v>15.519600000000001</v>
      </c>
      <c r="DO93">
        <v>14.531000000000001</v>
      </c>
      <c r="DP93">
        <v>1499.85</v>
      </c>
      <c r="DQ93">
        <v>0.90000199999999997</v>
      </c>
      <c r="DR93">
        <v>9.9998000000000004E-2</v>
      </c>
      <c r="DS93">
        <v>0</v>
      </c>
      <c r="DT93">
        <v>1114.99</v>
      </c>
      <c r="DU93">
        <v>4.9997400000000001</v>
      </c>
      <c r="DV93">
        <v>16326.4</v>
      </c>
      <c r="DW93">
        <v>11509.2</v>
      </c>
      <c r="DX93">
        <v>42.375</v>
      </c>
      <c r="DY93">
        <v>43.875</v>
      </c>
      <c r="DZ93">
        <v>43.625</v>
      </c>
      <c r="EA93">
        <v>43.811999999999998</v>
      </c>
      <c r="EB93">
        <v>44.561999999999998</v>
      </c>
      <c r="EC93">
        <v>1345.37</v>
      </c>
      <c r="ED93">
        <v>149.47999999999999</v>
      </c>
      <c r="EE93">
        <v>0</v>
      </c>
      <c r="EF93">
        <v>121.60000014305101</v>
      </c>
      <c r="EG93">
        <v>0</v>
      </c>
      <c r="EH93">
        <v>1113.5916</v>
      </c>
      <c r="EI93">
        <v>11.4584615188474</v>
      </c>
      <c r="EJ93">
        <v>173.78461523554</v>
      </c>
      <c r="EK93">
        <v>16307.396000000001</v>
      </c>
      <c r="EL93">
        <v>15</v>
      </c>
      <c r="EM93">
        <v>1634237190.0999999</v>
      </c>
      <c r="EN93" t="s">
        <v>727</v>
      </c>
      <c r="EO93">
        <v>1634237190.0999999</v>
      </c>
      <c r="EP93">
        <v>1634237185.5999999</v>
      </c>
      <c r="EQ93">
        <v>83</v>
      </c>
      <c r="ER93">
        <v>3.1E-2</v>
      </c>
      <c r="ES93">
        <v>-4.0000000000000001E-3</v>
      </c>
      <c r="ET93">
        <v>0.184</v>
      </c>
      <c r="EU93">
        <v>-8.1000000000000003E-2</v>
      </c>
      <c r="EV93">
        <v>300</v>
      </c>
      <c r="EW93">
        <v>18</v>
      </c>
      <c r="EX93">
        <v>0.56999999999999995</v>
      </c>
      <c r="EY93">
        <v>0.09</v>
      </c>
      <c r="EZ93">
        <v>-4.3219440000000002</v>
      </c>
      <c r="FA93">
        <v>-9.1082701688548096E-2</v>
      </c>
      <c r="FB93">
        <v>1.82135447950145E-2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1.2051480000000001</v>
      </c>
      <c r="FI93">
        <v>3.7521726078796599E-2</v>
      </c>
      <c r="FJ93">
        <v>3.9107928863594699E-3</v>
      </c>
      <c r="FK93">
        <v>1</v>
      </c>
      <c r="FL93">
        <v>2</v>
      </c>
      <c r="FM93">
        <v>3</v>
      </c>
      <c r="FN93" t="s">
        <v>404</v>
      </c>
      <c r="FO93">
        <v>3.9268299999999998</v>
      </c>
      <c r="FP93">
        <v>2.78904</v>
      </c>
      <c r="FQ93">
        <v>6.5989900000000004E-2</v>
      </c>
      <c r="FR93">
        <v>6.6777500000000004E-2</v>
      </c>
      <c r="FS93">
        <v>8.6653400000000005E-2</v>
      </c>
      <c r="FT93">
        <v>8.1825999999999996E-2</v>
      </c>
      <c r="FU93">
        <v>20055.8</v>
      </c>
      <c r="FV93">
        <v>24440.5</v>
      </c>
      <c r="FW93">
        <v>20914.5</v>
      </c>
      <c r="FX93">
        <v>25262</v>
      </c>
      <c r="FY93">
        <v>30297.4</v>
      </c>
      <c r="FZ93">
        <v>34149.1</v>
      </c>
      <c r="GA93">
        <v>37750.400000000001</v>
      </c>
      <c r="GB93">
        <v>41908.1</v>
      </c>
      <c r="GC93">
        <v>2.6584500000000002</v>
      </c>
      <c r="GD93">
        <v>2.17482</v>
      </c>
      <c r="GE93">
        <v>0.173897</v>
      </c>
      <c r="GF93">
        <v>0</v>
      </c>
      <c r="GG93">
        <v>24.3934</v>
      </c>
      <c r="GH93">
        <v>999.9</v>
      </c>
      <c r="GI93">
        <v>48.712000000000003</v>
      </c>
      <c r="GJ93">
        <v>30.081</v>
      </c>
      <c r="GK93">
        <v>23.2075</v>
      </c>
      <c r="GL93">
        <v>61.2866</v>
      </c>
      <c r="GM93">
        <v>19.114599999999999</v>
      </c>
      <c r="GN93">
        <v>3</v>
      </c>
      <c r="GO93">
        <v>-0.14988299999999999</v>
      </c>
      <c r="GP93">
        <v>-0.108739</v>
      </c>
      <c r="GQ93">
        <v>20.348199999999999</v>
      </c>
      <c r="GR93">
        <v>5.2225299999999999</v>
      </c>
      <c r="GS93">
        <v>11.962</v>
      </c>
      <c r="GT93">
        <v>4.9857500000000003</v>
      </c>
      <c r="GU93">
        <v>3.3010000000000002</v>
      </c>
      <c r="GV93">
        <v>9999</v>
      </c>
      <c r="GW93">
        <v>9999</v>
      </c>
      <c r="GX93">
        <v>999.9</v>
      </c>
      <c r="GY93">
        <v>9999</v>
      </c>
      <c r="GZ93">
        <v>1.88412</v>
      </c>
      <c r="HA93">
        <v>1.8810800000000001</v>
      </c>
      <c r="HB93">
        <v>1.88263</v>
      </c>
      <c r="HC93">
        <v>1.88127</v>
      </c>
      <c r="HD93">
        <v>1.8827799999999999</v>
      </c>
      <c r="HE93">
        <v>1.88202</v>
      </c>
      <c r="HF93">
        <v>1.8839999999999999</v>
      </c>
      <c r="HG93">
        <v>1.8812599999999999</v>
      </c>
      <c r="HH93">
        <v>5</v>
      </c>
      <c r="HI93">
        <v>0</v>
      </c>
      <c r="HJ93">
        <v>0</v>
      </c>
      <c r="HK93">
        <v>0</v>
      </c>
      <c r="HL93" t="s">
        <v>405</v>
      </c>
      <c r="HM93" t="s">
        <v>406</v>
      </c>
      <c r="HN93" t="s">
        <v>407</v>
      </c>
      <c r="HO93" t="s">
        <v>407</v>
      </c>
      <c r="HP93" t="s">
        <v>407</v>
      </c>
      <c r="HQ93" t="s">
        <v>407</v>
      </c>
      <c r="HR93">
        <v>0</v>
      </c>
      <c r="HS93">
        <v>100</v>
      </c>
      <c r="HT93">
        <v>100</v>
      </c>
      <c r="HU93">
        <v>0.184</v>
      </c>
      <c r="HV93">
        <v>-8.1000000000000003E-2</v>
      </c>
      <c r="HW93">
        <v>0.15379999999999</v>
      </c>
      <c r="HX93">
        <v>0</v>
      </c>
      <c r="HY93">
        <v>0</v>
      </c>
      <c r="HZ93">
        <v>0</v>
      </c>
      <c r="IA93">
        <v>-7.6409523809520194E-2</v>
      </c>
      <c r="IB93">
        <v>0</v>
      </c>
      <c r="IC93">
        <v>0</v>
      </c>
      <c r="ID93">
        <v>0</v>
      </c>
      <c r="IE93">
        <v>-1</v>
      </c>
      <c r="IF93">
        <v>-1</v>
      </c>
      <c r="IG93">
        <v>-1</v>
      </c>
      <c r="IH93">
        <v>-1</v>
      </c>
      <c r="II93">
        <v>3.2</v>
      </c>
      <c r="IJ93">
        <v>3.2</v>
      </c>
      <c r="IK93">
        <v>1.2377899999999999</v>
      </c>
      <c r="IL93">
        <v>2.5732400000000002</v>
      </c>
      <c r="IM93">
        <v>2.8002899999999999</v>
      </c>
      <c r="IN93">
        <v>3.0151400000000002</v>
      </c>
      <c r="IO93">
        <v>3.0493199999999998</v>
      </c>
      <c r="IP93">
        <v>2.34741</v>
      </c>
      <c r="IQ93">
        <v>34.145200000000003</v>
      </c>
      <c r="IR93">
        <v>13.9482</v>
      </c>
      <c r="IS93">
        <v>18</v>
      </c>
      <c r="IT93">
        <v>1093.71</v>
      </c>
      <c r="IU93">
        <v>594.22799999999995</v>
      </c>
      <c r="IV93">
        <v>24.9999</v>
      </c>
      <c r="IW93">
        <v>25.3825</v>
      </c>
      <c r="IX93">
        <v>30</v>
      </c>
      <c r="IY93">
        <v>25.2727</v>
      </c>
      <c r="IZ93">
        <v>25.265599999999999</v>
      </c>
      <c r="JA93">
        <v>24.732099999999999</v>
      </c>
      <c r="JB93">
        <v>17.346599999999999</v>
      </c>
      <c r="JC93">
        <v>57.921300000000002</v>
      </c>
      <c r="JD93">
        <v>25</v>
      </c>
      <c r="JE93">
        <v>300</v>
      </c>
      <c r="JF93">
        <v>18.467099999999999</v>
      </c>
      <c r="JG93">
        <v>101.762</v>
      </c>
      <c r="JH93">
        <v>101.03100000000001</v>
      </c>
    </row>
    <row r="94" spans="1:268" x14ac:dyDescent="0.2">
      <c r="A94">
        <v>78</v>
      </c>
      <c r="B94">
        <v>1634237311.0999999</v>
      </c>
      <c r="C94">
        <v>13803</v>
      </c>
      <c r="D94" t="s">
        <v>728</v>
      </c>
      <c r="E94" t="s">
        <v>729</v>
      </c>
      <c r="F94" t="s">
        <v>398</v>
      </c>
      <c r="I94">
        <v>1634237311.0999999</v>
      </c>
      <c r="J94">
        <f t="shared" si="92"/>
        <v>2.3586333229157052E-3</v>
      </c>
      <c r="K94">
        <f t="shared" si="93"/>
        <v>2.358633322915705</v>
      </c>
      <c r="L94">
        <f t="shared" si="94"/>
        <v>4.5087395799857779</v>
      </c>
      <c r="M94">
        <f t="shared" si="95"/>
        <v>197.018</v>
      </c>
      <c r="N94">
        <f t="shared" si="96"/>
        <v>126.58478406933114</v>
      </c>
      <c r="O94">
        <f t="shared" si="97"/>
        <v>11.386257781870615</v>
      </c>
      <c r="P94">
        <f t="shared" si="98"/>
        <v>17.721701325808002</v>
      </c>
      <c r="Q94">
        <f t="shared" si="99"/>
        <v>0.11326875957911486</v>
      </c>
      <c r="R94">
        <f t="shared" si="100"/>
        <v>2.7460620130921014</v>
      </c>
      <c r="S94">
        <f t="shared" si="101"/>
        <v>0.11073577403931878</v>
      </c>
      <c r="T94">
        <f t="shared" si="102"/>
        <v>6.9432719638227725E-2</v>
      </c>
      <c r="U94">
        <f t="shared" si="103"/>
        <v>248.03791650039193</v>
      </c>
      <c r="V94">
        <f t="shared" si="104"/>
        <v>27.644608641225204</v>
      </c>
      <c r="W94">
        <f t="shared" si="105"/>
        <v>27.204999999999998</v>
      </c>
      <c r="X94">
        <f t="shared" si="106"/>
        <v>3.6224804696445472</v>
      </c>
      <c r="Y94">
        <f t="shared" si="107"/>
        <v>50.035621897135371</v>
      </c>
      <c r="Z94">
        <f t="shared" si="108"/>
        <v>1.7639487340224</v>
      </c>
      <c r="AA94">
        <f t="shared" si="109"/>
        <v>3.5253858494030017</v>
      </c>
      <c r="AB94">
        <f t="shared" si="110"/>
        <v>1.8585317356221471</v>
      </c>
      <c r="AC94">
        <f t="shared" si="111"/>
        <v>-104.0157295405826</v>
      </c>
      <c r="AD94">
        <f t="shared" si="112"/>
        <v>-68.471134053042178</v>
      </c>
      <c r="AE94">
        <f t="shared" si="113"/>
        <v>-5.37970427839163</v>
      </c>
      <c r="AF94">
        <f t="shared" si="114"/>
        <v>70.171348628375497</v>
      </c>
      <c r="AG94">
        <v>0</v>
      </c>
      <c r="AH94">
        <v>0</v>
      </c>
      <c r="AI94">
        <f t="shared" si="115"/>
        <v>1</v>
      </c>
      <c r="AJ94">
        <f t="shared" si="116"/>
        <v>0</v>
      </c>
      <c r="AK94">
        <f t="shared" si="117"/>
        <v>47570.313502680212</v>
      </c>
      <c r="AL94" t="s">
        <v>399</v>
      </c>
      <c r="AM94">
        <v>8228.31</v>
      </c>
      <c r="AN94">
        <v>0</v>
      </c>
      <c r="AO94">
        <v>0</v>
      </c>
      <c r="AP94" t="e">
        <f t="shared" si="118"/>
        <v>#DIV/0!</v>
      </c>
      <c r="AQ94">
        <v>-1</v>
      </c>
      <c r="AR94" t="s">
        <v>730</v>
      </c>
      <c r="AS94">
        <v>10394.299999999999</v>
      </c>
      <c r="AT94">
        <v>1106.99346153846</v>
      </c>
      <c r="AU94">
        <v>1199.31</v>
      </c>
      <c r="AV94">
        <f t="shared" si="119"/>
        <v>7.6974709175726019E-2</v>
      </c>
      <c r="AW94">
        <v>0.5</v>
      </c>
      <c r="AX94">
        <f t="shared" si="120"/>
        <v>1264.3923007774051</v>
      </c>
      <c r="AY94">
        <f t="shared" si="121"/>
        <v>4.5087395799857779</v>
      </c>
      <c r="AZ94">
        <f t="shared" si="122"/>
        <v>48.663114818183928</v>
      </c>
      <c r="BA94">
        <f t="shared" si="123"/>
        <v>4.356827842591858E-3</v>
      </c>
      <c r="BB94">
        <f t="shared" si="124"/>
        <v>-1</v>
      </c>
      <c r="BC94" t="e">
        <f t="shared" si="125"/>
        <v>#DIV/0!</v>
      </c>
      <c r="BD94" t="s">
        <v>401</v>
      </c>
      <c r="BE94">
        <v>0</v>
      </c>
      <c r="BF94" t="e">
        <f t="shared" si="126"/>
        <v>#DIV/0!</v>
      </c>
      <c r="BG94" t="e">
        <f t="shared" si="127"/>
        <v>#DIV/0!</v>
      </c>
      <c r="BH94" t="e">
        <f t="shared" si="128"/>
        <v>#DIV/0!</v>
      </c>
      <c r="BI94" t="e">
        <f t="shared" si="129"/>
        <v>#DIV/0!</v>
      </c>
      <c r="BJ94">
        <f t="shared" si="130"/>
        <v>7.6974709175726005E-2</v>
      </c>
      <c r="BK94" t="e">
        <f t="shared" si="131"/>
        <v>#DIV/0!</v>
      </c>
      <c r="BL94" t="e">
        <f t="shared" si="132"/>
        <v>#DIV/0!</v>
      </c>
      <c r="BM94" t="e">
        <f t="shared" si="133"/>
        <v>#DIV/0!</v>
      </c>
      <c r="BN94">
        <v>573</v>
      </c>
      <c r="BO94">
        <v>300</v>
      </c>
      <c r="BP94">
        <v>300</v>
      </c>
      <c r="BQ94">
        <v>300</v>
      </c>
      <c r="BR94">
        <v>10394.299999999999</v>
      </c>
      <c r="BS94">
        <v>1197.1099999999999</v>
      </c>
      <c r="BT94">
        <v>-7.3776900000000001E-3</v>
      </c>
      <c r="BU94">
        <v>0.33</v>
      </c>
      <c r="BV94" t="s">
        <v>401</v>
      </c>
      <c r="BW94" t="s">
        <v>401</v>
      </c>
      <c r="BX94" t="s">
        <v>401</v>
      </c>
      <c r="BY94" t="s">
        <v>401</v>
      </c>
      <c r="BZ94" t="s">
        <v>401</v>
      </c>
      <c r="CA94" t="s">
        <v>401</v>
      </c>
      <c r="CB94" t="s">
        <v>401</v>
      </c>
      <c r="CC94" t="s">
        <v>401</v>
      </c>
      <c r="CD94" t="s">
        <v>401</v>
      </c>
      <c r="CE94" t="s">
        <v>401</v>
      </c>
      <c r="CF94">
        <f t="shared" si="134"/>
        <v>1499.89</v>
      </c>
      <c r="CG94">
        <f t="shared" si="135"/>
        <v>1264.3923007774051</v>
      </c>
      <c r="CH94">
        <f t="shared" si="136"/>
        <v>0.84299001978638766</v>
      </c>
      <c r="CI94">
        <f t="shared" si="137"/>
        <v>0.16537073818772838</v>
      </c>
      <c r="CJ94">
        <v>6</v>
      </c>
      <c r="CK94">
        <v>0.5</v>
      </c>
      <c r="CL94" t="s">
        <v>402</v>
      </c>
      <c r="CM94">
        <v>2</v>
      </c>
      <c r="CN94">
        <v>1634237311.0999999</v>
      </c>
      <c r="CO94">
        <v>197.018</v>
      </c>
      <c r="CP94">
        <v>200.00200000000001</v>
      </c>
      <c r="CQ94">
        <v>19.610399999999998</v>
      </c>
      <c r="CR94">
        <v>18.222999999999999</v>
      </c>
      <c r="CS94">
        <v>196.84800000000001</v>
      </c>
      <c r="CT94">
        <v>19.697399999999998</v>
      </c>
      <c r="CU94">
        <v>1000.02</v>
      </c>
      <c r="CV94">
        <v>89.843500000000006</v>
      </c>
      <c r="CW94">
        <v>0.106156</v>
      </c>
      <c r="CX94">
        <v>26.7425</v>
      </c>
      <c r="CY94">
        <v>27.204999999999998</v>
      </c>
      <c r="CZ94">
        <v>999.9</v>
      </c>
      <c r="DA94">
        <v>0</v>
      </c>
      <c r="DB94">
        <v>0</v>
      </c>
      <c r="DC94">
        <v>10005</v>
      </c>
      <c r="DD94">
        <v>0</v>
      </c>
      <c r="DE94">
        <v>0.21912699999999999</v>
      </c>
      <c r="DF94">
        <v>-2.9694500000000001</v>
      </c>
      <c r="DG94">
        <v>200.97499999999999</v>
      </c>
      <c r="DH94">
        <v>203.714</v>
      </c>
      <c r="DI94">
        <v>1.3936299999999999</v>
      </c>
      <c r="DJ94">
        <v>200.00200000000001</v>
      </c>
      <c r="DK94">
        <v>18.222999999999999</v>
      </c>
      <c r="DL94">
        <v>1.7624299999999999</v>
      </c>
      <c r="DM94">
        <v>1.6372199999999999</v>
      </c>
      <c r="DN94">
        <v>15.4575</v>
      </c>
      <c r="DO94">
        <v>14.313599999999999</v>
      </c>
      <c r="DP94">
        <v>1499.89</v>
      </c>
      <c r="DQ94">
        <v>0.90000199999999997</v>
      </c>
      <c r="DR94">
        <v>9.9998000000000004E-2</v>
      </c>
      <c r="DS94">
        <v>0</v>
      </c>
      <c r="DT94">
        <v>1108.3599999999999</v>
      </c>
      <c r="DU94">
        <v>4.9997400000000001</v>
      </c>
      <c r="DV94">
        <v>16231.5</v>
      </c>
      <c r="DW94">
        <v>11509.5</v>
      </c>
      <c r="DX94">
        <v>42.436999999999998</v>
      </c>
      <c r="DY94">
        <v>43.875</v>
      </c>
      <c r="DZ94">
        <v>43.625</v>
      </c>
      <c r="EA94">
        <v>43.811999999999998</v>
      </c>
      <c r="EB94">
        <v>44.561999999999998</v>
      </c>
      <c r="EC94">
        <v>1345.4</v>
      </c>
      <c r="ED94">
        <v>149.49</v>
      </c>
      <c r="EE94">
        <v>0</v>
      </c>
      <c r="EF94">
        <v>142.200000047684</v>
      </c>
      <c r="EG94">
        <v>0</v>
      </c>
      <c r="EH94">
        <v>1106.99346153846</v>
      </c>
      <c r="EI94">
        <v>10.903589733637199</v>
      </c>
      <c r="EJ94">
        <v>158.60854676621599</v>
      </c>
      <c r="EK94">
        <v>16212.626923076899</v>
      </c>
      <c r="EL94">
        <v>15</v>
      </c>
      <c r="EM94">
        <v>1634237333.0999999</v>
      </c>
      <c r="EN94" t="s">
        <v>731</v>
      </c>
      <c r="EO94">
        <v>1634237328.0999999</v>
      </c>
      <c r="EP94">
        <v>1634237333.0999999</v>
      </c>
      <c r="EQ94">
        <v>84</v>
      </c>
      <c r="ER94">
        <v>-1.4999999999999999E-2</v>
      </c>
      <c r="ES94">
        <v>-7.0000000000000001E-3</v>
      </c>
      <c r="ET94">
        <v>0.17</v>
      </c>
      <c r="EU94">
        <v>-8.6999999999999994E-2</v>
      </c>
      <c r="EV94">
        <v>200</v>
      </c>
      <c r="EW94">
        <v>18</v>
      </c>
      <c r="EX94">
        <v>0.42</v>
      </c>
      <c r="EY94">
        <v>0.06</v>
      </c>
      <c r="EZ94">
        <v>-2.9400200000000001</v>
      </c>
      <c r="FA94">
        <v>-9.2832334494780996E-2</v>
      </c>
      <c r="FB94">
        <v>2.7560690812256101E-2</v>
      </c>
      <c r="FC94">
        <v>1</v>
      </c>
      <c r="FD94">
        <v>1</v>
      </c>
      <c r="FE94">
        <v>0</v>
      </c>
      <c r="FF94">
        <v>0</v>
      </c>
      <c r="FG94">
        <v>0</v>
      </c>
      <c r="FH94">
        <v>1.40926926829268</v>
      </c>
      <c r="FI94">
        <v>0.11998954703832899</v>
      </c>
      <c r="FJ94">
        <v>1.61806473370225E-2</v>
      </c>
      <c r="FK94">
        <v>1</v>
      </c>
      <c r="FL94">
        <v>2</v>
      </c>
      <c r="FM94">
        <v>3</v>
      </c>
      <c r="FN94" t="s">
        <v>404</v>
      </c>
      <c r="FO94">
        <v>3.92685</v>
      </c>
      <c r="FP94">
        <v>2.7888199999999999</v>
      </c>
      <c r="FQ94">
        <v>4.6797999999999999E-2</v>
      </c>
      <c r="FR94">
        <v>4.7431500000000001E-2</v>
      </c>
      <c r="FS94">
        <v>8.6421700000000004E-2</v>
      </c>
      <c r="FT94">
        <v>8.0996399999999996E-2</v>
      </c>
      <c r="FU94">
        <v>20469.099999999999</v>
      </c>
      <c r="FV94">
        <v>24948.400000000001</v>
      </c>
      <c r="FW94">
        <v>20915.5</v>
      </c>
      <c r="FX94">
        <v>25263.1</v>
      </c>
      <c r="FY94">
        <v>30305.9</v>
      </c>
      <c r="FZ94">
        <v>34180.800000000003</v>
      </c>
      <c r="GA94">
        <v>37751.800000000003</v>
      </c>
      <c r="GB94">
        <v>41909.5</v>
      </c>
      <c r="GC94">
        <v>2.6582499999999998</v>
      </c>
      <c r="GD94">
        <v>2.1739199999999999</v>
      </c>
      <c r="GE94">
        <v>0.17308399999999999</v>
      </c>
      <c r="GF94">
        <v>0</v>
      </c>
      <c r="GG94">
        <v>24.3687</v>
      </c>
      <c r="GH94">
        <v>999.9</v>
      </c>
      <c r="GI94">
        <v>48.662999999999997</v>
      </c>
      <c r="GJ94">
        <v>30.061</v>
      </c>
      <c r="GK94">
        <v>23.159700000000001</v>
      </c>
      <c r="GL94">
        <v>61.476700000000001</v>
      </c>
      <c r="GM94">
        <v>19.1707</v>
      </c>
      <c r="GN94">
        <v>3</v>
      </c>
      <c r="GO94">
        <v>-0.151616</v>
      </c>
      <c r="GP94">
        <v>-0.11672100000000001</v>
      </c>
      <c r="GQ94">
        <v>20.348299999999998</v>
      </c>
      <c r="GR94">
        <v>5.2228300000000001</v>
      </c>
      <c r="GS94">
        <v>11.962</v>
      </c>
      <c r="GT94">
        <v>4.9856999999999996</v>
      </c>
      <c r="GU94">
        <v>3.3010000000000002</v>
      </c>
      <c r="GV94">
        <v>9999</v>
      </c>
      <c r="GW94">
        <v>9999</v>
      </c>
      <c r="GX94">
        <v>999.9</v>
      </c>
      <c r="GY94">
        <v>9999</v>
      </c>
      <c r="GZ94">
        <v>1.8841000000000001</v>
      </c>
      <c r="HA94">
        <v>1.8810899999999999</v>
      </c>
      <c r="HB94">
        <v>1.88263</v>
      </c>
      <c r="HC94">
        <v>1.88127</v>
      </c>
      <c r="HD94">
        <v>1.8827799999999999</v>
      </c>
      <c r="HE94">
        <v>1.88202</v>
      </c>
      <c r="HF94">
        <v>1.8839999999999999</v>
      </c>
      <c r="HG94">
        <v>1.8812599999999999</v>
      </c>
      <c r="HH94">
        <v>5</v>
      </c>
      <c r="HI94">
        <v>0</v>
      </c>
      <c r="HJ94">
        <v>0</v>
      </c>
      <c r="HK94">
        <v>0</v>
      </c>
      <c r="HL94" t="s">
        <v>405</v>
      </c>
      <c r="HM94" t="s">
        <v>406</v>
      </c>
      <c r="HN94" t="s">
        <v>407</v>
      </c>
      <c r="HO94" t="s">
        <v>407</v>
      </c>
      <c r="HP94" t="s">
        <v>407</v>
      </c>
      <c r="HQ94" t="s">
        <v>407</v>
      </c>
      <c r="HR94">
        <v>0</v>
      </c>
      <c r="HS94">
        <v>100</v>
      </c>
      <c r="HT94">
        <v>100</v>
      </c>
      <c r="HU94">
        <v>0.17</v>
      </c>
      <c r="HV94">
        <v>-8.6999999999999994E-2</v>
      </c>
      <c r="HW94">
        <v>0.18409523809521</v>
      </c>
      <c r="HX94">
        <v>0</v>
      </c>
      <c r="HY94">
        <v>0</v>
      </c>
      <c r="HZ94">
        <v>0</v>
      </c>
      <c r="IA94">
        <v>-8.0725000000004599E-2</v>
      </c>
      <c r="IB94">
        <v>0</v>
      </c>
      <c r="IC94">
        <v>0</v>
      </c>
      <c r="ID94">
        <v>0</v>
      </c>
      <c r="IE94">
        <v>-1</v>
      </c>
      <c r="IF94">
        <v>-1</v>
      </c>
      <c r="IG94">
        <v>-1</v>
      </c>
      <c r="IH94">
        <v>-1</v>
      </c>
      <c r="II94">
        <v>2</v>
      </c>
      <c r="IJ94">
        <v>2.1</v>
      </c>
      <c r="IK94">
        <v>0.88989300000000005</v>
      </c>
      <c r="IL94">
        <v>2.5683600000000002</v>
      </c>
      <c r="IM94">
        <v>2.8002899999999999</v>
      </c>
      <c r="IN94">
        <v>3.0175800000000002</v>
      </c>
      <c r="IO94">
        <v>3.0493199999999998</v>
      </c>
      <c r="IP94">
        <v>2.3022499999999999</v>
      </c>
      <c r="IQ94">
        <v>34.1678</v>
      </c>
      <c r="IR94">
        <v>13.9482</v>
      </c>
      <c r="IS94">
        <v>18</v>
      </c>
      <c r="IT94">
        <v>1093.05</v>
      </c>
      <c r="IU94">
        <v>593.28200000000004</v>
      </c>
      <c r="IV94">
        <v>24.9999</v>
      </c>
      <c r="IW94">
        <v>25.360900000000001</v>
      </c>
      <c r="IX94">
        <v>30.0001</v>
      </c>
      <c r="IY94">
        <v>25.2514</v>
      </c>
      <c r="IZ94">
        <v>25.244299999999999</v>
      </c>
      <c r="JA94">
        <v>17.776</v>
      </c>
      <c r="JB94">
        <v>17.318300000000001</v>
      </c>
      <c r="JC94">
        <v>56.8078</v>
      </c>
      <c r="JD94">
        <v>25</v>
      </c>
      <c r="JE94">
        <v>200</v>
      </c>
      <c r="JF94">
        <v>18.3217</v>
      </c>
      <c r="JG94">
        <v>101.76600000000001</v>
      </c>
      <c r="JH94">
        <v>101.035</v>
      </c>
    </row>
    <row r="95" spans="1:268" x14ac:dyDescent="0.2">
      <c r="A95">
        <v>79</v>
      </c>
      <c r="B95">
        <v>1634237454.0999999</v>
      </c>
      <c r="C95">
        <v>13946</v>
      </c>
      <c r="D95" t="s">
        <v>735</v>
      </c>
      <c r="E95" t="s">
        <v>736</v>
      </c>
      <c r="F95" t="s">
        <v>398</v>
      </c>
      <c r="I95">
        <v>1634237454.0999999</v>
      </c>
      <c r="J95">
        <f t="shared" si="92"/>
        <v>2.7631455052364588E-3</v>
      </c>
      <c r="K95">
        <f t="shared" si="93"/>
        <v>2.7631455052364586</v>
      </c>
      <c r="L95">
        <f t="shared" si="94"/>
        <v>1.5930818798606914</v>
      </c>
      <c r="M95">
        <f t="shared" si="95"/>
        <v>98.898200000000003</v>
      </c>
      <c r="N95">
        <f t="shared" si="96"/>
        <v>76.445623467464472</v>
      </c>
      <c r="O95">
        <f t="shared" si="97"/>
        <v>6.8757025383775829</v>
      </c>
      <c r="P95">
        <f t="shared" si="98"/>
        <v>8.8951410680872005</v>
      </c>
      <c r="Q95">
        <f t="shared" si="99"/>
        <v>0.13381643011214292</v>
      </c>
      <c r="R95">
        <f t="shared" si="100"/>
        <v>2.7442325490352926</v>
      </c>
      <c r="S95">
        <f t="shared" si="101"/>
        <v>0.13029419091379668</v>
      </c>
      <c r="T95">
        <f t="shared" si="102"/>
        <v>8.174260651305218E-2</v>
      </c>
      <c r="U95">
        <f t="shared" si="103"/>
        <v>248.0347245004119</v>
      </c>
      <c r="V95">
        <f t="shared" si="104"/>
        <v>27.519547485876256</v>
      </c>
      <c r="W95">
        <f t="shared" si="105"/>
        <v>27.1557</v>
      </c>
      <c r="X95">
        <f t="shared" si="106"/>
        <v>3.6120207717511716</v>
      </c>
      <c r="Y95">
        <f t="shared" si="107"/>
        <v>50.009418650584294</v>
      </c>
      <c r="Z95">
        <f t="shared" si="108"/>
        <v>1.7615937795768</v>
      </c>
      <c r="AA95">
        <f t="shared" si="109"/>
        <v>3.5225240106969693</v>
      </c>
      <c r="AB95">
        <f t="shared" si="110"/>
        <v>1.8504269921743717</v>
      </c>
      <c r="AC95">
        <f t="shared" si="111"/>
        <v>-121.85471678092783</v>
      </c>
      <c r="AD95">
        <f t="shared" si="112"/>
        <v>-63.17339683339317</v>
      </c>
      <c r="AE95">
        <f t="shared" si="113"/>
        <v>-4.9652082005895446</v>
      </c>
      <c r="AF95">
        <f t="shared" si="114"/>
        <v>58.041402685501339</v>
      </c>
      <c r="AG95">
        <v>0</v>
      </c>
      <c r="AH95">
        <v>0</v>
      </c>
      <c r="AI95">
        <f t="shared" si="115"/>
        <v>1</v>
      </c>
      <c r="AJ95">
        <f t="shared" si="116"/>
        <v>0</v>
      </c>
      <c r="AK95">
        <f t="shared" si="117"/>
        <v>47522.824227780242</v>
      </c>
      <c r="AL95" t="s">
        <v>399</v>
      </c>
      <c r="AM95">
        <v>8228.31</v>
      </c>
      <c r="AN95">
        <v>0</v>
      </c>
      <c r="AO95">
        <v>0</v>
      </c>
      <c r="AP95" t="e">
        <f t="shared" si="118"/>
        <v>#DIV/0!</v>
      </c>
      <c r="AQ95">
        <v>-1</v>
      </c>
      <c r="AR95" t="s">
        <v>737</v>
      </c>
      <c r="AS95">
        <v>10393.799999999999</v>
      </c>
      <c r="AT95">
        <v>1060.4161538461501</v>
      </c>
      <c r="AU95">
        <v>1140.4000000000001</v>
      </c>
      <c r="AV95">
        <f t="shared" si="119"/>
        <v>7.0136659201902818E-2</v>
      </c>
      <c r="AW95">
        <v>0.5</v>
      </c>
      <c r="AX95">
        <f t="shared" si="120"/>
        <v>1264.3755007774153</v>
      </c>
      <c r="AY95">
        <f t="shared" si="121"/>
        <v>1.5930818798606914</v>
      </c>
      <c r="AZ95">
        <f t="shared" si="122"/>
        <v>44.339536800630391</v>
      </c>
      <c r="BA95">
        <f t="shared" si="123"/>
        <v>2.0508795672379817E-3</v>
      </c>
      <c r="BB95">
        <f t="shared" si="124"/>
        <v>-1</v>
      </c>
      <c r="BC95" t="e">
        <f t="shared" si="125"/>
        <v>#DIV/0!</v>
      </c>
      <c r="BD95" t="s">
        <v>401</v>
      </c>
      <c r="BE95">
        <v>0</v>
      </c>
      <c r="BF95" t="e">
        <f t="shared" si="126"/>
        <v>#DIV/0!</v>
      </c>
      <c r="BG95" t="e">
        <f t="shared" si="127"/>
        <v>#DIV/0!</v>
      </c>
      <c r="BH95" t="e">
        <f t="shared" si="128"/>
        <v>#DIV/0!</v>
      </c>
      <c r="BI95" t="e">
        <f t="shared" si="129"/>
        <v>#DIV/0!</v>
      </c>
      <c r="BJ95">
        <f t="shared" si="130"/>
        <v>7.0136659201902818E-2</v>
      </c>
      <c r="BK95" t="e">
        <f t="shared" si="131"/>
        <v>#DIV/0!</v>
      </c>
      <c r="BL95" t="e">
        <f t="shared" si="132"/>
        <v>#DIV/0!</v>
      </c>
      <c r="BM95" t="e">
        <f t="shared" si="133"/>
        <v>#DIV/0!</v>
      </c>
      <c r="BN95">
        <v>574</v>
      </c>
      <c r="BO95">
        <v>300</v>
      </c>
      <c r="BP95">
        <v>300</v>
      </c>
      <c r="BQ95">
        <v>300</v>
      </c>
      <c r="BR95">
        <v>10393.799999999999</v>
      </c>
      <c r="BS95">
        <v>1136.04</v>
      </c>
      <c r="BT95">
        <v>-7.3775400000000001E-3</v>
      </c>
      <c r="BU95">
        <v>-0.24</v>
      </c>
      <c r="BV95" t="s">
        <v>401</v>
      </c>
      <c r="BW95" t="s">
        <v>401</v>
      </c>
      <c r="BX95" t="s">
        <v>401</v>
      </c>
      <c r="BY95" t="s">
        <v>401</v>
      </c>
      <c r="BZ95" t="s">
        <v>401</v>
      </c>
      <c r="CA95" t="s">
        <v>401</v>
      </c>
      <c r="CB95" t="s">
        <v>401</v>
      </c>
      <c r="CC95" t="s">
        <v>401</v>
      </c>
      <c r="CD95" t="s">
        <v>401</v>
      </c>
      <c r="CE95" t="s">
        <v>401</v>
      </c>
      <c r="CF95">
        <f t="shared" si="134"/>
        <v>1499.87</v>
      </c>
      <c r="CG95">
        <f t="shared" si="135"/>
        <v>1264.3755007774153</v>
      </c>
      <c r="CH95">
        <f t="shared" si="136"/>
        <v>0.84299005965678053</v>
      </c>
      <c r="CI95">
        <f t="shared" si="137"/>
        <v>0.16537081513758653</v>
      </c>
      <c r="CJ95">
        <v>6</v>
      </c>
      <c r="CK95">
        <v>0.5</v>
      </c>
      <c r="CL95" t="s">
        <v>402</v>
      </c>
      <c r="CM95">
        <v>2</v>
      </c>
      <c r="CN95">
        <v>1634237454.0999999</v>
      </c>
      <c r="CO95">
        <v>98.898200000000003</v>
      </c>
      <c r="CP95">
        <v>100.018</v>
      </c>
      <c r="CQ95">
        <v>19.585799999999999</v>
      </c>
      <c r="CR95">
        <v>17.9604</v>
      </c>
      <c r="CS95">
        <v>98.560199999999995</v>
      </c>
      <c r="CT95">
        <v>19.6798</v>
      </c>
      <c r="CU95">
        <v>1000.01</v>
      </c>
      <c r="CV95">
        <v>89.835800000000006</v>
      </c>
      <c r="CW95">
        <v>0.106596</v>
      </c>
      <c r="CX95">
        <v>26.7287</v>
      </c>
      <c r="CY95">
        <v>27.1557</v>
      </c>
      <c r="CZ95">
        <v>999.9</v>
      </c>
      <c r="DA95">
        <v>0</v>
      </c>
      <c r="DB95">
        <v>0</v>
      </c>
      <c r="DC95">
        <v>9995</v>
      </c>
      <c r="DD95">
        <v>0</v>
      </c>
      <c r="DE95">
        <v>0.21912699999999999</v>
      </c>
      <c r="DF95">
        <v>-1.28793</v>
      </c>
      <c r="DG95">
        <v>100.703</v>
      </c>
      <c r="DH95">
        <v>101.84699999999999</v>
      </c>
      <c r="DI95">
        <v>1.6320699999999999</v>
      </c>
      <c r="DJ95">
        <v>100.018</v>
      </c>
      <c r="DK95">
        <v>17.9604</v>
      </c>
      <c r="DL95">
        <v>1.7601100000000001</v>
      </c>
      <c r="DM95">
        <v>1.6134900000000001</v>
      </c>
      <c r="DN95">
        <v>15.4369</v>
      </c>
      <c r="DO95">
        <v>14.088200000000001</v>
      </c>
      <c r="DP95">
        <v>1499.87</v>
      </c>
      <c r="DQ95">
        <v>0.90000100000000005</v>
      </c>
      <c r="DR95">
        <v>9.9999400000000002E-2</v>
      </c>
      <c r="DS95">
        <v>0</v>
      </c>
      <c r="DT95">
        <v>1060.78</v>
      </c>
      <c r="DU95">
        <v>4.9997400000000001</v>
      </c>
      <c r="DV95">
        <v>15531.4</v>
      </c>
      <c r="DW95">
        <v>11509.4</v>
      </c>
      <c r="DX95">
        <v>42.436999999999998</v>
      </c>
      <c r="DY95">
        <v>43.875</v>
      </c>
      <c r="DZ95">
        <v>43.686999999999998</v>
      </c>
      <c r="EA95">
        <v>43.875</v>
      </c>
      <c r="EB95">
        <v>44.625</v>
      </c>
      <c r="EC95">
        <v>1345.38</v>
      </c>
      <c r="ED95">
        <v>149.49</v>
      </c>
      <c r="EE95">
        <v>0</v>
      </c>
      <c r="EF95">
        <v>142.40000009536701</v>
      </c>
      <c r="EG95">
        <v>0</v>
      </c>
      <c r="EH95">
        <v>1060.4161538461501</v>
      </c>
      <c r="EI95">
        <v>3.5439316227373299</v>
      </c>
      <c r="EJ95">
        <v>52.577777815157198</v>
      </c>
      <c r="EK95">
        <v>15526.0653846154</v>
      </c>
      <c r="EL95">
        <v>15</v>
      </c>
      <c r="EM95">
        <v>1634237478.0999999</v>
      </c>
      <c r="EN95" t="s">
        <v>738</v>
      </c>
      <c r="EO95">
        <v>1634237470.0999999</v>
      </c>
      <c r="EP95">
        <v>1634237478.0999999</v>
      </c>
      <c r="EQ95">
        <v>85</v>
      </c>
      <c r="ER95">
        <v>0.16800000000000001</v>
      </c>
      <c r="ES95">
        <v>-7.0000000000000001E-3</v>
      </c>
      <c r="ET95">
        <v>0.33800000000000002</v>
      </c>
      <c r="EU95">
        <v>-9.4E-2</v>
      </c>
      <c r="EV95">
        <v>100</v>
      </c>
      <c r="EW95">
        <v>18</v>
      </c>
      <c r="EX95">
        <v>0.27</v>
      </c>
      <c r="EY95">
        <v>0.05</v>
      </c>
      <c r="EZ95">
        <v>-1.2599800000000001</v>
      </c>
      <c r="FA95">
        <v>-8.0909268292681996E-2</v>
      </c>
      <c r="FB95">
        <v>1.8002248887291801E-2</v>
      </c>
      <c r="FC95">
        <v>1</v>
      </c>
      <c r="FD95">
        <v>1</v>
      </c>
      <c r="FE95">
        <v>0</v>
      </c>
      <c r="FF95">
        <v>0</v>
      </c>
      <c r="FG95">
        <v>0</v>
      </c>
      <c r="FH95">
        <v>1.6176857499999999</v>
      </c>
      <c r="FI95">
        <v>0.15398127579736801</v>
      </c>
      <c r="FJ95">
        <v>1.6483878622384401E-2</v>
      </c>
      <c r="FK95">
        <v>1</v>
      </c>
      <c r="FL95">
        <v>2</v>
      </c>
      <c r="FM95">
        <v>3</v>
      </c>
      <c r="FN95" t="s">
        <v>404</v>
      </c>
      <c r="FO95">
        <v>3.9268399999999999</v>
      </c>
      <c r="FP95">
        <v>2.7891699999999999</v>
      </c>
      <c r="FQ95">
        <v>2.4797E-2</v>
      </c>
      <c r="FR95">
        <v>2.5118600000000001E-2</v>
      </c>
      <c r="FS95">
        <v>8.63622E-2</v>
      </c>
      <c r="FT95">
        <v>8.0139600000000005E-2</v>
      </c>
      <c r="FU95">
        <v>20941.7</v>
      </c>
      <c r="FV95">
        <v>25533.9</v>
      </c>
      <c r="FW95">
        <v>20915.5</v>
      </c>
      <c r="FX95">
        <v>25264</v>
      </c>
      <c r="FY95">
        <v>30307.9</v>
      </c>
      <c r="FZ95">
        <v>34213.199999999997</v>
      </c>
      <c r="GA95">
        <v>37752.199999999997</v>
      </c>
      <c r="GB95">
        <v>41910.6</v>
      </c>
      <c r="GC95">
        <v>2.6599499999999998</v>
      </c>
      <c r="GD95">
        <v>2.1728499999999999</v>
      </c>
      <c r="GE95">
        <v>0.17032</v>
      </c>
      <c r="GF95">
        <v>0</v>
      </c>
      <c r="GG95">
        <v>24.364599999999999</v>
      </c>
      <c r="GH95">
        <v>999.9</v>
      </c>
      <c r="GI95">
        <v>48.468000000000004</v>
      </c>
      <c r="GJ95">
        <v>30.001000000000001</v>
      </c>
      <c r="GK95">
        <v>22.986499999999999</v>
      </c>
      <c r="GL95">
        <v>61.6967</v>
      </c>
      <c r="GM95">
        <v>19.2027</v>
      </c>
      <c r="GN95">
        <v>3</v>
      </c>
      <c r="GO95">
        <v>-0.15259400000000001</v>
      </c>
      <c r="GP95">
        <v>-0.122086</v>
      </c>
      <c r="GQ95">
        <v>20.348600000000001</v>
      </c>
      <c r="GR95">
        <v>5.2228300000000001</v>
      </c>
      <c r="GS95">
        <v>11.962</v>
      </c>
      <c r="GT95">
        <v>4.9858000000000002</v>
      </c>
      <c r="GU95">
        <v>3.3010000000000002</v>
      </c>
      <c r="GV95">
        <v>9999</v>
      </c>
      <c r="GW95">
        <v>9999</v>
      </c>
      <c r="GX95">
        <v>999.9</v>
      </c>
      <c r="GY95">
        <v>9999</v>
      </c>
      <c r="GZ95">
        <v>1.8841300000000001</v>
      </c>
      <c r="HA95">
        <v>1.88107</v>
      </c>
      <c r="HB95">
        <v>1.88263</v>
      </c>
      <c r="HC95">
        <v>1.8812800000000001</v>
      </c>
      <c r="HD95">
        <v>1.8827799999999999</v>
      </c>
      <c r="HE95">
        <v>1.88202</v>
      </c>
      <c r="HF95">
        <v>1.8839999999999999</v>
      </c>
      <c r="HG95">
        <v>1.8812599999999999</v>
      </c>
      <c r="HH95">
        <v>5</v>
      </c>
      <c r="HI95">
        <v>0</v>
      </c>
      <c r="HJ95">
        <v>0</v>
      </c>
      <c r="HK95">
        <v>0</v>
      </c>
      <c r="HL95" t="s">
        <v>405</v>
      </c>
      <c r="HM95" t="s">
        <v>406</v>
      </c>
      <c r="HN95" t="s">
        <v>407</v>
      </c>
      <c r="HO95" t="s">
        <v>407</v>
      </c>
      <c r="HP95" t="s">
        <v>407</v>
      </c>
      <c r="HQ95" t="s">
        <v>407</v>
      </c>
      <c r="HR95">
        <v>0</v>
      </c>
      <c r="HS95">
        <v>100</v>
      </c>
      <c r="HT95">
        <v>100</v>
      </c>
      <c r="HU95">
        <v>0.33800000000000002</v>
      </c>
      <c r="HV95">
        <v>-9.4E-2</v>
      </c>
      <c r="HW95">
        <v>0.16954999999998699</v>
      </c>
      <c r="HX95">
        <v>0</v>
      </c>
      <c r="HY95">
        <v>0</v>
      </c>
      <c r="HZ95">
        <v>0</v>
      </c>
      <c r="IA95">
        <v>-8.7324999999996294E-2</v>
      </c>
      <c r="IB95">
        <v>0</v>
      </c>
      <c r="IC95">
        <v>0</v>
      </c>
      <c r="ID95">
        <v>0</v>
      </c>
      <c r="IE95">
        <v>-1</v>
      </c>
      <c r="IF95">
        <v>-1</v>
      </c>
      <c r="IG95">
        <v>-1</v>
      </c>
      <c r="IH95">
        <v>-1</v>
      </c>
      <c r="II95">
        <v>2.1</v>
      </c>
      <c r="IJ95">
        <v>2</v>
      </c>
      <c r="IK95">
        <v>0.52124000000000004</v>
      </c>
      <c r="IL95">
        <v>2.5830099999999998</v>
      </c>
      <c r="IM95">
        <v>2.8002899999999999</v>
      </c>
      <c r="IN95">
        <v>3.0151400000000002</v>
      </c>
      <c r="IO95">
        <v>3.0493199999999998</v>
      </c>
      <c r="IP95">
        <v>2.3071299999999999</v>
      </c>
      <c r="IQ95">
        <v>34.1678</v>
      </c>
      <c r="IR95">
        <v>13.921900000000001</v>
      </c>
      <c r="IS95">
        <v>18</v>
      </c>
      <c r="IT95">
        <v>1094.72</v>
      </c>
      <c r="IU95">
        <v>592.24800000000005</v>
      </c>
      <c r="IV95">
        <v>24.9998</v>
      </c>
      <c r="IW95">
        <v>25.344799999999999</v>
      </c>
      <c r="IX95">
        <v>30.0001</v>
      </c>
      <c r="IY95">
        <v>25.234400000000001</v>
      </c>
      <c r="IZ95">
        <v>25.2273</v>
      </c>
      <c r="JA95">
        <v>10.413500000000001</v>
      </c>
      <c r="JB95">
        <v>17.852900000000002</v>
      </c>
      <c r="JC95">
        <v>55.689399999999999</v>
      </c>
      <c r="JD95">
        <v>25</v>
      </c>
      <c r="JE95">
        <v>100</v>
      </c>
      <c r="JF95">
        <v>18.079599999999999</v>
      </c>
      <c r="JG95">
        <v>101.767</v>
      </c>
      <c r="JH95">
        <v>101.038</v>
      </c>
    </row>
    <row r="96" spans="1:268" x14ac:dyDescent="0.2">
      <c r="A96">
        <v>80</v>
      </c>
      <c r="B96">
        <v>1634237599.5</v>
      </c>
      <c r="C96">
        <v>14091.4000000954</v>
      </c>
      <c r="D96" t="s">
        <v>739</v>
      </c>
      <c r="E96" t="s">
        <v>740</v>
      </c>
      <c r="F96" t="s">
        <v>398</v>
      </c>
      <c r="I96">
        <v>1634237599.5</v>
      </c>
      <c r="J96">
        <f t="shared" si="92"/>
        <v>3.0768803043993514E-3</v>
      </c>
      <c r="K96">
        <f t="shared" si="93"/>
        <v>3.0768803043993516</v>
      </c>
      <c r="L96">
        <f t="shared" si="94"/>
        <v>-0.29160138666128704</v>
      </c>
      <c r="M96">
        <f t="shared" si="95"/>
        <v>50.083199999999998</v>
      </c>
      <c r="N96">
        <f t="shared" si="96"/>
        <v>51.567604641079029</v>
      </c>
      <c r="O96">
        <f t="shared" si="97"/>
        <v>4.6378453017467915</v>
      </c>
      <c r="P96">
        <f t="shared" si="98"/>
        <v>4.5043421239583994</v>
      </c>
      <c r="Q96">
        <f t="shared" si="99"/>
        <v>0.14951983670354971</v>
      </c>
      <c r="R96">
        <f t="shared" si="100"/>
        <v>2.7424528497240317</v>
      </c>
      <c r="S96">
        <f t="shared" si="101"/>
        <v>0.14513424336197034</v>
      </c>
      <c r="T96">
        <f t="shared" si="102"/>
        <v>9.1092215394688342E-2</v>
      </c>
      <c r="U96">
        <f t="shared" si="103"/>
        <v>248.02616550036154</v>
      </c>
      <c r="V96">
        <f t="shared" si="104"/>
        <v>27.435999217391679</v>
      </c>
      <c r="W96">
        <f t="shared" si="105"/>
        <v>27.141200000000001</v>
      </c>
      <c r="X96">
        <f t="shared" si="106"/>
        <v>3.6089494112877825</v>
      </c>
      <c r="Y96">
        <f t="shared" si="107"/>
        <v>49.932165771197582</v>
      </c>
      <c r="Z96">
        <f t="shared" si="108"/>
        <v>1.7591623840012998</v>
      </c>
      <c r="AA96">
        <f t="shared" si="109"/>
        <v>3.5231045095505129</v>
      </c>
      <c r="AB96">
        <f t="shared" si="110"/>
        <v>1.8497870272864827</v>
      </c>
      <c r="AC96">
        <f t="shared" si="111"/>
        <v>-135.69042142401139</v>
      </c>
      <c r="AD96">
        <f t="shared" si="112"/>
        <v>-60.57460305866185</v>
      </c>
      <c r="AE96">
        <f t="shared" si="113"/>
        <v>-4.7637627494346555</v>
      </c>
      <c r="AF96">
        <f t="shared" si="114"/>
        <v>46.997378268253655</v>
      </c>
      <c r="AG96">
        <v>0</v>
      </c>
      <c r="AH96">
        <v>0</v>
      </c>
      <c r="AI96">
        <f t="shared" si="115"/>
        <v>1</v>
      </c>
      <c r="AJ96">
        <f t="shared" si="116"/>
        <v>0</v>
      </c>
      <c r="AK96">
        <f t="shared" si="117"/>
        <v>47474.122668171083</v>
      </c>
      <c r="AL96" t="s">
        <v>399</v>
      </c>
      <c r="AM96">
        <v>8228.31</v>
      </c>
      <c r="AN96">
        <v>0</v>
      </c>
      <c r="AO96">
        <v>0</v>
      </c>
      <c r="AP96" t="e">
        <f t="shared" si="118"/>
        <v>#DIV/0!</v>
      </c>
      <c r="AQ96">
        <v>-1</v>
      </c>
      <c r="AR96" t="s">
        <v>741</v>
      </c>
      <c r="AS96">
        <v>10393.4</v>
      </c>
      <c r="AT96">
        <v>998.06396153846197</v>
      </c>
      <c r="AU96">
        <v>1062.69</v>
      </c>
      <c r="AV96">
        <f t="shared" si="119"/>
        <v>6.0813631879040986E-2</v>
      </c>
      <c r="AW96">
        <v>0.5</v>
      </c>
      <c r="AX96">
        <f t="shared" si="120"/>
        <v>1264.3332007773893</v>
      </c>
      <c r="AY96">
        <f t="shared" si="121"/>
        <v>-0.29160138666128704</v>
      </c>
      <c r="AZ96">
        <f t="shared" si="122"/>
        <v>38.444346922262881</v>
      </c>
      <c r="BA96">
        <f t="shared" si="123"/>
        <v>5.6029424277013865E-4</v>
      </c>
      <c r="BB96">
        <f t="shared" si="124"/>
        <v>-1</v>
      </c>
      <c r="BC96" t="e">
        <f t="shared" si="125"/>
        <v>#DIV/0!</v>
      </c>
      <c r="BD96" t="s">
        <v>401</v>
      </c>
      <c r="BE96">
        <v>0</v>
      </c>
      <c r="BF96" t="e">
        <f t="shared" si="126"/>
        <v>#DIV/0!</v>
      </c>
      <c r="BG96" t="e">
        <f t="shared" si="127"/>
        <v>#DIV/0!</v>
      </c>
      <c r="BH96" t="e">
        <f t="shared" si="128"/>
        <v>#DIV/0!</v>
      </c>
      <c r="BI96" t="e">
        <f t="shared" si="129"/>
        <v>#DIV/0!</v>
      </c>
      <c r="BJ96">
        <f t="shared" si="130"/>
        <v>6.0813631879041007E-2</v>
      </c>
      <c r="BK96" t="e">
        <f t="shared" si="131"/>
        <v>#DIV/0!</v>
      </c>
      <c r="BL96" t="e">
        <f t="shared" si="132"/>
        <v>#DIV/0!</v>
      </c>
      <c r="BM96" t="e">
        <f t="shared" si="133"/>
        <v>#DIV/0!</v>
      </c>
      <c r="BN96">
        <v>575</v>
      </c>
      <c r="BO96">
        <v>300</v>
      </c>
      <c r="BP96">
        <v>300</v>
      </c>
      <c r="BQ96">
        <v>300</v>
      </c>
      <c r="BR96">
        <v>10393.4</v>
      </c>
      <c r="BS96">
        <v>1059.18</v>
      </c>
      <c r="BT96">
        <v>-7.3770800000000003E-3</v>
      </c>
      <c r="BU96">
        <v>-0.78</v>
      </c>
      <c r="BV96" t="s">
        <v>401</v>
      </c>
      <c r="BW96" t="s">
        <v>401</v>
      </c>
      <c r="BX96" t="s">
        <v>401</v>
      </c>
      <c r="BY96" t="s">
        <v>401</v>
      </c>
      <c r="BZ96" t="s">
        <v>401</v>
      </c>
      <c r="CA96" t="s">
        <v>401</v>
      </c>
      <c r="CB96" t="s">
        <v>401</v>
      </c>
      <c r="CC96" t="s">
        <v>401</v>
      </c>
      <c r="CD96" t="s">
        <v>401</v>
      </c>
      <c r="CE96" t="s">
        <v>401</v>
      </c>
      <c r="CF96">
        <f t="shared" si="134"/>
        <v>1499.82</v>
      </c>
      <c r="CG96">
        <f t="shared" si="135"/>
        <v>1264.3332007773893</v>
      </c>
      <c r="CH96">
        <f t="shared" si="136"/>
        <v>0.84298995931337717</v>
      </c>
      <c r="CI96">
        <f t="shared" si="137"/>
        <v>0.16537062147481801</v>
      </c>
      <c r="CJ96">
        <v>6</v>
      </c>
      <c r="CK96">
        <v>0.5</v>
      </c>
      <c r="CL96" t="s">
        <v>402</v>
      </c>
      <c r="CM96">
        <v>2</v>
      </c>
      <c r="CN96">
        <v>1634237599.5</v>
      </c>
      <c r="CO96">
        <v>50.083199999999998</v>
      </c>
      <c r="CP96">
        <v>50.000700000000002</v>
      </c>
      <c r="CQ96">
        <v>19.559899999999999</v>
      </c>
      <c r="CR96">
        <v>17.7499</v>
      </c>
      <c r="CS96">
        <v>49.811199999999999</v>
      </c>
      <c r="CT96">
        <v>19.6569</v>
      </c>
      <c r="CU96">
        <v>1000.01</v>
      </c>
      <c r="CV96">
        <v>89.830799999999996</v>
      </c>
      <c r="CW96">
        <v>0.106387</v>
      </c>
      <c r="CX96">
        <v>26.7315</v>
      </c>
      <c r="CY96">
        <v>27.141200000000001</v>
      </c>
      <c r="CZ96">
        <v>999.9</v>
      </c>
      <c r="DA96">
        <v>0</v>
      </c>
      <c r="DB96">
        <v>0</v>
      </c>
      <c r="DC96">
        <v>9985</v>
      </c>
      <c r="DD96">
        <v>0</v>
      </c>
      <c r="DE96">
        <v>0.21912699999999999</v>
      </c>
      <c r="DF96">
        <v>0.148365</v>
      </c>
      <c r="DG96">
        <v>51.149700000000003</v>
      </c>
      <c r="DH96">
        <v>50.904200000000003</v>
      </c>
      <c r="DI96">
        <v>1.8128500000000001</v>
      </c>
      <c r="DJ96">
        <v>50.000700000000002</v>
      </c>
      <c r="DK96">
        <v>17.7499</v>
      </c>
      <c r="DL96">
        <v>1.7573300000000001</v>
      </c>
      <c r="DM96">
        <v>1.59449</v>
      </c>
      <c r="DN96">
        <v>15.4124</v>
      </c>
      <c r="DO96">
        <v>13.9056</v>
      </c>
      <c r="DP96">
        <v>1499.82</v>
      </c>
      <c r="DQ96">
        <v>0.90000199999999997</v>
      </c>
      <c r="DR96">
        <v>9.9998000000000004E-2</v>
      </c>
      <c r="DS96">
        <v>0</v>
      </c>
      <c r="DT96">
        <v>995.52499999999998</v>
      </c>
      <c r="DU96">
        <v>4.9997400000000001</v>
      </c>
      <c r="DV96">
        <v>14566.7</v>
      </c>
      <c r="DW96">
        <v>11509</v>
      </c>
      <c r="DX96">
        <v>43.186999999999998</v>
      </c>
      <c r="DY96">
        <v>43.875</v>
      </c>
      <c r="DZ96">
        <v>43.875</v>
      </c>
      <c r="EA96">
        <v>43.436999999999998</v>
      </c>
      <c r="EB96">
        <v>45</v>
      </c>
      <c r="EC96">
        <v>1345.34</v>
      </c>
      <c r="ED96">
        <v>149.47999999999999</v>
      </c>
      <c r="EE96">
        <v>0</v>
      </c>
      <c r="EF96">
        <v>145</v>
      </c>
      <c r="EG96">
        <v>0</v>
      </c>
      <c r="EH96">
        <v>998.06396153846197</v>
      </c>
      <c r="EI96">
        <v>-18.217743589174098</v>
      </c>
      <c r="EJ96">
        <v>-275.196581445356</v>
      </c>
      <c r="EK96">
        <v>14603.0192307692</v>
      </c>
      <c r="EL96">
        <v>15</v>
      </c>
      <c r="EM96">
        <v>1634237621</v>
      </c>
      <c r="EN96" t="s">
        <v>742</v>
      </c>
      <c r="EO96">
        <v>1634237611.5</v>
      </c>
      <c r="EP96">
        <v>1634237621</v>
      </c>
      <c r="EQ96">
        <v>86</v>
      </c>
      <c r="ER96">
        <v>-6.6000000000000003E-2</v>
      </c>
      <c r="ES96">
        <v>-3.0000000000000001E-3</v>
      </c>
      <c r="ET96">
        <v>0.27200000000000002</v>
      </c>
      <c r="EU96">
        <v>-9.7000000000000003E-2</v>
      </c>
      <c r="EV96">
        <v>50</v>
      </c>
      <c r="EW96">
        <v>18</v>
      </c>
      <c r="EX96">
        <v>0.31</v>
      </c>
      <c r="EY96">
        <v>0.05</v>
      </c>
      <c r="EZ96">
        <v>0.132415858536585</v>
      </c>
      <c r="FA96">
        <v>8.7268497186339403E-2</v>
      </c>
      <c r="FB96">
        <v>2.94865202375592E-2</v>
      </c>
      <c r="FC96">
        <v>1</v>
      </c>
      <c r="FD96">
        <v>1</v>
      </c>
      <c r="FE96">
        <v>0</v>
      </c>
      <c r="FF96">
        <v>0</v>
      </c>
      <c r="FG96">
        <v>0</v>
      </c>
      <c r="FH96">
        <v>1.8159173170731699</v>
      </c>
      <c r="FI96">
        <v>1.0100264346248199E-4</v>
      </c>
      <c r="FJ96">
        <v>2.1477770974754899E-3</v>
      </c>
      <c r="FK96">
        <v>1</v>
      </c>
      <c r="FL96">
        <v>2</v>
      </c>
      <c r="FM96">
        <v>3</v>
      </c>
      <c r="FN96" t="s">
        <v>404</v>
      </c>
      <c r="FO96">
        <v>3.9268299999999998</v>
      </c>
      <c r="FP96">
        <v>2.7888799999999998</v>
      </c>
      <c r="FQ96">
        <v>1.2798199999999999E-2</v>
      </c>
      <c r="FR96">
        <v>1.2822999999999999E-2</v>
      </c>
      <c r="FS96">
        <v>8.6287000000000003E-2</v>
      </c>
      <c r="FT96">
        <v>7.9450000000000007E-2</v>
      </c>
      <c r="FU96">
        <v>21200.2</v>
      </c>
      <c r="FV96">
        <v>25856.6</v>
      </c>
      <c r="FW96">
        <v>20916.2</v>
      </c>
      <c r="FX96">
        <v>25264.400000000001</v>
      </c>
      <c r="FY96">
        <v>30310.799999999999</v>
      </c>
      <c r="FZ96">
        <v>34239.699999999997</v>
      </c>
      <c r="GA96">
        <v>37752.9</v>
      </c>
      <c r="GB96">
        <v>41911.800000000003</v>
      </c>
      <c r="GC96">
        <v>2.6599200000000001</v>
      </c>
      <c r="GD96">
        <v>2.1726700000000001</v>
      </c>
      <c r="GE96">
        <v>0.16856199999999999</v>
      </c>
      <c r="GF96">
        <v>0</v>
      </c>
      <c r="GG96">
        <v>24.379000000000001</v>
      </c>
      <c r="GH96">
        <v>999.9</v>
      </c>
      <c r="GI96">
        <v>48.174999999999997</v>
      </c>
      <c r="GJ96">
        <v>29.991</v>
      </c>
      <c r="GK96">
        <v>22.8371</v>
      </c>
      <c r="GL96">
        <v>61.596699999999998</v>
      </c>
      <c r="GM96">
        <v>19.178699999999999</v>
      </c>
      <c r="GN96">
        <v>3</v>
      </c>
      <c r="GO96">
        <v>-0.153143</v>
      </c>
      <c r="GP96">
        <v>-0.12851000000000001</v>
      </c>
      <c r="GQ96">
        <v>20.348800000000001</v>
      </c>
      <c r="GR96">
        <v>5.2229799999999997</v>
      </c>
      <c r="GS96">
        <v>11.962</v>
      </c>
      <c r="GT96">
        <v>4.9856999999999996</v>
      </c>
      <c r="GU96">
        <v>3.3010000000000002</v>
      </c>
      <c r="GV96">
        <v>9999</v>
      </c>
      <c r="GW96">
        <v>9999</v>
      </c>
      <c r="GX96">
        <v>999.9</v>
      </c>
      <c r="GY96">
        <v>9999</v>
      </c>
      <c r="GZ96">
        <v>1.88408</v>
      </c>
      <c r="HA96">
        <v>1.88107</v>
      </c>
      <c r="HB96">
        <v>1.88262</v>
      </c>
      <c r="HC96">
        <v>1.8812599999999999</v>
      </c>
      <c r="HD96">
        <v>1.8827799999999999</v>
      </c>
      <c r="HE96">
        <v>1.88201</v>
      </c>
      <c r="HF96">
        <v>1.8839999999999999</v>
      </c>
      <c r="HG96">
        <v>1.8812599999999999</v>
      </c>
      <c r="HH96">
        <v>5</v>
      </c>
      <c r="HI96">
        <v>0</v>
      </c>
      <c r="HJ96">
        <v>0</v>
      </c>
      <c r="HK96">
        <v>0</v>
      </c>
      <c r="HL96" t="s">
        <v>405</v>
      </c>
      <c r="HM96" t="s">
        <v>406</v>
      </c>
      <c r="HN96" t="s">
        <v>407</v>
      </c>
      <c r="HO96" t="s">
        <v>407</v>
      </c>
      <c r="HP96" t="s">
        <v>407</v>
      </c>
      <c r="HQ96" t="s">
        <v>407</v>
      </c>
      <c r="HR96">
        <v>0</v>
      </c>
      <c r="HS96">
        <v>100</v>
      </c>
      <c r="HT96">
        <v>100</v>
      </c>
      <c r="HU96">
        <v>0.27200000000000002</v>
      </c>
      <c r="HV96">
        <v>-9.7000000000000003E-2</v>
      </c>
      <c r="HW96">
        <v>0.33786500000000802</v>
      </c>
      <c r="HX96">
        <v>0</v>
      </c>
      <c r="HY96">
        <v>0</v>
      </c>
      <c r="HZ96">
        <v>0</v>
      </c>
      <c r="IA96">
        <v>-9.4149999999999096E-2</v>
      </c>
      <c r="IB96">
        <v>0</v>
      </c>
      <c r="IC96">
        <v>0</v>
      </c>
      <c r="ID96">
        <v>0</v>
      </c>
      <c r="IE96">
        <v>-1</v>
      </c>
      <c r="IF96">
        <v>-1</v>
      </c>
      <c r="IG96">
        <v>-1</v>
      </c>
      <c r="IH96">
        <v>-1</v>
      </c>
      <c r="II96">
        <v>2.2000000000000002</v>
      </c>
      <c r="IJ96">
        <v>2</v>
      </c>
      <c r="IK96">
        <v>0.33447300000000002</v>
      </c>
      <c r="IL96">
        <v>2.6049799999999999</v>
      </c>
      <c r="IM96">
        <v>2.8002899999999999</v>
      </c>
      <c r="IN96">
        <v>3.0163600000000002</v>
      </c>
      <c r="IO96">
        <v>3.0493199999999998</v>
      </c>
      <c r="IP96">
        <v>2.3132299999999999</v>
      </c>
      <c r="IQ96">
        <v>34.1678</v>
      </c>
      <c r="IR96">
        <v>13.8956</v>
      </c>
      <c r="IS96">
        <v>18</v>
      </c>
      <c r="IT96">
        <v>1094.43</v>
      </c>
      <c r="IU96">
        <v>591.96600000000001</v>
      </c>
      <c r="IV96">
        <v>24.999700000000001</v>
      </c>
      <c r="IW96">
        <v>25.334199999999999</v>
      </c>
      <c r="IX96">
        <v>30.0001</v>
      </c>
      <c r="IY96">
        <v>25.221599999999999</v>
      </c>
      <c r="IZ96">
        <v>25.214700000000001</v>
      </c>
      <c r="JA96">
        <v>6.65205</v>
      </c>
      <c r="JB96">
        <v>17.805399999999999</v>
      </c>
      <c r="JC96">
        <v>54.569400000000002</v>
      </c>
      <c r="JD96">
        <v>25</v>
      </c>
      <c r="JE96">
        <v>50</v>
      </c>
      <c r="JF96">
        <v>17.8841</v>
      </c>
      <c r="JG96">
        <v>101.76900000000001</v>
      </c>
      <c r="JH96">
        <v>101.041</v>
      </c>
    </row>
    <row r="97" spans="1:268" x14ac:dyDescent="0.2">
      <c r="A97">
        <v>81</v>
      </c>
      <c r="B97">
        <v>1634237742</v>
      </c>
      <c r="C97">
        <v>14233.9000000954</v>
      </c>
      <c r="D97" t="s">
        <v>743</v>
      </c>
      <c r="E97" t="s">
        <v>744</v>
      </c>
      <c r="F97" t="s">
        <v>398</v>
      </c>
      <c r="I97">
        <v>1634237742</v>
      </c>
      <c r="J97">
        <f t="shared" si="92"/>
        <v>3.419483536092486E-3</v>
      </c>
      <c r="K97">
        <f t="shared" si="93"/>
        <v>3.419483536092486</v>
      </c>
      <c r="L97">
        <f t="shared" si="94"/>
        <v>-1.8863278255644529</v>
      </c>
      <c r="M97">
        <f t="shared" si="95"/>
        <v>4.5758000000000001</v>
      </c>
      <c r="N97">
        <f t="shared" si="96"/>
        <v>22.669644631470788</v>
      </c>
      <c r="O97">
        <f t="shared" si="97"/>
        <v>2.0385767479946404</v>
      </c>
      <c r="P97">
        <f t="shared" si="98"/>
        <v>0.41148062244100003</v>
      </c>
      <c r="Q97">
        <f t="shared" si="99"/>
        <v>0.1673929275311902</v>
      </c>
      <c r="R97">
        <f t="shared" si="100"/>
        <v>2.7451831129764543</v>
      </c>
      <c r="S97">
        <f t="shared" si="101"/>
        <v>0.16192211279515109</v>
      </c>
      <c r="T97">
        <f t="shared" si="102"/>
        <v>0.10167795669523716</v>
      </c>
      <c r="U97">
        <f t="shared" si="103"/>
        <v>248.03632050040193</v>
      </c>
      <c r="V97">
        <f t="shared" si="104"/>
        <v>27.338948381841163</v>
      </c>
      <c r="W97">
        <f t="shared" si="105"/>
        <v>27.108599999999999</v>
      </c>
      <c r="X97">
        <f t="shared" si="106"/>
        <v>3.6020524683213617</v>
      </c>
      <c r="Y97">
        <f t="shared" si="107"/>
        <v>49.950308603125208</v>
      </c>
      <c r="Z97">
        <f t="shared" si="108"/>
        <v>1.7596151666625002</v>
      </c>
      <c r="AA97">
        <f t="shared" si="109"/>
        <v>3.522731322129224</v>
      </c>
      <c r="AB97">
        <f t="shared" si="110"/>
        <v>1.8424373016588615</v>
      </c>
      <c r="AC97">
        <f t="shared" si="111"/>
        <v>-150.79922394167863</v>
      </c>
      <c r="AD97">
        <f t="shared" si="112"/>
        <v>-56.07656041179316</v>
      </c>
      <c r="AE97">
        <f t="shared" si="113"/>
        <v>-4.4048793696027984</v>
      </c>
      <c r="AF97">
        <f t="shared" si="114"/>
        <v>36.755656777327324</v>
      </c>
      <c r="AG97">
        <v>0</v>
      </c>
      <c r="AH97">
        <v>0</v>
      </c>
      <c r="AI97">
        <f t="shared" si="115"/>
        <v>1</v>
      </c>
      <c r="AJ97">
        <f t="shared" si="116"/>
        <v>0</v>
      </c>
      <c r="AK97">
        <f t="shared" si="117"/>
        <v>47548.027970239375</v>
      </c>
      <c r="AL97" t="s">
        <v>399</v>
      </c>
      <c r="AM97">
        <v>8228.31</v>
      </c>
      <c r="AN97">
        <v>0</v>
      </c>
      <c r="AO97">
        <v>0</v>
      </c>
      <c r="AP97" t="e">
        <f t="shared" si="118"/>
        <v>#DIV/0!</v>
      </c>
      <c r="AQ97">
        <v>-1</v>
      </c>
      <c r="AR97" t="s">
        <v>745</v>
      </c>
      <c r="AS97">
        <v>10391.9</v>
      </c>
      <c r="AT97">
        <v>829.25800000000004</v>
      </c>
      <c r="AU97">
        <v>874.28700000000003</v>
      </c>
      <c r="AV97">
        <f t="shared" si="119"/>
        <v>5.1503682429225206E-2</v>
      </c>
      <c r="AW97">
        <v>0.5</v>
      </c>
      <c r="AX97">
        <f t="shared" si="120"/>
        <v>1264.3839007774104</v>
      </c>
      <c r="AY97">
        <f t="shared" si="121"/>
        <v>-1.8863278255644529</v>
      </c>
      <c r="AZ97">
        <f t="shared" si="122"/>
        <v>32.560213447132369</v>
      </c>
      <c r="BA97">
        <f t="shared" si="123"/>
        <v>-7.009958170295362E-4</v>
      </c>
      <c r="BB97">
        <f t="shared" si="124"/>
        <v>-1</v>
      </c>
      <c r="BC97" t="e">
        <f t="shared" si="125"/>
        <v>#DIV/0!</v>
      </c>
      <c r="BD97" t="s">
        <v>401</v>
      </c>
      <c r="BE97">
        <v>0</v>
      </c>
      <c r="BF97" t="e">
        <f t="shared" si="126"/>
        <v>#DIV/0!</v>
      </c>
      <c r="BG97" t="e">
        <f t="shared" si="127"/>
        <v>#DIV/0!</v>
      </c>
      <c r="BH97" t="e">
        <f t="shared" si="128"/>
        <v>#DIV/0!</v>
      </c>
      <c r="BI97" t="e">
        <f t="shared" si="129"/>
        <v>#DIV/0!</v>
      </c>
      <c r="BJ97">
        <f t="shared" si="130"/>
        <v>5.1503682429225178E-2</v>
      </c>
      <c r="BK97" t="e">
        <f t="shared" si="131"/>
        <v>#DIV/0!</v>
      </c>
      <c r="BL97" t="e">
        <f t="shared" si="132"/>
        <v>#DIV/0!</v>
      </c>
      <c r="BM97" t="e">
        <f t="shared" si="133"/>
        <v>#DIV/0!</v>
      </c>
      <c r="BN97">
        <v>576</v>
      </c>
      <c r="BO97">
        <v>300</v>
      </c>
      <c r="BP97">
        <v>300</v>
      </c>
      <c r="BQ97">
        <v>300</v>
      </c>
      <c r="BR97">
        <v>10391.9</v>
      </c>
      <c r="BS97">
        <v>862.45</v>
      </c>
      <c r="BT97">
        <v>-7.3758399999999998E-3</v>
      </c>
      <c r="BU97">
        <v>-2.2000000000000002</v>
      </c>
      <c r="BV97" t="s">
        <v>401</v>
      </c>
      <c r="BW97" t="s">
        <v>401</v>
      </c>
      <c r="BX97" t="s">
        <v>401</v>
      </c>
      <c r="BY97" t="s">
        <v>401</v>
      </c>
      <c r="BZ97" t="s">
        <v>401</v>
      </c>
      <c r="CA97" t="s">
        <v>401</v>
      </c>
      <c r="CB97" t="s">
        <v>401</v>
      </c>
      <c r="CC97" t="s">
        <v>401</v>
      </c>
      <c r="CD97" t="s">
        <v>401</v>
      </c>
      <c r="CE97" t="s">
        <v>401</v>
      </c>
      <c r="CF97">
        <f t="shared" si="134"/>
        <v>1499.88</v>
      </c>
      <c r="CG97">
        <f t="shared" si="135"/>
        <v>1264.3839007774104</v>
      </c>
      <c r="CH97">
        <f t="shared" si="136"/>
        <v>0.84299003972145126</v>
      </c>
      <c r="CI97">
        <f t="shared" si="137"/>
        <v>0.16537077666240094</v>
      </c>
      <c r="CJ97">
        <v>6</v>
      </c>
      <c r="CK97">
        <v>0.5</v>
      </c>
      <c r="CL97" t="s">
        <v>402</v>
      </c>
      <c r="CM97">
        <v>2</v>
      </c>
      <c r="CN97">
        <v>1634237742</v>
      </c>
      <c r="CO97">
        <v>4.5758000000000001</v>
      </c>
      <c r="CP97">
        <v>3.45336</v>
      </c>
      <c r="CQ97">
        <v>19.567499999999999</v>
      </c>
      <c r="CR97">
        <v>17.555900000000001</v>
      </c>
      <c r="CS97">
        <v>4.4538700000000002</v>
      </c>
      <c r="CT97">
        <v>19.664999999999999</v>
      </c>
      <c r="CU97">
        <v>999.97199999999998</v>
      </c>
      <c r="CV97">
        <v>89.819100000000006</v>
      </c>
      <c r="CW97">
        <v>0.106295</v>
      </c>
      <c r="CX97">
        <v>26.729700000000001</v>
      </c>
      <c r="CY97">
        <v>27.108599999999999</v>
      </c>
      <c r="CZ97">
        <v>999.9</v>
      </c>
      <c r="DA97">
        <v>0</v>
      </c>
      <c r="DB97">
        <v>0</v>
      </c>
      <c r="DC97">
        <v>10002.5</v>
      </c>
      <c r="DD97">
        <v>0</v>
      </c>
      <c r="DE97">
        <v>0.21912699999999999</v>
      </c>
      <c r="DF97">
        <v>1.1224400000000001</v>
      </c>
      <c r="DG97">
        <v>4.6671300000000002</v>
      </c>
      <c r="DH97">
        <v>3.5150700000000001</v>
      </c>
      <c r="DI97">
        <v>2.0116299999999998</v>
      </c>
      <c r="DJ97">
        <v>3.45336</v>
      </c>
      <c r="DK97">
        <v>17.555900000000001</v>
      </c>
      <c r="DL97">
        <v>1.7575400000000001</v>
      </c>
      <c r="DM97">
        <v>1.5768500000000001</v>
      </c>
      <c r="DN97">
        <v>15.414199999999999</v>
      </c>
      <c r="DO97">
        <v>13.734400000000001</v>
      </c>
      <c r="DP97">
        <v>1499.88</v>
      </c>
      <c r="DQ97">
        <v>0.89999600000000002</v>
      </c>
      <c r="DR97">
        <v>0.100004</v>
      </c>
      <c r="DS97">
        <v>0</v>
      </c>
      <c r="DT97">
        <v>822.77200000000005</v>
      </c>
      <c r="DU97">
        <v>4.9997400000000001</v>
      </c>
      <c r="DV97">
        <v>11996.8</v>
      </c>
      <c r="DW97">
        <v>11509.4</v>
      </c>
      <c r="DX97">
        <v>43.186999999999998</v>
      </c>
      <c r="DY97">
        <v>43.875</v>
      </c>
      <c r="DZ97">
        <v>43.936999999999998</v>
      </c>
      <c r="EA97">
        <v>43.375</v>
      </c>
      <c r="EB97">
        <v>44.936999999999998</v>
      </c>
      <c r="EC97">
        <v>1345.39</v>
      </c>
      <c r="ED97">
        <v>149.49</v>
      </c>
      <c r="EE97">
        <v>0</v>
      </c>
      <c r="EF97">
        <v>142.200000047684</v>
      </c>
      <c r="EG97">
        <v>0</v>
      </c>
      <c r="EH97">
        <v>829.25800000000004</v>
      </c>
      <c r="EI97">
        <v>-55.050324702325398</v>
      </c>
      <c r="EJ97">
        <v>-802.34529811402399</v>
      </c>
      <c r="EK97">
        <v>12095.515384615401</v>
      </c>
      <c r="EL97">
        <v>15</v>
      </c>
      <c r="EM97">
        <v>1634237685</v>
      </c>
      <c r="EN97" t="s">
        <v>746</v>
      </c>
      <c r="EO97">
        <v>1634237680.5</v>
      </c>
      <c r="EP97">
        <v>1634237685</v>
      </c>
      <c r="EQ97">
        <v>87</v>
      </c>
      <c r="ER97">
        <v>-0.15</v>
      </c>
      <c r="ES97">
        <v>0</v>
      </c>
      <c r="ET97">
        <v>0.122</v>
      </c>
      <c r="EU97">
        <v>-9.7000000000000003E-2</v>
      </c>
      <c r="EV97">
        <v>3</v>
      </c>
      <c r="EW97">
        <v>18</v>
      </c>
      <c r="EX97">
        <v>0.18</v>
      </c>
      <c r="EY97">
        <v>7.0000000000000007E-2</v>
      </c>
      <c r="EZ97">
        <v>1.1494580000000001</v>
      </c>
      <c r="FA97">
        <v>-0.10807159474672</v>
      </c>
      <c r="FB97">
        <v>2.0801940678696298E-2</v>
      </c>
      <c r="FC97">
        <v>0</v>
      </c>
      <c r="FD97">
        <v>1</v>
      </c>
      <c r="FE97">
        <v>0</v>
      </c>
      <c r="FF97">
        <v>0</v>
      </c>
      <c r="FG97">
        <v>0</v>
      </c>
      <c r="FH97">
        <v>2.00804275</v>
      </c>
      <c r="FI97">
        <v>0.109073583489677</v>
      </c>
      <c r="FJ97">
        <v>1.6496574339465199E-2</v>
      </c>
      <c r="FK97">
        <v>1</v>
      </c>
      <c r="FL97">
        <v>1</v>
      </c>
      <c r="FM97">
        <v>3</v>
      </c>
      <c r="FN97" t="s">
        <v>416</v>
      </c>
      <c r="FO97">
        <v>3.9267799999999999</v>
      </c>
      <c r="FP97">
        <v>2.7889400000000002</v>
      </c>
      <c r="FQ97">
        <v>1.15777E-3</v>
      </c>
      <c r="FR97">
        <v>8.9526799999999995E-4</v>
      </c>
      <c r="FS97">
        <v>8.6302799999999999E-2</v>
      </c>
      <c r="FT97">
        <v>7.88045E-2</v>
      </c>
      <c r="FU97">
        <v>21450.1</v>
      </c>
      <c r="FV97">
        <v>26169.3</v>
      </c>
      <c r="FW97">
        <v>20916</v>
      </c>
      <c r="FX97">
        <v>25264.5</v>
      </c>
      <c r="FY97">
        <v>30310.3</v>
      </c>
      <c r="FZ97">
        <v>34263.5</v>
      </c>
      <c r="GA97">
        <v>37753.1</v>
      </c>
      <c r="GB97">
        <v>41911.800000000003</v>
      </c>
      <c r="GC97">
        <v>2.65985</v>
      </c>
      <c r="GD97">
        <v>2.1714699999999998</v>
      </c>
      <c r="GE97">
        <v>0.164323</v>
      </c>
      <c r="GF97">
        <v>0</v>
      </c>
      <c r="GG97">
        <v>24.415800000000001</v>
      </c>
      <c r="GH97">
        <v>999.9</v>
      </c>
      <c r="GI97">
        <v>47.710999999999999</v>
      </c>
      <c r="GJ97">
        <v>29.991</v>
      </c>
      <c r="GK97">
        <v>22.6204</v>
      </c>
      <c r="GL97">
        <v>61.426699999999997</v>
      </c>
      <c r="GM97">
        <v>19.250800000000002</v>
      </c>
      <c r="GN97">
        <v>3</v>
      </c>
      <c r="GO97">
        <v>-0.153364</v>
      </c>
      <c r="GP97">
        <v>-0.121432</v>
      </c>
      <c r="GQ97">
        <v>20.348700000000001</v>
      </c>
      <c r="GR97">
        <v>5.2228300000000001</v>
      </c>
      <c r="GS97">
        <v>11.962</v>
      </c>
      <c r="GT97">
        <v>4.9857500000000003</v>
      </c>
      <c r="GU97">
        <v>3.3010000000000002</v>
      </c>
      <c r="GV97">
        <v>9999</v>
      </c>
      <c r="GW97">
        <v>9999</v>
      </c>
      <c r="GX97">
        <v>999.9</v>
      </c>
      <c r="GY97">
        <v>9999</v>
      </c>
      <c r="GZ97">
        <v>1.8841300000000001</v>
      </c>
      <c r="HA97">
        <v>1.8811</v>
      </c>
      <c r="HB97">
        <v>1.88263</v>
      </c>
      <c r="HC97">
        <v>1.8813</v>
      </c>
      <c r="HD97">
        <v>1.8827799999999999</v>
      </c>
      <c r="HE97">
        <v>1.88202</v>
      </c>
      <c r="HF97">
        <v>1.8839999999999999</v>
      </c>
      <c r="HG97">
        <v>1.8812599999999999</v>
      </c>
      <c r="HH97">
        <v>5</v>
      </c>
      <c r="HI97">
        <v>0</v>
      </c>
      <c r="HJ97">
        <v>0</v>
      </c>
      <c r="HK97">
        <v>0</v>
      </c>
      <c r="HL97" t="s">
        <v>405</v>
      </c>
      <c r="HM97" t="s">
        <v>406</v>
      </c>
      <c r="HN97" t="s">
        <v>407</v>
      </c>
      <c r="HO97" t="s">
        <v>407</v>
      </c>
      <c r="HP97" t="s">
        <v>407</v>
      </c>
      <c r="HQ97" t="s">
        <v>407</v>
      </c>
      <c r="HR97">
        <v>0</v>
      </c>
      <c r="HS97">
        <v>100</v>
      </c>
      <c r="HT97">
        <v>100</v>
      </c>
      <c r="HU97">
        <v>0.122</v>
      </c>
      <c r="HV97">
        <v>-9.7500000000000003E-2</v>
      </c>
      <c r="HW97">
        <v>0.1219315</v>
      </c>
      <c r="HX97">
        <v>0</v>
      </c>
      <c r="HY97">
        <v>0</v>
      </c>
      <c r="HZ97">
        <v>0</v>
      </c>
      <c r="IA97">
        <v>-9.7452380952383094E-2</v>
      </c>
      <c r="IB97">
        <v>0</v>
      </c>
      <c r="IC97">
        <v>0</v>
      </c>
      <c r="ID97">
        <v>0</v>
      </c>
      <c r="IE97">
        <v>-1</v>
      </c>
      <c r="IF97">
        <v>-1</v>
      </c>
      <c r="IG97">
        <v>-1</v>
      </c>
      <c r="IH97">
        <v>-1</v>
      </c>
      <c r="II97">
        <v>1</v>
      </c>
      <c r="IJ97">
        <v>0.9</v>
      </c>
      <c r="IK97">
        <v>3.41797E-2</v>
      </c>
      <c r="IL97">
        <v>4.99878</v>
      </c>
      <c r="IM97">
        <v>2.8002899999999999</v>
      </c>
      <c r="IN97">
        <v>3.0139200000000002</v>
      </c>
      <c r="IO97">
        <v>3.0493199999999998</v>
      </c>
      <c r="IP97">
        <v>2.32666</v>
      </c>
      <c r="IQ97">
        <v>34.1905</v>
      </c>
      <c r="IR97">
        <v>13.8606</v>
      </c>
      <c r="IS97">
        <v>18</v>
      </c>
      <c r="IT97">
        <v>1094.25</v>
      </c>
      <c r="IU97">
        <v>590.95899999999995</v>
      </c>
      <c r="IV97">
        <v>25</v>
      </c>
      <c r="IW97">
        <v>25.332000000000001</v>
      </c>
      <c r="IX97">
        <v>30</v>
      </c>
      <c r="IY97">
        <v>25.217199999999998</v>
      </c>
      <c r="IZ97">
        <v>25.208300000000001</v>
      </c>
      <c r="JA97">
        <v>0</v>
      </c>
      <c r="JB97">
        <v>18.375</v>
      </c>
      <c r="JC97">
        <v>53.448500000000003</v>
      </c>
      <c r="JD97">
        <v>25</v>
      </c>
      <c r="JE97">
        <v>0</v>
      </c>
      <c r="JF97">
        <v>17.566099999999999</v>
      </c>
      <c r="JG97">
        <v>101.76900000000001</v>
      </c>
      <c r="JH97">
        <v>101.041</v>
      </c>
    </row>
    <row r="98" spans="1:268" x14ac:dyDescent="0.2">
      <c r="A98">
        <v>82</v>
      </c>
      <c r="B98">
        <v>1634237864</v>
      </c>
      <c r="C98">
        <v>14355.9000000954</v>
      </c>
      <c r="D98" t="s">
        <v>747</v>
      </c>
      <c r="E98" t="s">
        <v>748</v>
      </c>
      <c r="F98" t="s">
        <v>398</v>
      </c>
      <c r="I98">
        <v>1634237864</v>
      </c>
      <c r="J98">
        <f t="shared" si="92"/>
        <v>3.608358480321192E-3</v>
      </c>
      <c r="K98">
        <f t="shared" si="93"/>
        <v>3.6083584803211921</v>
      </c>
      <c r="L98">
        <f t="shared" si="94"/>
        <v>8.9168107751687202</v>
      </c>
      <c r="M98">
        <f t="shared" si="95"/>
        <v>394.01</v>
      </c>
      <c r="N98">
        <f t="shared" si="96"/>
        <v>300.55598683570167</v>
      </c>
      <c r="O98">
        <f t="shared" si="97"/>
        <v>27.027536489034748</v>
      </c>
      <c r="P98">
        <f t="shared" si="98"/>
        <v>35.431400865309996</v>
      </c>
      <c r="Q98">
        <f t="shared" si="99"/>
        <v>0.17952428043432875</v>
      </c>
      <c r="R98">
        <f t="shared" si="100"/>
        <v>2.7429682908097872</v>
      </c>
      <c r="S98">
        <f t="shared" si="101"/>
        <v>0.17324288706216415</v>
      </c>
      <c r="T98">
        <f t="shared" si="102"/>
        <v>0.10882285270788683</v>
      </c>
      <c r="U98">
        <f t="shared" si="103"/>
        <v>248.05822650047261</v>
      </c>
      <c r="V98">
        <f t="shared" si="104"/>
        <v>27.273319934756767</v>
      </c>
      <c r="W98">
        <f t="shared" si="105"/>
        <v>27.030200000000001</v>
      </c>
      <c r="X98">
        <f t="shared" si="106"/>
        <v>3.5855130394540309</v>
      </c>
      <c r="Y98">
        <f t="shared" si="107"/>
        <v>50.237619942918187</v>
      </c>
      <c r="Z98">
        <f t="shared" si="108"/>
        <v>1.7682787834709</v>
      </c>
      <c r="AA98">
        <f t="shared" si="109"/>
        <v>3.5198299311951535</v>
      </c>
      <c r="AB98">
        <f t="shared" si="110"/>
        <v>1.8172342559831309</v>
      </c>
      <c r="AC98">
        <f t="shared" si="111"/>
        <v>-159.12860898216456</v>
      </c>
      <c r="AD98">
        <f t="shared" si="112"/>
        <v>-46.507916092406525</v>
      </c>
      <c r="AE98">
        <f t="shared" si="113"/>
        <v>-3.6545111942893973</v>
      </c>
      <c r="AF98">
        <f t="shared" si="114"/>
        <v>38.767190231612126</v>
      </c>
      <c r="AG98">
        <v>0</v>
      </c>
      <c r="AH98">
        <v>0</v>
      </c>
      <c r="AI98">
        <f t="shared" si="115"/>
        <v>1</v>
      </c>
      <c r="AJ98">
        <f t="shared" si="116"/>
        <v>0</v>
      </c>
      <c r="AK98">
        <f t="shared" si="117"/>
        <v>47490.314444535281</v>
      </c>
      <c r="AL98" t="s">
        <v>399</v>
      </c>
      <c r="AM98">
        <v>8228.31</v>
      </c>
      <c r="AN98">
        <v>0</v>
      </c>
      <c r="AO98">
        <v>0</v>
      </c>
      <c r="AP98" t="e">
        <f t="shared" si="118"/>
        <v>#DIV/0!</v>
      </c>
      <c r="AQ98">
        <v>-1</v>
      </c>
      <c r="AR98" t="s">
        <v>749</v>
      </c>
      <c r="AS98">
        <v>10392.799999999999</v>
      </c>
      <c r="AT98">
        <v>947.25023999999996</v>
      </c>
      <c r="AU98">
        <v>1029.21</v>
      </c>
      <c r="AV98">
        <f t="shared" si="119"/>
        <v>7.9633660768939407E-2</v>
      </c>
      <c r="AW98">
        <v>0.5</v>
      </c>
      <c r="AX98">
        <f t="shared" si="120"/>
        <v>1264.493700777447</v>
      </c>
      <c r="AY98">
        <f t="shared" si="121"/>
        <v>8.9168107751687202</v>
      </c>
      <c r="AZ98">
        <f t="shared" si="122"/>
        <v>50.348131206085995</v>
      </c>
      <c r="BA98">
        <f t="shared" si="123"/>
        <v>7.8425149679050045E-3</v>
      </c>
      <c r="BB98">
        <f t="shared" si="124"/>
        <v>-1</v>
      </c>
      <c r="BC98" t="e">
        <f t="shared" si="125"/>
        <v>#DIV/0!</v>
      </c>
      <c r="BD98" t="s">
        <v>401</v>
      </c>
      <c r="BE98">
        <v>0</v>
      </c>
      <c r="BF98" t="e">
        <f t="shared" si="126"/>
        <v>#DIV/0!</v>
      </c>
      <c r="BG98" t="e">
        <f t="shared" si="127"/>
        <v>#DIV/0!</v>
      </c>
      <c r="BH98" t="e">
        <f t="shared" si="128"/>
        <v>#DIV/0!</v>
      </c>
      <c r="BI98" t="e">
        <f t="shared" si="129"/>
        <v>#DIV/0!</v>
      </c>
      <c r="BJ98">
        <f t="shared" si="130"/>
        <v>7.9633660768939352E-2</v>
      </c>
      <c r="BK98" t="e">
        <f t="shared" si="131"/>
        <v>#DIV/0!</v>
      </c>
      <c r="BL98" t="e">
        <f t="shared" si="132"/>
        <v>#DIV/0!</v>
      </c>
      <c r="BM98" t="e">
        <f t="shared" si="133"/>
        <v>#DIV/0!</v>
      </c>
      <c r="BN98">
        <v>577</v>
      </c>
      <c r="BO98">
        <v>300</v>
      </c>
      <c r="BP98">
        <v>300</v>
      </c>
      <c r="BQ98">
        <v>300</v>
      </c>
      <c r="BR98">
        <v>10392.799999999999</v>
      </c>
      <c r="BS98">
        <v>1016.19</v>
      </c>
      <c r="BT98">
        <v>-7.3767499999999996E-3</v>
      </c>
      <c r="BU98">
        <v>-2.19</v>
      </c>
      <c r="BV98" t="s">
        <v>401</v>
      </c>
      <c r="BW98" t="s">
        <v>401</v>
      </c>
      <c r="BX98" t="s">
        <v>401</v>
      </c>
      <c r="BY98" t="s">
        <v>401</v>
      </c>
      <c r="BZ98" t="s">
        <v>401</v>
      </c>
      <c r="CA98" t="s">
        <v>401</v>
      </c>
      <c r="CB98" t="s">
        <v>401</v>
      </c>
      <c r="CC98" t="s">
        <v>401</v>
      </c>
      <c r="CD98" t="s">
        <v>401</v>
      </c>
      <c r="CE98" t="s">
        <v>401</v>
      </c>
      <c r="CF98">
        <f t="shared" si="134"/>
        <v>1500.01</v>
      </c>
      <c r="CG98">
        <f t="shared" si="135"/>
        <v>1264.493700777447</v>
      </c>
      <c r="CH98">
        <f t="shared" si="136"/>
        <v>0.84299018058376074</v>
      </c>
      <c r="CI98">
        <f t="shared" si="137"/>
        <v>0.16537104852665824</v>
      </c>
      <c r="CJ98">
        <v>6</v>
      </c>
      <c r="CK98">
        <v>0.5</v>
      </c>
      <c r="CL98" t="s">
        <v>402</v>
      </c>
      <c r="CM98">
        <v>2</v>
      </c>
      <c r="CN98">
        <v>1634237864</v>
      </c>
      <c r="CO98">
        <v>394.01</v>
      </c>
      <c r="CP98">
        <v>400.21300000000002</v>
      </c>
      <c r="CQ98">
        <v>19.663900000000002</v>
      </c>
      <c r="CR98">
        <v>17.541499999999999</v>
      </c>
      <c r="CS98">
        <v>393.79399999999998</v>
      </c>
      <c r="CT98">
        <v>19.759899999999998</v>
      </c>
      <c r="CU98">
        <v>1000.02</v>
      </c>
      <c r="CV98">
        <v>89.818899999999999</v>
      </c>
      <c r="CW98">
        <v>0.10623100000000001</v>
      </c>
      <c r="CX98">
        <v>26.715699999999998</v>
      </c>
      <c r="CY98">
        <v>27.030200000000001</v>
      </c>
      <c r="CZ98">
        <v>999.9</v>
      </c>
      <c r="DA98">
        <v>0</v>
      </c>
      <c r="DB98">
        <v>0</v>
      </c>
      <c r="DC98">
        <v>9989.3799999999992</v>
      </c>
      <c r="DD98">
        <v>0</v>
      </c>
      <c r="DE98">
        <v>0.21912699999999999</v>
      </c>
      <c r="DF98">
        <v>-6.2972700000000001</v>
      </c>
      <c r="DG98">
        <v>401.81599999999997</v>
      </c>
      <c r="DH98">
        <v>407.35899999999998</v>
      </c>
      <c r="DI98">
        <v>2.12093</v>
      </c>
      <c r="DJ98">
        <v>400.21300000000002</v>
      </c>
      <c r="DK98">
        <v>17.541499999999999</v>
      </c>
      <c r="DL98">
        <v>1.76606</v>
      </c>
      <c r="DM98">
        <v>1.5755600000000001</v>
      </c>
      <c r="DN98">
        <v>15.489599999999999</v>
      </c>
      <c r="DO98">
        <v>13.7218</v>
      </c>
      <c r="DP98">
        <v>1500.01</v>
      </c>
      <c r="DQ98">
        <v>0.89999600000000002</v>
      </c>
      <c r="DR98">
        <v>0.100004</v>
      </c>
      <c r="DS98">
        <v>0</v>
      </c>
      <c r="DT98">
        <v>947.822</v>
      </c>
      <c r="DU98">
        <v>4.9997400000000001</v>
      </c>
      <c r="DV98">
        <v>13892.4</v>
      </c>
      <c r="DW98">
        <v>11510.5</v>
      </c>
      <c r="DX98">
        <v>42.436999999999998</v>
      </c>
      <c r="DY98">
        <v>43.936999999999998</v>
      </c>
      <c r="DZ98">
        <v>43.686999999999998</v>
      </c>
      <c r="EA98">
        <v>43.936999999999998</v>
      </c>
      <c r="EB98">
        <v>44.625</v>
      </c>
      <c r="EC98">
        <v>1345.5</v>
      </c>
      <c r="ED98">
        <v>149.51</v>
      </c>
      <c r="EE98">
        <v>0</v>
      </c>
      <c r="EF98">
        <v>121.40000009536701</v>
      </c>
      <c r="EG98">
        <v>0</v>
      </c>
      <c r="EH98">
        <v>947.25023999999996</v>
      </c>
      <c r="EI98">
        <v>3.01238462848606</v>
      </c>
      <c r="EJ98">
        <v>52.776923078795903</v>
      </c>
      <c r="EK98">
        <v>13888.888000000001</v>
      </c>
      <c r="EL98">
        <v>15</v>
      </c>
      <c r="EM98">
        <v>1634237889</v>
      </c>
      <c r="EN98" t="s">
        <v>750</v>
      </c>
      <c r="EO98">
        <v>1634237881</v>
      </c>
      <c r="EP98">
        <v>1634237889</v>
      </c>
      <c r="EQ98">
        <v>88</v>
      </c>
      <c r="ER98">
        <v>9.5000000000000001E-2</v>
      </c>
      <c r="ES98">
        <v>2E-3</v>
      </c>
      <c r="ET98">
        <v>0.216</v>
      </c>
      <c r="EU98">
        <v>-9.6000000000000002E-2</v>
      </c>
      <c r="EV98">
        <v>400</v>
      </c>
      <c r="EW98">
        <v>18</v>
      </c>
      <c r="EX98">
        <v>0.27</v>
      </c>
      <c r="EY98">
        <v>0.04</v>
      </c>
      <c r="EZ98">
        <v>-6.3455812195121997</v>
      </c>
      <c r="FA98">
        <v>0.54099177700348899</v>
      </c>
      <c r="FB98">
        <v>6.27307408281957E-2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2.11299073170732</v>
      </c>
      <c r="FI98">
        <v>0.16012871080139801</v>
      </c>
      <c r="FJ98">
        <v>2.01020448408036E-2</v>
      </c>
      <c r="FK98">
        <v>1</v>
      </c>
      <c r="FL98">
        <v>1</v>
      </c>
      <c r="FM98">
        <v>3</v>
      </c>
      <c r="FN98" t="s">
        <v>416</v>
      </c>
      <c r="FO98">
        <v>3.9268399999999999</v>
      </c>
      <c r="FP98">
        <v>2.7887599999999999</v>
      </c>
      <c r="FQ98">
        <v>8.2763699999999996E-2</v>
      </c>
      <c r="FR98">
        <v>8.3742200000000003E-2</v>
      </c>
      <c r="FS98">
        <v>8.6607699999999996E-2</v>
      </c>
      <c r="FT98">
        <v>7.8758700000000001E-2</v>
      </c>
      <c r="FU98">
        <v>19697.3</v>
      </c>
      <c r="FV98">
        <v>23998.3</v>
      </c>
      <c r="FW98">
        <v>20916.2</v>
      </c>
      <c r="FX98">
        <v>25264.1</v>
      </c>
      <c r="FY98">
        <v>30301.7</v>
      </c>
      <c r="FZ98">
        <v>34266.6</v>
      </c>
      <c r="GA98">
        <v>37753.5</v>
      </c>
      <c r="GB98">
        <v>41911.699999999997</v>
      </c>
      <c r="GC98">
        <v>2.6602999999999999</v>
      </c>
      <c r="GD98">
        <v>2.17353</v>
      </c>
      <c r="GE98">
        <v>0.16364500000000001</v>
      </c>
      <c r="GF98">
        <v>0</v>
      </c>
      <c r="GG98">
        <v>24.348199999999999</v>
      </c>
      <c r="GH98">
        <v>999.9</v>
      </c>
      <c r="GI98">
        <v>47.149000000000001</v>
      </c>
      <c r="GJ98">
        <v>30.001000000000001</v>
      </c>
      <c r="GK98">
        <v>22.366199999999999</v>
      </c>
      <c r="GL98">
        <v>61.466700000000003</v>
      </c>
      <c r="GM98">
        <v>19.206700000000001</v>
      </c>
      <c r="GN98">
        <v>3</v>
      </c>
      <c r="GO98">
        <v>-0.15415899999999999</v>
      </c>
      <c r="GP98">
        <v>-0.115795</v>
      </c>
      <c r="GQ98">
        <v>20.3489</v>
      </c>
      <c r="GR98">
        <v>5.2195400000000003</v>
      </c>
      <c r="GS98">
        <v>11.962</v>
      </c>
      <c r="GT98">
        <v>4.9854000000000003</v>
      </c>
      <c r="GU98">
        <v>3.3010000000000002</v>
      </c>
      <c r="GV98">
        <v>9999</v>
      </c>
      <c r="GW98">
        <v>9999</v>
      </c>
      <c r="GX98">
        <v>999.9</v>
      </c>
      <c r="GY98">
        <v>9999</v>
      </c>
      <c r="GZ98">
        <v>1.8840399999999999</v>
      </c>
      <c r="HA98">
        <v>1.8811</v>
      </c>
      <c r="HB98">
        <v>1.88263</v>
      </c>
      <c r="HC98">
        <v>1.88127</v>
      </c>
      <c r="HD98">
        <v>1.8827799999999999</v>
      </c>
      <c r="HE98">
        <v>1.88202</v>
      </c>
      <c r="HF98">
        <v>1.8839999999999999</v>
      </c>
      <c r="HG98">
        <v>1.8812599999999999</v>
      </c>
      <c r="HH98">
        <v>5</v>
      </c>
      <c r="HI98">
        <v>0</v>
      </c>
      <c r="HJ98">
        <v>0</v>
      </c>
      <c r="HK98">
        <v>0</v>
      </c>
      <c r="HL98" t="s">
        <v>405</v>
      </c>
      <c r="HM98" t="s">
        <v>406</v>
      </c>
      <c r="HN98" t="s">
        <v>407</v>
      </c>
      <c r="HO98" t="s">
        <v>407</v>
      </c>
      <c r="HP98" t="s">
        <v>407</v>
      </c>
      <c r="HQ98" t="s">
        <v>407</v>
      </c>
      <c r="HR98">
        <v>0</v>
      </c>
      <c r="HS98">
        <v>100</v>
      </c>
      <c r="HT98">
        <v>100</v>
      </c>
      <c r="HU98">
        <v>0.216</v>
      </c>
      <c r="HV98">
        <v>-9.6000000000000002E-2</v>
      </c>
      <c r="HW98">
        <v>0.1219315</v>
      </c>
      <c r="HX98">
        <v>0</v>
      </c>
      <c r="HY98">
        <v>0</v>
      </c>
      <c r="HZ98">
        <v>0</v>
      </c>
      <c r="IA98">
        <v>-9.7452380952383094E-2</v>
      </c>
      <c r="IB98">
        <v>0</v>
      </c>
      <c r="IC98">
        <v>0</v>
      </c>
      <c r="ID98">
        <v>0</v>
      </c>
      <c r="IE98">
        <v>-1</v>
      </c>
      <c r="IF98">
        <v>-1</v>
      </c>
      <c r="IG98">
        <v>-1</v>
      </c>
      <c r="IH98">
        <v>-1</v>
      </c>
      <c r="II98">
        <v>3.1</v>
      </c>
      <c r="IJ98">
        <v>3</v>
      </c>
      <c r="IK98">
        <v>1.5747100000000001</v>
      </c>
      <c r="IL98">
        <v>2.5903299999999998</v>
      </c>
      <c r="IM98">
        <v>2.8002899999999999</v>
      </c>
      <c r="IN98">
        <v>3.0139200000000002</v>
      </c>
      <c r="IO98">
        <v>3.0493199999999998</v>
      </c>
      <c r="IP98">
        <v>2.3059099999999999</v>
      </c>
      <c r="IQ98">
        <v>34.235999999999997</v>
      </c>
      <c r="IR98">
        <v>13.8431</v>
      </c>
      <c r="IS98">
        <v>18</v>
      </c>
      <c r="IT98">
        <v>1094.6199999999999</v>
      </c>
      <c r="IU98">
        <v>592.45899999999995</v>
      </c>
      <c r="IV98">
        <v>24.9998</v>
      </c>
      <c r="IW98">
        <v>25.325600000000001</v>
      </c>
      <c r="IX98">
        <v>30</v>
      </c>
      <c r="IY98">
        <v>25.2089</v>
      </c>
      <c r="IZ98">
        <v>25.1998</v>
      </c>
      <c r="JA98">
        <v>31.471699999999998</v>
      </c>
      <c r="JB98">
        <v>16.225200000000001</v>
      </c>
      <c r="JC98">
        <v>52.327300000000001</v>
      </c>
      <c r="JD98">
        <v>25</v>
      </c>
      <c r="JE98">
        <v>400</v>
      </c>
      <c r="JF98">
        <v>17.532800000000002</v>
      </c>
      <c r="JG98">
        <v>101.77</v>
      </c>
      <c r="JH98">
        <v>101.04</v>
      </c>
    </row>
    <row r="99" spans="1:268" x14ac:dyDescent="0.2">
      <c r="A99">
        <v>83</v>
      </c>
      <c r="B99">
        <v>1634238010</v>
      </c>
      <c r="C99">
        <v>14501.9000000954</v>
      </c>
      <c r="D99" t="s">
        <v>751</v>
      </c>
      <c r="E99" t="s">
        <v>752</v>
      </c>
      <c r="F99" t="s">
        <v>398</v>
      </c>
      <c r="I99">
        <v>1634238010</v>
      </c>
      <c r="J99">
        <f t="shared" si="92"/>
        <v>3.8031120858072532E-3</v>
      </c>
      <c r="K99">
        <f t="shared" si="93"/>
        <v>3.8031120858072534</v>
      </c>
      <c r="L99">
        <f t="shared" si="94"/>
        <v>8.5328997580886039</v>
      </c>
      <c r="M99">
        <f t="shared" si="95"/>
        <v>393.99200000000002</v>
      </c>
      <c r="N99">
        <f t="shared" si="96"/>
        <v>307.55341806010256</v>
      </c>
      <c r="O99">
        <f t="shared" si="97"/>
        <v>27.656182909600947</v>
      </c>
      <c r="P99">
        <f t="shared" si="98"/>
        <v>35.429015504520002</v>
      </c>
      <c r="Q99">
        <f t="shared" si="99"/>
        <v>0.18859617666068493</v>
      </c>
      <c r="R99">
        <f t="shared" si="100"/>
        <v>2.7436580523825884</v>
      </c>
      <c r="S99">
        <f t="shared" si="101"/>
        <v>0.18167874096947884</v>
      </c>
      <c r="T99">
        <f t="shared" si="102"/>
        <v>0.11414957841433376</v>
      </c>
      <c r="U99">
        <f t="shared" si="103"/>
        <v>248.05126350041226</v>
      </c>
      <c r="V99">
        <f t="shared" si="104"/>
        <v>27.215106635909546</v>
      </c>
      <c r="W99">
        <f t="shared" si="105"/>
        <v>27.014099999999999</v>
      </c>
      <c r="X99">
        <f t="shared" si="106"/>
        <v>3.5821247663276079</v>
      </c>
      <c r="Y99">
        <f t="shared" si="107"/>
        <v>49.890176127009731</v>
      </c>
      <c r="Z99">
        <f t="shared" si="108"/>
        <v>1.7556153023474999</v>
      </c>
      <c r="AA99">
        <f t="shared" si="109"/>
        <v>3.5189599208430904</v>
      </c>
      <c r="AB99">
        <f t="shared" si="110"/>
        <v>1.8265094639801081</v>
      </c>
      <c r="AC99">
        <f t="shared" si="111"/>
        <v>-167.71724298409987</v>
      </c>
      <c r="AD99">
        <f t="shared" si="112"/>
        <v>-44.7594097176069</v>
      </c>
      <c r="AE99">
        <f t="shared" si="113"/>
        <v>-3.5158752839110252</v>
      </c>
      <c r="AF99">
        <f t="shared" si="114"/>
        <v>32.058735514794478</v>
      </c>
      <c r="AG99">
        <v>0</v>
      </c>
      <c r="AH99">
        <v>0</v>
      </c>
      <c r="AI99">
        <f t="shared" si="115"/>
        <v>1</v>
      </c>
      <c r="AJ99">
        <f t="shared" si="116"/>
        <v>0</v>
      </c>
      <c r="AK99">
        <f t="shared" si="117"/>
        <v>47509.58805072726</v>
      </c>
      <c r="AL99" t="s">
        <v>399</v>
      </c>
      <c r="AM99">
        <v>8228.31</v>
      </c>
      <c r="AN99">
        <v>0</v>
      </c>
      <c r="AO99">
        <v>0</v>
      </c>
      <c r="AP99" t="e">
        <f t="shared" si="118"/>
        <v>#DIV/0!</v>
      </c>
      <c r="AQ99">
        <v>-1</v>
      </c>
      <c r="AR99" t="s">
        <v>753</v>
      </c>
      <c r="AS99">
        <v>10392.6</v>
      </c>
      <c r="AT99">
        <v>936.65236000000004</v>
      </c>
      <c r="AU99">
        <v>1015.55</v>
      </c>
      <c r="AV99">
        <f t="shared" si="119"/>
        <v>7.7689567229579981E-2</v>
      </c>
      <c r="AW99">
        <v>0.5</v>
      </c>
      <c r="AX99">
        <f t="shared" si="120"/>
        <v>1264.4598007774157</v>
      </c>
      <c r="AY99">
        <f t="shared" si="121"/>
        <v>8.5328997580886039</v>
      </c>
      <c r="AZ99">
        <f t="shared" si="122"/>
        <v>49.117667350799174</v>
      </c>
      <c r="BA99">
        <f t="shared" si="123"/>
        <v>7.5391085997574478E-3</v>
      </c>
      <c r="BB99">
        <f t="shared" si="124"/>
        <v>-1</v>
      </c>
      <c r="BC99" t="e">
        <f t="shared" si="125"/>
        <v>#DIV/0!</v>
      </c>
      <c r="BD99" t="s">
        <v>401</v>
      </c>
      <c r="BE99">
        <v>0</v>
      </c>
      <c r="BF99" t="e">
        <f t="shared" si="126"/>
        <v>#DIV/0!</v>
      </c>
      <c r="BG99" t="e">
        <f t="shared" si="127"/>
        <v>#DIV/0!</v>
      </c>
      <c r="BH99" t="e">
        <f t="shared" si="128"/>
        <v>#DIV/0!</v>
      </c>
      <c r="BI99" t="e">
        <f t="shared" si="129"/>
        <v>#DIV/0!</v>
      </c>
      <c r="BJ99">
        <f t="shared" si="130"/>
        <v>7.7689567229579939E-2</v>
      </c>
      <c r="BK99" t="e">
        <f t="shared" si="131"/>
        <v>#DIV/0!</v>
      </c>
      <c r="BL99" t="e">
        <f t="shared" si="132"/>
        <v>#DIV/0!</v>
      </c>
      <c r="BM99" t="e">
        <f t="shared" si="133"/>
        <v>#DIV/0!</v>
      </c>
      <c r="BN99">
        <v>578</v>
      </c>
      <c r="BO99">
        <v>300</v>
      </c>
      <c r="BP99">
        <v>300</v>
      </c>
      <c r="BQ99">
        <v>300</v>
      </c>
      <c r="BR99">
        <v>10392.6</v>
      </c>
      <c r="BS99">
        <v>1006.61</v>
      </c>
      <c r="BT99">
        <v>-7.3764299999999998E-3</v>
      </c>
      <c r="BU99">
        <v>-1.1200000000000001</v>
      </c>
      <c r="BV99" t="s">
        <v>401</v>
      </c>
      <c r="BW99" t="s">
        <v>401</v>
      </c>
      <c r="BX99" t="s">
        <v>401</v>
      </c>
      <c r="BY99" t="s">
        <v>401</v>
      </c>
      <c r="BZ99" t="s">
        <v>401</v>
      </c>
      <c r="CA99" t="s">
        <v>401</v>
      </c>
      <c r="CB99" t="s">
        <v>401</v>
      </c>
      <c r="CC99" t="s">
        <v>401</v>
      </c>
      <c r="CD99" t="s">
        <v>401</v>
      </c>
      <c r="CE99" t="s">
        <v>401</v>
      </c>
      <c r="CF99">
        <f t="shared" si="134"/>
        <v>1499.97</v>
      </c>
      <c r="CG99">
        <f t="shared" si="135"/>
        <v>1264.4598007774157</v>
      </c>
      <c r="CH99">
        <f t="shared" si="136"/>
        <v>0.84299006031948354</v>
      </c>
      <c r="CI99">
        <f t="shared" si="137"/>
        <v>0.16537081641660317</v>
      </c>
      <c r="CJ99">
        <v>6</v>
      </c>
      <c r="CK99">
        <v>0.5</v>
      </c>
      <c r="CL99" t="s">
        <v>402</v>
      </c>
      <c r="CM99">
        <v>2</v>
      </c>
      <c r="CN99">
        <v>1634238010</v>
      </c>
      <c r="CO99">
        <v>393.99200000000002</v>
      </c>
      <c r="CP99">
        <v>400.01100000000002</v>
      </c>
      <c r="CQ99">
        <v>19.523499999999999</v>
      </c>
      <c r="CR99">
        <v>17.286100000000001</v>
      </c>
      <c r="CS99">
        <v>393.76900000000001</v>
      </c>
      <c r="CT99">
        <v>19.619900000000001</v>
      </c>
      <c r="CU99">
        <v>999.96299999999997</v>
      </c>
      <c r="CV99">
        <v>89.816400000000002</v>
      </c>
      <c r="CW99">
        <v>0.106785</v>
      </c>
      <c r="CX99">
        <v>26.711500000000001</v>
      </c>
      <c r="CY99">
        <v>27.014099999999999</v>
      </c>
      <c r="CZ99">
        <v>999.9</v>
      </c>
      <c r="DA99">
        <v>0</v>
      </c>
      <c r="DB99">
        <v>0</v>
      </c>
      <c r="DC99">
        <v>9993.75</v>
      </c>
      <c r="DD99">
        <v>0</v>
      </c>
      <c r="DE99">
        <v>0.21912699999999999</v>
      </c>
      <c r="DF99">
        <v>-6.0187999999999997</v>
      </c>
      <c r="DG99">
        <v>401.83800000000002</v>
      </c>
      <c r="DH99">
        <v>407.048</v>
      </c>
      <c r="DI99">
        <v>2.2374000000000001</v>
      </c>
      <c r="DJ99">
        <v>400.01100000000002</v>
      </c>
      <c r="DK99">
        <v>17.286100000000001</v>
      </c>
      <c r="DL99">
        <v>1.75353</v>
      </c>
      <c r="DM99">
        <v>1.55257</v>
      </c>
      <c r="DN99">
        <v>15.3786</v>
      </c>
      <c r="DO99">
        <v>13.496</v>
      </c>
      <c r="DP99">
        <v>1499.97</v>
      </c>
      <c r="DQ99">
        <v>0.89999600000000002</v>
      </c>
      <c r="DR99">
        <v>0.100004</v>
      </c>
      <c r="DS99">
        <v>0</v>
      </c>
      <c r="DT99">
        <v>937.41</v>
      </c>
      <c r="DU99">
        <v>4.9997400000000001</v>
      </c>
      <c r="DV99">
        <v>13741.7</v>
      </c>
      <c r="DW99">
        <v>11510.1</v>
      </c>
      <c r="DX99">
        <v>43.25</v>
      </c>
      <c r="DY99">
        <v>43.936999999999998</v>
      </c>
      <c r="DZ99">
        <v>43.936999999999998</v>
      </c>
      <c r="EA99">
        <v>43.561999999999998</v>
      </c>
      <c r="EB99">
        <v>44.936999999999998</v>
      </c>
      <c r="EC99">
        <v>1345.47</v>
      </c>
      <c r="ED99">
        <v>149.5</v>
      </c>
      <c r="EE99">
        <v>0</v>
      </c>
      <c r="EF99">
        <v>145.60000014305101</v>
      </c>
      <c r="EG99">
        <v>0</v>
      </c>
      <c r="EH99">
        <v>936.65236000000004</v>
      </c>
      <c r="EI99">
        <v>8.2165384590082802</v>
      </c>
      <c r="EJ99">
        <v>108.86923057343201</v>
      </c>
      <c r="EK99">
        <v>13727.78</v>
      </c>
      <c r="EL99">
        <v>15</v>
      </c>
      <c r="EM99">
        <v>1634237955</v>
      </c>
      <c r="EN99" t="s">
        <v>754</v>
      </c>
      <c r="EO99">
        <v>1634237954</v>
      </c>
      <c r="EP99">
        <v>1634237955</v>
      </c>
      <c r="EQ99">
        <v>89</v>
      </c>
      <c r="ER99">
        <v>7.0000000000000001E-3</v>
      </c>
      <c r="ES99">
        <v>-1E-3</v>
      </c>
      <c r="ET99">
        <v>0.224</v>
      </c>
      <c r="EU99">
        <v>-9.6000000000000002E-2</v>
      </c>
      <c r="EV99">
        <v>400</v>
      </c>
      <c r="EW99">
        <v>17</v>
      </c>
      <c r="EX99">
        <v>0.23</v>
      </c>
      <c r="EY99">
        <v>0.03</v>
      </c>
      <c r="EZ99">
        <v>-6.0010670731707298</v>
      </c>
      <c r="FA99">
        <v>-0.155323484320571</v>
      </c>
      <c r="FB99">
        <v>2.98808899893497E-2</v>
      </c>
      <c r="FC99">
        <v>0</v>
      </c>
      <c r="FD99">
        <v>1</v>
      </c>
      <c r="FE99">
        <v>0</v>
      </c>
      <c r="FF99">
        <v>0</v>
      </c>
      <c r="FG99">
        <v>0</v>
      </c>
      <c r="FH99">
        <v>2.2399848780487801</v>
      </c>
      <c r="FI99">
        <v>-5.2266271777002597E-2</v>
      </c>
      <c r="FJ99">
        <v>6.9631514879158604E-3</v>
      </c>
      <c r="FK99">
        <v>1</v>
      </c>
      <c r="FL99">
        <v>1</v>
      </c>
      <c r="FM99">
        <v>3</v>
      </c>
      <c r="FN99" t="s">
        <v>416</v>
      </c>
      <c r="FO99">
        <v>3.9267599999999998</v>
      </c>
      <c r="FP99">
        <v>2.7893500000000002</v>
      </c>
      <c r="FQ99">
        <v>8.2758300000000007E-2</v>
      </c>
      <c r="FR99">
        <v>8.3707500000000004E-2</v>
      </c>
      <c r="FS99">
        <v>8.6159899999999998E-2</v>
      </c>
      <c r="FT99">
        <v>7.7915700000000004E-2</v>
      </c>
      <c r="FU99">
        <v>19697.8</v>
      </c>
      <c r="FV99">
        <v>23999.9</v>
      </c>
      <c r="FW99">
        <v>20916.5</v>
      </c>
      <c r="FX99">
        <v>25264.7</v>
      </c>
      <c r="FY99">
        <v>30317.599999999999</v>
      </c>
      <c r="FZ99">
        <v>34298.9</v>
      </c>
      <c r="GA99">
        <v>37754.6</v>
      </c>
      <c r="GB99">
        <v>41912.800000000003</v>
      </c>
      <c r="GC99">
        <v>2.66052</v>
      </c>
      <c r="GD99">
        <v>2.1730299999999998</v>
      </c>
      <c r="GE99">
        <v>0.16395699999999999</v>
      </c>
      <c r="GF99">
        <v>0</v>
      </c>
      <c r="GG99">
        <v>24.326799999999999</v>
      </c>
      <c r="GH99">
        <v>999.9</v>
      </c>
      <c r="GI99">
        <v>46.63</v>
      </c>
      <c r="GJ99">
        <v>30.001000000000001</v>
      </c>
      <c r="GK99">
        <v>22.120100000000001</v>
      </c>
      <c r="GL99">
        <v>61.566800000000001</v>
      </c>
      <c r="GM99">
        <v>19.1907</v>
      </c>
      <c r="GN99">
        <v>3</v>
      </c>
      <c r="GO99">
        <v>-0.15492900000000001</v>
      </c>
      <c r="GP99">
        <v>-0.115338</v>
      </c>
      <c r="GQ99">
        <v>20.3491</v>
      </c>
      <c r="GR99">
        <v>5.22133</v>
      </c>
      <c r="GS99">
        <v>11.962</v>
      </c>
      <c r="GT99">
        <v>4.9858000000000002</v>
      </c>
      <c r="GU99">
        <v>3.3010000000000002</v>
      </c>
      <c r="GV99">
        <v>9999</v>
      </c>
      <c r="GW99">
        <v>9999</v>
      </c>
      <c r="GX99">
        <v>999.9</v>
      </c>
      <c r="GY99">
        <v>9999</v>
      </c>
      <c r="GZ99">
        <v>1.8841000000000001</v>
      </c>
      <c r="HA99">
        <v>1.8810899999999999</v>
      </c>
      <c r="HB99">
        <v>1.88263</v>
      </c>
      <c r="HC99">
        <v>1.88127</v>
      </c>
      <c r="HD99">
        <v>1.8827799999999999</v>
      </c>
      <c r="HE99">
        <v>1.88202</v>
      </c>
      <c r="HF99">
        <v>1.8839999999999999</v>
      </c>
      <c r="HG99">
        <v>1.8812599999999999</v>
      </c>
      <c r="HH99">
        <v>5</v>
      </c>
      <c r="HI99">
        <v>0</v>
      </c>
      <c r="HJ99">
        <v>0</v>
      </c>
      <c r="HK99">
        <v>0</v>
      </c>
      <c r="HL99" t="s">
        <v>405</v>
      </c>
      <c r="HM99" t="s">
        <v>406</v>
      </c>
      <c r="HN99" t="s">
        <v>407</v>
      </c>
      <c r="HO99" t="s">
        <v>407</v>
      </c>
      <c r="HP99" t="s">
        <v>407</v>
      </c>
      <c r="HQ99" t="s">
        <v>407</v>
      </c>
      <c r="HR99">
        <v>0</v>
      </c>
      <c r="HS99">
        <v>100</v>
      </c>
      <c r="HT99">
        <v>100</v>
      </c>
      <c r="HU99">
        <v>0.223</v>
      </c>
      <c r="HV99">
        <v>-9.64E-2</v>
      </c>
      <c r="HW99">
        <v>0.223749999999939</v>
      </c>
      <c r="HX99">
        <v>0</v>
      </c>
      <c r="HY99">
        <v>0</v>
      </c>
      <c r="HZ99">
        <v>0</v>
      </c>
      <c r="IA99">
        <v>-9.6484999999997698E-2</v>
      </c>
      <c r="IB99">
        <v>0</v>
      </c>
      <c r="IC99">
        <v>0</v>
      </c>
      <c r="ID99">
        <v>0</v>
      </c>
      <c r="IE99">
        <v>-1</v>
      </c>
      <c r="IF99">
        <v>-1</v>
      </c>
      <c r="IG99">
        <v>-1</v>
      </c>
      <c r="IH99">
        <v>-1</v>
      </c>
      <c r="II99">
        <v>0.9</v>
      </c>
      <c r="IJ99">
        <v>0.9</v>
      </c>
      <c r="IK99">
        <v>1.56982</v>
      </c>
      <c r="IL99">
        <v>2.5915499999999998</v>
      </c>
      <c r="IM99">
        <v>2.8002899999999999</v>
      </c>
      <c r="IN99">
        <v>3.0151400000000002</v>
      </c>
      <c r="IO99">
        <v>3.0493199999999998</v>
      </c>
      <c r="IP99">
        <v>2.3022499999999999</v>
      </c>
      <c r="IQ99">
        <v>34.258699999999997</v>
      </c>
      <c r="IR99">
        <v>13.8081</v>
      </c>
      <c r="IS99">
        <v>18</v>
      </c>
      <c r="IT99">
        <v>1094.69</v>
      </c>
      <c r="IU99">
        <v>591.97199999999998</v>
      </c>
      <c r="IV99">
        <v>25</v>
      </c>
      <c r="IW99">
        <v>25.3171</v>
      </c>
      <c r="IX99">
        <v>30</v>
      </c>
      <c r="IY99">
        <v>25.199200000000001</v>
      </c>
      <c r="IZ99">
        <v>25.191299999999998</v>
      </c>
      <c r="JA99">
        <v>31.3581</v>
      </c>
      <c r="JB99">
        <v>16.6464</v>
      </c>
      <c r="JC99">
        <v>51.657899999999998</v>
      </c>
      <c r="JD99">
        <v>25</v>
      </c>
      <c r="JE99">
        <v>400</v>
      </c>
      <c r="JF99">
        <v>17.335000000000001</v>
      </c>
      <c r="JG99">
        <v>101.773</v>
      </c>
      <c r="JH99">
        <v>101.042</v>
      </c>
    </row>
    <row r="100" spans="1:268" x14ac:dyDescent="0.2">
      <c r="A100">
        <v>84</v>
      </c>
      <c r="B100">
        <v>1634238132</v>
      </c>
      <c r="C100">
        <v>14623.9000000954</v>
      </c>
      <c r="D100" t="s">
        <v>755</v>
      </c>
      <c r="E100" t="s">
        <v>756</v>
      </c>
      <c r="F100" t="s">
        <v>398</v>
      </c>
      <c r="I100">
        <v>1634238132</v>
      </c>
      <c r="J100">
        <f t="shared" si="92"/>
        <v>3.8018967758492862E-3</v>
      </c>
      <c r="K100">
        <f t="shared" si="93"/>
        <v>3.8018967758492863</v>
      </c>
      <c r="L100">
        <f t="shared" si="94"/>
        <v>10.428066978438693</v>
      </c>
      <c r="M100">
        <f t="shared" si="95"/>
        <v>592.38499999999999</v>
      </c>
      <c r="N100">
        <f t="shared" si="96"/>
        <v>483.69623119050698</v>
      </c>
      <c r="O100">
        <f t="shared" si="97"/>
        <v>43.495588393202262</v>
      </c>
      <c r="P100">
        <f t="shared" si="98"/>
        <v>53.269247244059997</v>
      </c>
      <c r="Q100">
        <f t="shared" si="99"/>
        <v>0.1896396399481432</v>
      </c>
      <c r="R100">
        <f t="shared" si="100"/>
        <v>2.7464031556032418</v>
      </c>
      <c r="S100">
        <f t="shared" si="101"/>
        <v>0.18265368599239834</v>
      </c>
      <c r="T100">
        <f t="shared" si="102"/>
        <v>0.11476477281668117</v>
      </c>
      <c r="U100">
        <f t="shared" si="103"/>
        <v>248.05663050048258</v>
      </c>
      <c r="V100">
        <f t="shared" si="104"/>
        <v>27.226304990071707</v>
      </c>
      <c r="W100">
        <f t="shared" si="105"/>
        <v>27.012799999999999</v>
      </c>
      <c r="X100">
        <f t="shared" si="106"/>
        <v>3.5818513010492796</v>
      </c>
      <c r="Y100">
        <f t="shared" si="107"/>
        <v>50.145413374382628</v>
      </c>
      <c r="Z100">
        <f t="shared" si="108"/>
        <v>1.7657709877583998</v>
      </c>
      <c r="AA100">
        <f t="shared" si="109"/>
        <v>3.5213010900423938</v>
      </c>
      <c r="AB100">
        <f t="shared" si="110"/>
        <v>1.8160803132908798</v>
      </c>
      <c r="AC100">
        <f t="shared" si="111"/>
        <v>-167.66364781495352</v>
      </c>
      <c r="AD100">
        <f t="shared" si="112"/>
        <v>-42.938585208215642</v>
      </c>
      <c r="AE100">
        <f t="shared" si="113"/>
        <v>-3.369645788254616</v>
      </c>
      <c r="AF100">
        <f t="shared" si="114"/>
        <v>34.084751689058805</v>
      </c>
      <c r="AG100">
        <v>0</v>
      </c>
      <c r="AH100">
        <v>0</v>
      </c>
      <c r="AI100">
        <f t="shared" si="115"/>
        <v>1</v>
      </c>
      <c r="AJ100">
        <f t="shared" si="116"/>
        <v>0</v>
      </c>
      <c r="AK100">
        <f t="shared" si="117"/>
        <v>47582.093927478702</v>
      </c>
      <c r="AL100" t="s">
        <v>399</v>
      </c>
      <c r="AM100">
        <v>8228.31</v>
      </c>
      <c r="AN100">
        <v>0</v>
      </c>
      <c r="AO100">
        <v>0</v>
      </c>
      <c r="AP100" t="e">
        <f t="shared" si="118"/>
        <v>#DIV/0!</v>
      </c>
      <c r="AQ100">
        <v>-1</v>
      </c>
      <c r="AR100" t="s">
        <v>757</v>
      </c>
      <c r="AS100">
        <v>10392.799999999999</v>
      </c>
      <c r="AT100">
        <v>953.299038461539</v>
      </c>
      <c r="AU100">
        <v>1039.68</v>
      </c>
      <c r="AV100">
        <f t="shared" si="119"/>
        <v>8.3084181227359388E-2</v>
      </c>
      <c r="AW100">
        <v>0.5</v>
      </c>
      <c r="AX100">
        <f t="shared" si="120"/>
        <v>1264.485300777452</v>
      </c>
      <c r="AY100">
        <f t="shared" si="121"/>
        <v>10.428066978438693</v>
      </c>
      <c r="AZ100">
        <f t="shared" si="122"/>
        <v>52.529362944562934</v>
      </c>
      <c r="BA100">
        <f t="shared" si="123"/>
        <v>9.0377222822695513E-3</v>
      </c>
      <c r="BB100">
        <f t="shared" si="124"/>
        <v>-1</v>
      </c>
      <c r="BC100" t="e">
        <f t="shared" si="125"/>
        <v>#DIV/0!</v>
      </c>
      <c r="BD100" t="s">
        <v>401</v>
      </c>
      <c r="BE100">
        <v>0</v>
      </c>
      <c r="BF100" t="e">
        <f t="shared" si="126"/>
        <v>#DIV/0!</v>
      </c>
      <c r="BG100" t="e">
        <f t="shared" si="127"/>
        <v>#DIV/0!</v>
      </c>
      <c r="BH100" t="e">
        <f t="shared" si="128"/>
        <v>#DIV/0!</v>
      </c>
      <c r="BI100" t="e">
        <f t="shared" si="129"/>
        <v>#DIV/0!</v>
      </c>
      <c r="BJ100">
        <f t="shared" si="130"/>
        <v>8.3084181227359444E-2</v>
      </c>
      <c r="BK100" t="e">
        <f t="shared" si="131"/>
        <v>#DIV/0!</v>
      </c>
      <c r="BL100" t="e">
        <f t="shared" si="132"/>
        <v>#DIV/0!</v>
      </c>
      <c r="BM100" t="e">
        <f t="shared" si="133"/>
        <v>#DIV/0!</v>
      </c>
      <c r="BN100">
        <v>579</v>
      </c>
      <c r="BO100">
        <v>300</v>
      </c>
      <c r="BP100">
        <v>300</v>
      </c>
      <c r="BQ100">
        <v>300</v>
      </c>
      <c r="BR100">
        <v>10392.799999999999</v>
      </c>
      <c r="BS100">
        <v>1024.79</v>
      </c>
      <c r="BT100">
        <v>-7.3764900000000003E-3</v>
      </c>
      <c r="BU100">
        <v>-1.73</v>
      </c>
      <c r="BV100" t="s">
        <v>401</v>
      </c>
      <c r="BW100" t="s">
        <v>401</v>
      </c>
      <c r="BX100" t="s">
        <v>401</v>
      </c>
      <c r="BY100" t="s">
        <v>401</v>
      </c>
      <c r="BZ100" t="s">
        <v>401</v>
      </c>
      <c r="CA100" t="s">
        <v>401</v>
      </c>
      <c r="CB100" t="s">
        <v>401</v>
      </c>
      <c r="CC100" t="s">
        <v>401</v>
      </c>
      <c r="CD100" t="s">
        <v>401</v>
      </c>
      <c r="CE100" t="s">
        <v>401</v>
      </c>
      <c r="CF100">
        <f t="shared" si="134"/>
        <v>1500</v>
      </c>
      <c r="CG100">
        <f t="shared" si="135"/>
        <v>1264.485300777452</v>
      </c>
      <c r="CH100">
        <f t="shared" si="136"/>
        <v>0.84299020051830142</v>
      </c>
      <c r="CI100">
        <f t="shared" si="137"/>
        <v>0.16537108700032171</v>
      </c>
      <c r="CJ100">
        <v>6</v>
      </c>
      <c r="CK100">
        <v>0.5</v>
      </c>
      <c r="CL100" t="s">
        <v>402</v>
      </c>
      <c r="CM100">
        <v>2</v>
      </c>
      <c r="CN100">
        <v>1634238132</v>
      </c>
      <c r="CO100">
        <v>592.38499999999999</v>
      </c>
      <c r="CP100">
        <v>599.99300000000005</v>
      </c>
      <c r="CQ100">
        <v>19.636399999999998</v>
      </c>
      <c r="CR100">
        <v>17.400099999999998</v>
      </c>
      <c r="CS100">
        <v>591.77099999999996</v>
      </c>
      <c r="CT100">
        <v>19.735399999999998</v>
      </c>
      <c r="CU100">
        <v>1000.02</v>
      </c>
      <c r="CV100">
        <v>89.816800000000001</v>
      </c>
      <c r="CW100">
        <v>0.106556</v>
      </c>
      <c r="CX100">
        <v>26.722799999999999</v>
      </c>
      <c r="CY100">
        <v>27.012799999999999</v>
      </c>
      <c r="CZ100">
        <v>999.9</v>
      </c>
      <c r="DA100">
        <v>0</v>
      </c>
      <c r="DB100">
        <v>0</v>
      </c>
      <c r="DC100">
        <v>10010</v>
      </c>
      <c r="DD100">
        <v>0</v>
      </c>
      <c r="DE100">
        <v>0.21912699999999999</v>
      </c>
      <c r="DF100">
        <v>-7.9982300000000004</v>
      </c>
      <c r="DG100">
        <v>603.85299999999995</v>
      </c>
      <c r="DH100">
        <v>610.61699999999996</v>
      </c>
      <c r="DI100">
        <v>2.2387600000000001</v>
      </c>
      <c r="DJ100">
        <v>599.99300000000005</v>
      </c>
      <c r="DK100">
        <v>17.400099999999998</v>
      </c>
      <c r="DL100">
        <v>1.7639</v>
      </c>
      <c r="DM100">
        <v>1.5628200000000001</v>
      </c>
      <c r="DN100">
        <v>15.470499999999999</v>
      </c>
      <c r="DO100">
        <v>13.597</v>
      </c>
      <c r="DP100">
        <v>1500</v>
      </c>
      <c r="DQ100">
        <v>0.89999600000000002</v>
      </c>
      <c r="DR100">
        <v>0.100004</v>
      </c>
      <c r="DS100">
        <v>0</v>
      </c>
      <c r="DT100">
        <v>952.779</v>
      </c>
      <c r="DU100">
        <v>4.9997400000000001</v>
      </c>
      <c r="DV100">
        <v>13969.9</v>
      </c>
      <c r="DW100">
        <v>11510.3</v>
      </c>
      <c r="DX100">
        <v>43.25</v>
      </c>
      <c r="DY100">
        <v>43.936999999999998</v>
      </c>
      <c r="DZ100">
        <v>43.936999999999998</v>
      </c>
      <c r="EA100">
        <v>43.375</v>
      </c>
      <c r="EB100">
        <v>45</v>
      </c>
      <c r="EC100">
        <v>1345.49</v>
      </c>
      <c r="ED100">
        <v>149.51</v>
      </c>
      <c r="EE100">
        <v>0</v>
      </c>
      <c r="EF100">
        <v>121.799999952316</v>
      </c>
      <c r="EG100">
        <v>0</v>
      </c>
      <c r="EH100">
        <v>953.299038461539</v>
      </c>
      <c r="EI100">
        <v>-2.00352137042682</v>
      </c>
      <c r="EJ100">
        <v>-31.429059846892301</v>
      </c>
      <c r="EK100">
        <v>13973.311538461499</v>
      </c>
      <c r="EL100">
        <v>15</v>
      </c>
      <c r="EM100">
        <v>1634238152.5</v>
      </c>
      <c r="EN100" t="s">
        <v>758</v>
      </c>
      <c r="EO100">
        <v>1634238149</v>
      </c>
      <c r="EP100">
        <v>1634238152.5</v>
      </c>
      <c r="EQ100">
        <v>90</v>
      </c>
      <c r="ER100">
        <v>0.39</v>
      </c>
      <c r="ES100">
        <v>-3.0000000000000001E-3</v>
      </c>
      <c r="ET100">
        <v>0.61399999999999999</v>
      </c>
      <c r="EU100">
        <v>-9.9000000000000005E-2</v>
      </c>
      <c r="EV100">
        <v>600</v>
      </c>
      <c r="EW100">
        <v>17</v>
      </c>
      <c r="EX100">
        <v>0.25</v>
      </c>
      <c r="EY100">
        <v>0.05</v>
      </c>
      <c r="EZ100">
        <v>-8.0440073170731701</v>
      </c>
      <c r="FA100">
        <v>7.3443972125438906E-2</v>
      </c>
      <c r="FB100">
        <v>3.6108474988188602E-2</v>
      </c>
      <c r="FC100">
        <v>1</v>
      </c>
      <c r="FD100">
        <v>1</v>
      </c>
      <c r="FE100">
        <v>0</v>
      </c>
      <c r="FF100">
        <v>0</v>
      </c>
      <c r="FG100">
        <v>0</v>
      </c>
      <c r="FH100">
        <v>2.24036097560976</v>
      </c>
      <c r="FI100">
        <v>-4.7437003484323302E-2</v>
      </c>
      <c r="FJ100">
        <v>6.8633099477168804E-3</v>
      </c>
      <c r="FK100">
        <v>1</v>
      </c>
      <c r="FL100">
        <v>2</v>
      </c>
      <c r="FM100">
        <v>3</v>
      </c>
      <c r="FN100" t="s">
        <v>404</v>
      </c>
      <c r="FO100">
        <v>3.9268299999999998</v>
      </c>
      <c r="FP100">
        <v>2.7892700000000001</v>
      </c>
      <c r="FQ100">
        <v>0.111515</v>
      </c>
      <c r="FR100">
        <v>0.112501</v>
      </c>
      <c r="FS100">
        <v>8.6530999999999997E-2</v>
      </c>
      <c r="FT100">
        <v>7.8294000000000002E-2</v>
      </c>
      <c r="FU100">
        <v>19080.599999999999</v>
      </c>
      <c r="FV100">
        <v>23245.9</v>
      </c>
      <c r="FW100">
        <v>20916.900000000001</v>
      </c>
      <c r="FX100">
        <v>25265</v>
      </c>
      <c r="FY100">
        <v>30305.9</v>
      </c>
      <c r="FZ100">
        <v>34286</v>
      </c>
      <c r="GA100">
        <v>37754.9</v>
      </c>
      <c r="GB100">
        <v>41913.699999999997</v>
      </c>
      <c r="GC100">
        <v>2.6600700000000002</v>
      </c>
      <c r="GD100">
        <v>2.1743199999999998</v>
      </c>
      <c r="GE100">
        <v>0.161581</v>
      </c>
      <c r="GF100">
        <v>0</v>
      </c>
      <c r="GG100">
        <v>24.364599999999999</v>
      </c>
      <c r="GH100">
        <v>999.9</v>
      </c>
      <c r="GI100">
        <v>46.142000000000003</v>
      </c>
      <c r="GJ100">
        <v>30.010999999999999</v>
      </c>
      <c r="GK100">
        <v>21.902200000000001</v>
      </c>
      <c r="GL100">
        <v>61.486800000000002</v>
      </c>
      <c r="GM100">
        <v>19.1386</v>
      </c>
      <c r="GN100">
        <v>3</v>
      </c>
      <c r="GO100">
        <v>-0.15538099999999999</v>
      </c>
      <c r="GP100">
        <v>-0.109461</v>
      </c>
      <c r="GQ100">
        <v>20.348800000000001</v>
      </c>
      <c r="GR100">
        <v>5.2216300000000002</v>
      </c>
      <c r="GS100">
        <v>11.962</v>
      </c>
      <c r="GT100">
        <v>4.9857500000000003</v>
      </c>
      <c r="GU100">
        <v>3.3010000000000002</v>
      </c>
      <c r="GV100">
        <v>9999</v>
      </c>
      <c r="GW100">
        <v>9999</v>
      </c>
      <c r="GX100">
        <v>999.9</v>
      </c>
      <c r="GY100">
        <v>9999</v>
      </c>
      <c r="GZ100">
        <v>1.8840399999999999</v>
      </c>
      <c r="HA100">
        <v>1.8810899999999999</v>
      </c>
      <c r="HB100">
        <v>1.88263</v>
      </c>
      <c r="HC100">
        <v>1.8812599999999999</v>
      </c>
      <c r="HD100">
        <v>1.8827799999999999</v>
      </c>
      <c r="HE100">
        <v>1.88201</v>
      </c>
      <c r="HF100">
        <v>1.8839999999999999</v>
      </c>
      <c r="HG100">
        <v>1.8812599999999999</v>
      </c>
      <c r="HH100">
        <v>5</v>
      </c>
      <c r="HI100">
        <v>0</v>
      </c>
      <c r="HJ100">
        <v>0</v>
      </c>
      <c r="HK100">
        <v>0</v>
      </c>
      <c r="HL100" t="s">
        <v>405</v>
      </c>
      <c r="HM100" t="s">
        <v>406</v>
      </c>
      <c r="HN100" t="s">
        <v>407</v>
      </c>
      <c r="HO100" t="s">
        <v>407</v>
      </c>
      <c r="HP100" t="s">
        <v>407</v>
      </c>
      <c r="HQ100" t="s">
        <v>407</v>
      </c>
      <c r="HR100">
        <v>0</v>
      </c>
      <c r="HS100">
        <v>100</v>
      </c>
      <c r="HT100">
        <v>100</v>
      </c>
      <c r="HU100">
        <v>0.61399999999999999</v>
      </c>
      <c r="HV100">
        <v>-9.9000000000000005E-2</v>
      </c>
      <c r="HW100">
        <v>0.223749999999939</v>
      </c>
      <c r="HX100">
        <v>0</v>
      </c>
      <c r="HY100">
        <v>0</v>
      </c>
      <c r="HZ100">
        <v>0</v>
      </c>
      <c r="IA100">
        <v>-9.6484999999997698E-2</v>
      </c>
      <c r="IB100">
        <v>0</v>
      </c>
      <c r="IC100">
        <v>0</v>
      </c>
      <c r="ID100">
        <v>0</v>
      </c>
      <c r="IE100">
        <v>-1</v>
      </c>
      <c r="IF100">
        <v>-1</v>
      </c>
      <c r="IG100">
        <v>-1</v>
      </c>
      <c r="IH100">
        <v>-1</v>
      </c>
      <c r="II100">
        <v>3</v>
      </c>
      <c r="IJ100">
        <v>3</v>
      </c>
      <c r="IK100">
        <v>2.1752899999999999</v>
      </c>
      <c r="IL100">
        <v>2.5842299999999998</v>
      </c>
      <c r="IM100">
        <v>2.8002899999999999</v>
      </c>
      <c r="IN100">
        <v>3.0127000000000002</v>
      </c>
      <c r="IO100">
        <v>3.0493199999999998</v>
      </c>
      <c r="IP100">
        <v>2.3144499999999999</v>
      </c>
      <c r="IQ100">
        <v>34.281399999999998</v>
      </c>
      <c r="IR100">
        <v>13.799300000000001</v>
      </c>
      <c r="IS100">
        <v>18</v>
      </c>
      <c r="IT100">
        <v>1094.01</v>
      </c>
      <c r="IU100">
        <v>592.91300000000001</v>
      </c>
      <c r="IV100">
        <v>24.9999</v>
      </c>
      <c r="IW100">
        <v>25.310700000000001</v>
      </c>
      <c r="IX100">
        <v>30</v>
      </c>
      <c r="IY100">
        <v>25.192</v>
      </c>
      <c r="IZ100">
        <v>25.184999999999999</v>
      </c>
      <c r="JA100">
        <v>43.459000000000003</v>
      </c>
      <c r="JB100">
        <v>14.322100000000001</v>
      </c>
      <c r="JC100">
        <v>50.915900000000001</v>
      </c>
      <c r="JD100">
        <v>25</v>
      </c>
      <c r="JE100">
        <v>600</v>
      </c>
      <c r="JF100">
        <v>17.443300000000001</v>
      </c>
      <c r="JG100">
        <v>101.774</v>
      </c>
      <c r="JH100">
        <v>101.044</v>
      </c>
    </row>
    <row r="101" spans="1:268" x14ac:dyDescent="0.2">
      <c r="A101">
        <v>85</v>
      </c>
      <c r="B101">
        <v>1634238273.5</v>
      </c>
      <c r="C101">
        <v>14765.4000000954</v>
      </c>
      <c r="D101" t="s">
        <v>759</v>
      </c>
      <c r="E101" t="s">
        <v>760</v>
      </c>
      <c r="F101" t="s">
        <v>398</v>
      </c>
      <c r="I101">
        <v>1634238273.5</v>
      </c>
      <c r="J101">
        <f t="shared" si="92"/>
        <v>3.7592394186309469E-3</v>
      </c>
      <c r="K101">
        <f t="shared" si="93"/>
        <v>3.7592394186309468</v>
      </c>
      <c r="L101">
        <f t="shared" si="94"/>
        <v>11.008157686906562</v>
      </c>
      <c r="M101">
        <f t="shared" si="95"/>
        <v>791.57899999999995</v>
      </c>
      <c r="N101">
        <f t="shared" si="96"/>
        <v>670.10331345916507</v>
      </c>
      <c r="O101">
        <f t="shared" si="97"/>
        <v>60.255586080234544</v>
      </c>
      <c r="P101">
        <f t="shared" si="98"/>
        <v>71.178660985255007</v>
      </c>
      <c r="Q101">
        <f t="shared" si="99"/>
        <v>0.18703719591615375</v>
      </c>
      <c r="R101">
        <f t="shared" si="100"/>
        <v>2.7449769747115949</v>
      </c>
      <c r="S101">
        <f t="shared" si="101"/>
        <v>0.18023457214427099</v>
      </c>
      <c r="T101">
        <f t="shared" si="102"/>
        <v>0.11323718320717785</v>
      </c>
      <c r="U101">
        <f t="shared" si="103"/>
        <v>248.05663050048258</v>
      </c>
      <c r="V101">
        <f t="shared" si="104"/>
        <v>27.240134550289927</v>
      </c>
      <c r="W101">
        <f t="shared" si="105"/>
        <v>27.0045</v>
      </c>
      <c r="X101">
        <f t="shared" si="106"/>
        <v>3.5801057599920156</v>
      </c>
      <c r="Y101">
        <f t="shared" si="107"/>
        <v>49.984688790194589</v>
      </c>
      <c r="Z101">
        <f t="shared" si="108"/>
        <v>1.7602978616735001</v>
      </c>
      <c r="AA101">
        <f t="shared" si="109"/>
        <v>3.5216741451810636</v>
      </c>
      <c r="AB101">
        <f t="shared" si="110"/>
        <v>1.8198078983185155</v>
      </c>
      <c r="AC101">
        <f t="shared" si="111"/>
        <v>-165.78245836162475</v>
      </c>
      <c r="AD101">
        <f t="shared" si="112"/>
        <v>-41.421616905116565</v>
      </c>
      <c r="AE101">
        <f t="shared" si="113"/>
        <v>-3.2521833621983798</v>
      </c>
      <c r="AF101">
        <f t="shared" si="114"/>
        <v>37.600371871542905</v>
      </c>
      <c r="AG101">
        <v>0</v>
      </c>
      <c r="AH101">
        <v>0</v>
      </c>
      <c r="AI101">
        <f t="shared" si="115"/>
        <v>1</v>
      </c>
      <c r="AJ101">
        <f t="shared" si="116"/>
        <v>0</v>
      </c>
      <c r="AK101">
        <f t="shared" si="117"/>
        <v>47543.137155336241</v>
      </c>
      <c r="AL101" t="s">
        <v>399</v>
      </c>
      <c r="AM101">
        <v>8228.31</v>
      </c>
      <c r="AN101">
        <v>0</v>
      </c>
      <c r="AO101">
        <v>0</v>
      </c>
      <c r="AP101" t="e">
        <f t="shared" si="118"/>
        <v>#DIV/0!</v>
      </c>
      <c r="AQ101">
        <v>-1</v>
      </c>
      <c r="AR101" t="s">
        <v>761</v>
      </c>
      <c r="AS101">
        <v>10392.9</v>
      </c>
      <c r="AT101">
        <v>948.25469230769204</v>
      </c>
      <c r="AU101">
        <v>1030.0899999999999</v>
      </c>
      <c r="AV101">
        <f t="shared" si="119"/>
        <v>7.9444813261276059E-2</v>
      </c>
      <c r="AW101">
        <v>0.5</v>
      </c>
      <c r="AX101">
        <f t="shared" si="120"/>
        <v>1264.485300777452</v>
      </c>
      <c r="AY101">
        <f t="shared" si="121"/>
        <v>11.008157686906562</v>
      </c>
      <c r="AZ101">
        <f t="shared" si="122"/>
        <v>50.228399295946588</v>
      </c>
      <c r="BA101">
        <f t="shared" si="123"/>
        <v>9.4964786696401342E-3</v>
      </c>
      <c r="BB101">
        <f t="shared" si="124"/>
        <v>-1</v>
      </c>
      <c r="BC101" t="e">
        <f t="shared" si="125"/>
        <v>#DIV/0!</v>
      </c>
      <c r="BD101" t="s">
        <v>401</v>
      </c>
      <c r="BE101">
        <v>0</v>
      </c>
      <c r="BF101" t="e">
        <f t="shared" si="126"/>
        <v>#DIV/0!</v>
      </c>
      <c r="BG101" t="e">
        <f t="shared" si="127"/>
        <v>#DIV/0!</v>
      </c>
      <c r="BH101" t="e">
        <f t="shared" si="128"/>
        <v>#DIV/0!</v>
      </c>
      <c r="BI101" t="e">
        <f t="shared" si="129"/>
        <v>#DIV/0!</v>
      </c>
      <c r="BJ101">
        <f t="shared" si="130"/>
        <v>7.9444813261276087E-2</v>
      </c>
      <c r="BK101" t="e">
        <f t="shared" si="131"/>
        <v>#DIV/0!</v>
      </c>
      <c r="BL101" t="e">
        <f t="shared" si="132"/>
        <v>#DIV/0!</v>
      </c>
      <c r="BM101" t="e">
        <f t="shared" si="133"/>
        <v>#DIV/0!</v>
      </c>
      <c r="BN101">
        <v>580</v>
      </c>
      <c r="BO101">
        <v>300</v>
      </c>
      <c r="BP101">
        <v>300</v>
      </c>
      <c r="BQ101">
        <v>300</v>
      </c>
      <c r="BR101">
        <v>10392.9</v>
      </c>
      <c r="BS101">
        <v>1018.62</v>
      </c>
      <c r="BT101">
        <v>-7.3767099999999999E-3</v>
      </c>
      <c r="BU101">
        <v>-1.54</v>
      </c>
      <c r="BV101" t="s">
        <v>401</v>
      </c>
      <c r="BW101" t="s">
        <v>401</v>
      </c>
      <c r="BX101" t="s">
        <v>401</v>
      </c>
      <c r="BY101" t="s">
        <v>401</v>
      </c>
      <c r="BZ101" t="s">
        <v>401</v>
      </c>
      <c r="CA101" t="s">
        <v>401</v>
      </c>
      <c r="CB101" t="s">
        <v>401</v>
      </c>
      <c r="CC101" t="s">
        <v>401</v>
      </c>
      <c r="CD101" t="s">
        <v>401</v>
      </c>
      <c r="CE101" t="s">
        <v>401</v>
      </c>
      <c r="CF101">
        <f t="shared" si="134"/>
        <v>1500</v>
      </c>
      <c r="CG101">
        <f t="shared" si="135"/>
        <v>1264.485300777452</v>
      </c>
      <c r="CH101">
        <f t="shared" si="136"/>
        <v>0.84299020051830142</v>
      </c>
      <c r="CI101">
        <f t="shared" si="137"/>
        <v>0.16537108700032171</v>
      </c>
      <c r="CJ101">
        <v>6</v>
      </c>
      <c r="CK101">
        <v>0.5</v>
      </c>
      <c r="CL101" t="s">
        <v>402</v>
      </c>
      <c r="CM101">
        <v>2</v>
      </c>
      <c r="CN101">
        <v>1634238273.5</v>
      </c>
      <c r="CO101">
        <v>791.57899999999995</v>
      </c>
      <c r="CP101">
        <v>799.96900000000005</v>
      </c>
      <c r="CQ101">
        <v>19.5763</v>
      </c>
      <c r="CR101">
        <v>17.364999999999998</v>
      </c>
      <c r="CS101">
        <v>790.91</v>
      </c>
      <c r="CT101">
        <v>19.6783</v>
      </c>
      <c r="CU101">
        <v>1000.04</v>
      </c>
      <c r="CV101">
        <v>89.813500000000005</v>
      </c>
      <c r="CW101">
        <v>0.106345</v>
      </c>
      <c r="CX101">
        <v>26.724599999999999</v>
      </c>
      <c r="CY101">
        <v>27.0045</v>
      </c>
      <c r="CZ101">
        <v>999.9</v>
      </c>
      <c r="DA101">
        <v>0</v>
      </c>
      <c r="DB101">
        <v>0</v>
      </c>
      <c r="DC101">
        <v>10001.9</v>
      </c>
      <c r="DD101">
        <v>0</v>
      </c>
      <c r="DE101">
        <v>0.21912699999999999</v>
      </c>
      <c r="DF101">
        <v>-8.3908100000000001</v>
      </c>
      <c r="DG101">
        <v>807.38400000000001</v>
      </c>
      <c r="DH101">
        <v>814.10599999999999</v>
      </c>
      <c r="DI101">
        <v>2.2112599999999998</v>
      </c>
      <c r="DJ101">
        <v>799.96900000000005</v>
      </c>
      <c r="DK101">
        <v>17.364999999999998</v>
      </c>
      <c r="DL101">
        <v>1.7582100000000001</v>
      </c>
      <c r="DM101">
        <v>1.5596099999999999</v>
      </c>
      <c r="DN101">
        <v>15.420199999999999</v>
      </c>
      <c r="DO101">
        <v>13.5654</v>
      </c>
      <c r="DP101">
        <v>1500</v>
      </c>
      <c r="DQ101">
        <v>0.89999600000000002</v>
      </c>
      <c r="DR101">
        <v>0.100004</v>
      </c>
      <c r="DS101">
        <v>0</v>
      </c>
      <c r="DT101">
        <v>947.34699999999998</v>
      </c>
      <c r="DU101">
        <v>4.9997400000000001</v>
      </c>
      <c r="DV101">
        <v>13889.8</v>
      </c>
      <c r="DW101">
        <v>11510.4</v>
      </c>
      <c r="DX101">
        <v>42.5</v>
      </c>
      <c r="DY101">
        <v>43.936999999999998</v>
      </c>
      <c r="DZ101">
        <v>43.75</v>
      </c>
      <c r="EA101">
        <v>43.936999999999998</v>
      </c>
      <c r="EB101">
        <v>44.686999999999998</v>
      </c>
      <c r="EC101">
        <v>1345.49</v>
      </c>
      <c r="ED101">
        <v>149.51</v>
      </c>
      <c r="EE101">
        <v>0</v>
      </c>
      <c r="EF101">
        <v>141.200000047684</v>
      </c>
      <c r="EG101">
        <v>0</v>
      </c>
      <c r="EH101">
        <v>948.25469230769204</v>
      </c>
      <c r="EI101">
        <v>-5.0166153979054897</v>
      </c>
      <c r="EJ101">
        <v>-77.473504160212499</v>
      </c>
      <c r="EK101">
        <v>13900.288461538499</v>
      </c>
      <c r="EL101">
        <v>15</v>
      </c>
      <c r="EM101">
        <v>1634238227.5</v>
      </c>
      <c r="EN101" t="s">
        <v>762</v>
      </c>
      <c r="EO101">
        <v>1634238227.5</v>
      </c>
      <c r="EP101">
        <v>1634238225.5</v>
      </c>
      <c r="EQ101">
        <v>91</v>
      </c>
      <c r="ER101">
        <v>5.5E-2</v>
      </c>
      <c r="ES101">
        <v>-3.0000000000000001E-3</v>
      </c>
      <c r="ET101">
        <v>0.66900000000000004</v>
      </c>
      <c r="EU101">
        <v>-0.10199999999999999</v>
      </c>
      <c r="EV101">
        <v>800</v>
      </c>
      <c r="EW101">
        <v>17</v>
      </c>
      <c r="EX101">
        <v>0.23</v>
      </c>
      <c r="EY101">
        <v>0.05</v>
      </c>
      <c r="EZ101">
        <v>-8.4337835000000005</v>
      </c>
      <c r="FA101">
        <v>9.0229868667910995E-2</v>
      </c>
      <c r="FB101">
        <v>4.1078790972349698E-2</v>
      </c>
      <c r="FC101">
        <v>1</v>
      </c>
      <c r="FD101">
        <v>1</v>
      </c>
      <c r="FE101">
        <v>0</v>
      </c>
      <c r="FF101">
        <v>0</v>
      </c>
      <c r="FG101">
        <v>0</v>
      </c>
      <c r="FH101">
        <v>2.23392525</v>
      </c>
      <c r="FI101">
        <v>-0.15354045028142799</v>
      </c>
      <c r="FJ101">
        <v>1.5827277559248801E-2</v>
      </c>
      <c r="FK101">
        <v>1</v>
      </c>
      <c r="FL101">
        <v>2</v>
      </c>
      <c r="FM101">
        <v>3</v>
      </c>
      <c r="FN101" t="s">
        <v>404</v>
      </c>
      <c r="FO101">
        <v>3.92686</v>
      </c>
      <c r="FP101">
        <v>2.7889900000000001</v>
      </c>
      <c r="FQ101">
        <v>0.135827</v>
      </c>
      <c r="FR101">
        <v>0.13672100000000001</v>
      </c>
      <c r="FS101">
        <v>8.6346599999999996E-2</v>
      </c>
      <c r="FT101">
        <v>7.8176599999999999E-2</v>
      </c>
      <c r="FU101">
        <v>18558.7</v>
      </c>
      <c r="FV101">
        <v>22611.5</v>
      </c>
      <c r="FW101">
        <v>20917.099999999999</v>
      </c>
      <c r="FX101">
        <v>25264.799999999999</v>
      </c>
      <c r="FY101">
        <v>30312.799999999999</v>
      </c>
      <c r="FZ101">
        <v>34290.300000000003</v>
      </c>
      <c r="GA101">
        <v>37755.5</v>
      </c>
      <c r="GB101">
        <v>41913.1</v>
      </c>
      <c r="GC101">
        <v>2.66</v>
      </c>
      <c r="GD101">
        <v>2.1750799999999999</v>
      </c>
      <c r="GE101">
        <v>0.160001</v>
      </c>
      <c r="GF101">
        <v>0</v>
      </c>
      <c r="GG101">
        <v>24.382200000000001</v>
      </c>
      <c r="GH101">
        <v>999.9</v>
      </c>
      <c r="GI101">
        <v>45.750999999999998</v>
      </c>
      <c r="GJ101">
        <v>30.010999999999999</v>
      </c>
      <c r="GK101">
        <v>21.7163</v>
      </c>
      <c r="GL101">
        <v>61.516800000000003</v>
      </c>
      <c r="GM101">
        <v>19.118600000000001</v>
      </c>
      <c r="GN101">
        <v>3</v>
      </c>
      <c r="GO101">
        <v>-0.15562500000000001</v>
      </c>
      <c r="GP101">
        <v>-0.103431</v>
      </c>
      <c r="GQ101">
        <v>20.348800000000001</v>
      </c>
      <c r="GR101">
        <v>5.2216300000000002</v>
      </c>
      <c r="GS101">
        <v>11.962</v>
      </c>
      <c r="GT101">
        <v>4.9857500000000003</v>
      </c>
      <c r="GU101">
        <v>3.3010000000000002</v>
      </c>
      <c r="GV101">
        <v>9999</v>
      </c>
      <c r="GW101">
        <v>9999</v>
      </c>
      <c r="GX101">
        <v>999.9</v>
      </c>
      <c r="GY101">
        <v>9999</v>
      </c>
      <c r="GZ101">
        <v>1.88411</v>
      </c>
      <c r="HA101">
        <v>1.8810800000000001</v>
      </c>
      <c r="HB101">
        <v>1.88263</v>
      </c>
      <c r="HC101">
        <v>1.88127</v>
      </c>
      <c r="HD101">
        <v>1.8827799999999999</v>
      </c>
      <c r="HE101">
        <v>1.88202</v>
      </c>
      <c r="HF101">
        <v>1.8839999999999999</v>
      </c>
      <c r="HG101">
        <v>1.8812599999999999</v>
      </c>
      <c r="HH101">
        <v>5</v>
      </c>
      <c r="HI101">
        <v>0</v>
      </c>
      <c r="HJ101">
        <v>0</v>
      </c>
      <c r="HK101">
        <v>0</v>
      </c>
      <c r="HL101" t="s">
        <v>405</v>
      </c>
      <c r="HM101" t="s">
        <v>406</v>
      </c>
      <c r="HN101" t="s">
        <v>407</v>
      </c>
      <c r="HO101" t="s">
        <v>407</v>
      </c>
      <c r="HP101" t="s">
        <v>407</v>
      </c>
      <c r="HQ101" t="s">
        <v>407</v>
      </c>
      <c r="HR101">
        <v>0</v>
      </c>
      <c r="HS101">
        <v>100</v>
      </c>
      <c r="HT101">
        <v>100</v>
      </c>
      <c r="HU101">
        <v>0.66900000000000004</v>
      </c>
      <c r="HV101">
        <v>-0.10199999999999999</v>
      </c>
      <c r="HW101">
        <v>0.66880000000003303</v>
      </c>
      <c r="HX101">
        <v>0</v>
      </c>
      <c r="HY101">
        <v>0</v>
      </c>
      <c r="HZ101">
        <v>0</v>
      </c>
      <c r="IA101">
        <v>-0.102074999999999</v>
      </c>
      <c r="IB101">
        <v>0</v>
      </c>
      <c r="IC101">
        <v>0</v>
      </c>
      <c r="ID101">
        <v>0</v>
      </c>
      <c r="IE101">
        <v>-1</v>
      </c>
      <c r="IF101">
        <v>-1</v>
      </c>
      <c r="IG101">
        <v>-1</v>
      </c>
      <c r="IH101">
        <v>-1</v>
      </c>
      <c r="II101">
        <v>0.8</v>
      </c>
      <c r="IJ101">
        <v>0.8</v>
      </c>
      <c r="IK101">
        <v>2.7319300000000002</v>
      </c>
      <c r="IL101">
        <v>2.5805699999999998</v>
      </c>
      <c r="IM101">
        <v>2.8002899999999999</v>
      </c>
      <c r="IN101">
        <v>3.0151400000000002</v>
      </c>
      <c r="IO101">
        <v>3.0493199999999998</v>
      </c>
      <c r="IP101">
        <v>2.32544</v>
      </c>
      <c r="IQ101">
        <v>34.281399999999998</v>
      </c>
      <c r="IR101">
        <v>13.773</v>
      </c>
      <c r="IS101">
        <v>18</v>
      </c>
      <c r="IT101">
        <v>1093.83</v>
      </c>
      <c r="IU101">
        <v>593.42499999999995</v>
      </c>
      <c r="IV101">
        <v>24.9999</v>
      </c>
      <c r="IW101">
        <v>25.308599999999998</v>
      </c>
      <c r="IX101">
        <v>30.0002</v>
      </c>
      <c r="IY101">
        <v>25.1877</v>
      </c>
      <c r="IZ101">
        <v>25.178699999999999</v>
      </c>
      <c r="JA101">
        <v>54.587299999999999</v>
      </c>
      <c r="JB101">
        <v>13.764699999999999</v>
      </c>
      <c r="JC101">
        <v>50.546300000000002</v>
      </c>
      <c r="JD101">
        <v>25</v>
      </c>
      <c r="JE101">
        <v>800</v>
      </c>
      <c r="JF101">
        <v>17.334299999999999</v>
      </c>
      <c r="JG101">
        <v>101.77500000000001</v>
      </c>
      <c r="JH101">
        <v>101.04300000000001</v>
      </c>
    </row>
    <row r="102" spans="1:268" x14ac:dyDescent="0.2">
      <c r="A102">
        <v>86</v>
      </c>
      <c r="B102">
        <v>1634238395.5</v>
      </c>
      <c r="C102">
        <v>14887.4000000954</v>
      </c>
      <c r="D102" t="s">
        <v>763</v>
      </c>
      <c r="E102" t="s">
        <v>764</v>
      </c>
      <c r="F102" t="s">
        <v>398</v>
      </c>
      <c r="I102">
        <v>1634238395.5</v>
      </c>
      <c r="J102">
        <f t="shared" si="92"/>
        <v>3.5257714629765213E-3</v>
      </c>
      <c r="K102">
        <f t="shared" si="93"/>
        <v>3.5257714629765213</v>
      </c>
      <c r="L102">
        <f t="shared" si="94"/>
        <v>11.427548322643769</v>
      </c>
      <c r="M102">
        <f t="shared" si="95"/>
        <v>991.10699999999997</v>
      </c>
      <c r="N102">
        <f t="shared" si="96"/>
        <v>852.48389958735777</v>
      </c>
      <c r="O102">
        <f t="shared" si="97"/>
        <v>76.645046573033085</v>
      </c>
      <c r="P102">
        <f t="shared" si="98"/>
        <v>89.108359947476998</v>
      </c>
      <c r="Q102">
        <f t="shared" si="99"/>
        <v>0.17452683602941069</v>
      </c>
      <c r="R102">
        <f t="shared" si="100"/>
        <v>2.742211177041459</v>
      </c>
      <c r="S102">
        <f t="shared" si="101"/>
        <v>0.16858247841231344</v>
      </c>
      <c r="T102">
        <f t="shared" si="102"/>
        <v>0.10588125911581013</v>
      </c>
      <c r="U102">
        <f t="shared" si="103"/>
        <v>248.05663050048258</v>
      </c>
      <c r="V102">
        <f t="shared" si="104"/>
        <v>27.319285965829774</v>
      </c>
      <c r="W102">
        <f t="shared" si="105"/>
        <v>27.027200000000001</v>
      </c>
      <c r="X102">
        <f t="shared" si="106"/>
        <v>3.584881472218806</v>
      </c>
      <c r="Y102">
        <f t="shared" si="107"/>
        <v>49.94680435432528</v>
      </c>
      <c r="Z102">
        <f t="shared" si="108"/>
        <v>1.7604238697533001</v>
      </c>
      <c r="AA102">
        <f t="shared" si="109"/>
        <v>3.5245976044128065</v>
      </c>
      <c r="AB102">
        <f t="shared" si="110"/>
        <v>1.8244576024655059</v>
      </c>
      <c r="AC102">
        <f t="shared" si="111"/>
        <v>-155.48652151726458</v>
      </c>
      <c r="AD102">
        <f t="shared" si="112"/>
        <v>-42.651288669766032</v>
      </c>
      <c r="AE102">
        <f t="shared" si="113"/>
        <v>-3.3527246881139421</v>
      </c>
      <c r="AF102">
        <f t="shared" si="114"/>
        <v>46.566095625338036</v>
      </c>
      <c r="AG102">
        <v>0</v>
      </c>
      <c r="AH102">
        <v>0</v>
      </c>
      <c r="AI102">
        <f t="shared" si="115"/>
        <v>1</v>
      </c>
      <c r="AJ102">
        <f t="shared" si="116"/>
        <v>0</v>
      </c>
      <c r="AK102">
        <f t="shared" si="117"/>
        <v>47465.807002236637</v>
      </c>
      <c r="AL102" t="s">
        <v>399</v>
      </c>
      <c r="AM102">
        <v>8228.31</v>
      </c>
      <c r="AN102">
        <v>0</v>
      </c>
      <c r="AO102">
        <v>0</v>
      </c>
      <c r="AP102" t="e">
        <f t="shared" si="118"/>
        <v>#DIV/0!</v>
      </c>
      <c r="AQ102">
        <v>-1</v>
      </c>
      <c r="AR102" t="s">
        <v>765</v>
      </c>
      <c r="AS102">
        <v>10392.799999999999</v>
      </c>
      <c r="AT102">
        <v>938.42823999999996</v>
      </c>
      <c r="AU102">
        <v>1016.26</v>
      </c>
      <c r="AV102">
        <f t="shared" si="119"/>
        <v>7.6586464093834294E-2</v>
      </c>
      <c r="AW102">
        <v>0.5</v>
      </c>
      <c r="AX102">
        <f t="shared" si="120"/>
        <v>1264.485300777452</v>
      </c>
      <c r="AY102">
        <f t="shared" si="121"/>
        <v>11.427548322643769</v>
      </c>
      <c r="AZ102">
        <f t="shared" si="122"/>
        <v>48.421229042586795</v>
      </c>
      <c r="BA102">
        <f t="shared" si="123"/>
        <v>9.828147717496483E-3</v>
      </c>
      <c r="BB102">
        <f t="shared" si="124"/>
        <v>-1</v>
      </c>
      <c r="BC102" t="e">
        <f t="shared" si="125"/>
        <v>#DIV/0!</v>
      </c>
      <c r="BD102" t="s">
        <v>401</v>
      </c>
      <c r="BE102">
        <v>0</v>
      </c>
      <c r="BF102" t="e">
        <f t="shared" si="126"/>
        <v>#DIV/0!</v>
      </c>
      <c r="BG102" t="e">
        <f t="shared" si="127"/>
        <v>#DIV/0!</v>
      </c>
      <c r="BH102" t="e">
        <f t="shared" si="128"/>
        <v>#DIV/0!</v>
      </c>
      <c r="BI102" t="e">
        <f t="shared" si="129"/>
        <v>#DIV/0!</v>
      </c>
      <c r="BJ102">
        <f t="shared" si="130"/>
        <v>7.6586464093834281E-2</v>
      </c>
      <c r="BK102" t="e">
        <f t="shared" si="131"/>
        <v>#DIV/0!</v>
      </c>
      <c r="BL102" t="e">
        <f t="shared" si="132"/>
        <v>#DIV/0!</v>
      </c>
      <c r="BM102" t="e">
        <f t="shared" si="133"/>
        <v>#DIV/0!</v>
      </c>
      <c r="BN102">
        <v>581</v>
      </c>
      <c r="BO102">
        <v>300</v>
      </c>
      <c r="BP102">
        <v>300</v>
      </c>
      <c r="BQ102">
        <v>300</v>
      </c>
      <c r="BR102">
        <v>10392.799999999999</v>
      </c>
      <c r="BS102">
        <v>1007.67</v>
      </c>
      <c r="BT102">
        <v>-7.3766500000000002E-3</v>
      </c>
      <c r="BU102">
        <v>-0.54</v>
      </c>
      <c r="BV102" t="s">
        <v>401</v>
      </c>
      <c r="BW102" t="s">
        <v>401</v>
      </c>
      <c r="BX102" t="s">
        <v>401</v>
      </c>
      <c r="BY102" t="s">
        <v>401</v>
      </c>
      <c r="BZ102" t="s">
        <v>401</v>
      </c>
      <c r="CA102" t="s">
        <v>401</v>
      </c>
      <c r="CB102" t="s">
        <v>401</v>
      </c>
      <c r="CC102" t="s">
        <v>401</v>
      </c>
      <c r="CD102" t="s">
        <v>401</v>
      </c>
      <c r="CE102" t="s">
        <v>401</v>
      </c>
      <c r="CF102">
        <f t="shared" si="134"/>
        <v>1500</v>
      </c>
      <c r="CG102">
        <f t="shared" si="135"/>
        <v>1264.485300777452</v>
      </c>
      <c r="CH102">
        <f t="shared" si="136"/>
        <v>0.84299020051830142</v>
      </c>
      <c r="CI102">
        <f t="shared" si="137"/>
        <v>0.16537108700032171</v>
      </c>
      <c r="CJ102">
        <v>6</v>
      </c>
      <c r="CK102">
        <v>0.5</v>
      </c>
      <c r="CL102" t="s">
        <v>402</v>
      </c>
      <c r="CM102">
        <v>2</v>
      </c>
      <c r="CN102">
        <v>1634238395.5</v>
      </c>
      <c r="CO102">
        <v>991.10699999999997</v>
      </c>
      <c r="CP102">
        <v>1000.06</v>
      </c>
      <c r="CQ102">
        <v>19.580300000000001</v>
      </c>
      <c r="CR102">
        <v>17.5063</v>
      </c>
      <c r="CS102">
        <v>990.32799999999997</v>
      </c>
      <c r="CT102">
        <v>19.682099999999998</v>
      </c>
      <c r="CU102">
        <v>1000.02</v>
      </c>
      <c r="CV102">
        <v>89.801000000000002</v>
      </c>
      <c r="CW102">
        <v>0.10691100000000001</v>
      </c>
      <c r="CX102">
        <v>26.738700000000001</v>
      </c>
      <c r="CY102">
        <v>27.027200000000001</v>
      </c>
      <c r="CZ102">
        <v>999.9</v>
      </c>
      <c r="DA102">
        <v>0</v>
      </c>
      <c r="DB102">
        <v>0</v>
      </c>
      <c r="DC102">
        <v>9986.8799999999992</v>
      </c>
      <c r="DD102">
        <v>0</v>
      </c>
      <c r="DE102">
        <v>0.21912699999999999</v>
      </c>
      <c r="DF102">
        <v>-8.9539799999999996</v>
      </c>
      <c r="DG102">
        <v>1010.9</v>
      </c>
      <c r="DH102">
        <v>1017.88</v>
      </c>
      <c r="DI102">
        <v>2.0739100000000001</v>
      </c>
      <c r="DJ102">
        <v>1000.06</v>
      </c>
      <c r="DK102">
        <v>17.5063</v>
      </c>
      <c r="DL102">
        <v>1.7583299999999999</v>
      </c>
      <c r="DM102">
        <v>1.57209</v>
      </c>
      <c r="DN102">
        <v>15.421200000000001</v>
      </c>
      <c r="DO102">
        <v>13.687900000000001</v>
      </c>
      <c r="DP102">
        <v>1500</v>
      </c>
      <c r="DQ102">
        <v>0.89999600000000002</v>
      </c>
      <c r="DR102">
        <v>0.100004</v>
      </c>
      <c r="DS102">
        <v>0</v>
      </c>
      <c r="DT102">
        <v>937.94299999999998</v>
      </c>
      <c r="DU102">
        <v>4.9997400000000001</v>
      </c>
      <c r="DV102">
        <v>13753.9</v>
      </c>
      <c r="DW102">
        <v>11510.4</v>
      </c>
      <c r="DX102">
        <v>43</v>
      </c>
      <c r="DY102">
        <v>43.875</v>
      </c>
      <c r="DZ102">
        <v>43.936999999999998</v>
      </c>
      <c r="EA102">
        <v>43.436999999999998</v>
      </c>
      <c r="EB102">
        <v>44.936999999999998</v>
      </c>
      <c r="EC102">
        <v>1345.49</v>
      </c>
      <c r="ED102">
        <v>149.51</v>
      </c>
      <c r="EE102">
        <v>0</v>
      </c>
      <c r="EF102">
        <v>121.40000009536701</v>
      </c>
      <c r="EG102">
        <v>0</v>
      </c>
      <c r="EH102">
        <v>938.42823999999996</v>
      </c>
      <c r="EI102">
        <v>-4.2007692170142796</v>
      </c>
      <c r="EJ102">
        <v>-47.138461543964397</v>
      </c>
      <c r="EK102">
        <v>13758.864</v>
      </c>
      <c r="EL102">
        <v>15</v>
      </c>
      <c r="EM102">
        <v>1634238356</v>
      </c>
      <c r="EN102" t="s">
        <v>766</v>
      </c>
      <c r="EO102">
        <v>1634238356</v>
      </c>
      <c r="EP102">
        <v>1634238349.5</v>
      </c>
      <c r="EQ102">
        <v>92</v>
      </c>
      <c r="ER102">
        <v>0.112</v>
      </c>
      <c r="ES102">
        <v>0</v>
      </c>
      <c r="ET102">
        <v>0.77900000000000003</v>
      </c>
      <c r="EU102">
        <v>-0.10199999999999999</v>
      </c>
      <c r="EV102">
        <v>1000</v>
      </c>
      <c r="EW102">
        <v>17</v>
      </c>
      <c r="EX102">
        <v>0.25</v>
      </c>
      <c r="EY102">
        <v>0.04</v>
      </c>
      <c r="EZ102">
        <v>-8.9788058536585407</v>
      </c>
      <c r="FA102">
        <v>8.5501881533096805E-2</v>
      </c>
      <c r="FB102">
        <v>5.9767520993719403E-2</v>
      </c>
      <c r="FC102">
        <v>1</v>
      </c>
      <c r="FD102">
        <v>1</v>
      </c>
      <c r="FE102">
        <v>0</v>
      </c>
      <c r="FF102">
        <v>0</v>
      </c>
      <c r="FG102">
        <v>0</v>
      </c>
      <c r="FH102">
        <v>2.1080221951219502</v>
      </c>
      <c r="FI102">
        <v>-0.118453588850173</v>
      </c>
      <c r="FJ102">
        <v>1.4032419347440201E-2</v>
      </c>
      <c r="FK102">
        <v>1</v>
      </c>
      <c r="FL102">
        <v>2</v>
      </c>
      <c r="FM102">
        <v>3</v>
      </c>
      <c r="FN102" t="s">
        <v>404</v>
      </c>
      <c r="FO102">
        <v>3.9268299999999998</v>
      </c>
      <c r="FP102">
        <v>2.7894199999999998</v>
      </c>
      <c r="FQ102">
        <v>0.15706500000000001</v>
      </c>
      <c r="FR102">
        <v>0.157891</v>
      </c>
      <c r="FS102">
        <v>8.6347400000000005E-2</v>
      </c>
      <c r="FT102">
        <v>7.8632400000000005E-2</v>
      </c>
      <c r="FU102">
        <v>18102.5</v>
      </c>
      <c r="FV102">
        <v>22057.200000000001</v>
      </c>
      <c r="FW102">
        <v>20916.900000000001</v>
      </c>
      <c r="FX102">
        <v>25264.9</v>
      </c>
      <c r="FY102">
        <v>30312.6</v>
      </c>
      <c r="FZ102">
        <v>34273.4</v>
      </c>
      <c r="GA102">
        <v>37754.800000000003</v>
      </c>
      <c r="GB102">
        <v>41912.699999999997</v>
      </c>
      <c r="GC102">
        <v>2.6596000000000002</v>
      </c>
      <c r="GD102">
        <v>2.1763300000000001</v>
      </c>
      <c r="GE102">
        <v>0.15823200000000001</v>
      </c>
      <c r="GF102">
        <v>0</v>
      </c>
      <c r="GG102">
        <v>24.434100000000001</v>
      </c>
      <c r="GH102">
        <v>999.9</v>
      </c>
      <c r="GI102">
        <v>45.427999999999997</v>
      </c>
      <c r="GJ102">
        <v>30.010999999999999</v>
      </c>
      <c r="GK102">
        <v>21.565300000000001</v>
      </c>
      <c r="GL102">
        <v>61.766800000000003</v>
      </c>
      <c r="GM102">
        <v>19.078499999999998</v>
      </c>
      <c r="GN102">
        <v>3</v>
      </c>
      <c r="GO102">
        <v>-0.155747</v>
      </c>
      <c r="GP102">
        <v>-9.8229800000000006E-2</v>
      </c>
      <c r="GQ102">
        <v>20.348800000000001</v>
      </c>
      <c r="GR102">
        <v>5.2228300000000001</v>
      </c>
      <c r="GS102">
        <v>11.962</v>
      </c>
      <c r="GT102">
        <v>4.9858000000000002</v>
      </c>
      <c r="GU102">
        <v>3.3010000000000002</v>
      </c>
      <c r="GV102">
        <v>9999</v>
      </c>
      <c r="GW102">
        <v>9999</v>
      </c>
      <c r="GX102">
        <v>999.9</v>
      </c>
      <c r="GY102">
        <v>9999</v>
      </c>
      <c r="GZ102">
        <v>1.88411</v>
      </c>
      <c r="HA102">
        <v>1.8810899999999999</v>
      </c>
      <c r="HB102">
        <v>1.88262</v>
      </c>
      <c r="HC102">
        <v>1.8812599999999999</v>
      </c>
      <c r="HD102">
        <v>1.8827799999999999</v>
      </c>
      <c r="HE102">
        <v>1.88202</v>
      </c>
      <c r="HF102">
        <v>1.8839999999999999</v>
      </c>
      <c r="HG102">
        <v>1.8812599999999999</v>
      </c>
      <c r="HH102">
        <v>5</v>
      </c>
      <c r="HI102">
        <v>0</v>
      </c>
      <c r="HJ102">
        <v>0</v>
      </c>
      <c r="HK102">
        <v>0</v>
      </c>
      <c r="HL102" t="s">
        <v>405</v>
      </c>
      <c r="HM102" t="s">
        <v>406</v>
      </c>
      <c r="HN102" t="s">
        <v>407</v>
      </c>
      <c r="HO102" t="s">
        <v>407</v>
      </c>
      <c r="HP102" t="s">
        <v>407</v>
      </c>
      <c r="HQ102" t="s">
        <v>407</v>
      </c>
      <c r="HR102">
        <v>0</v>
      </c>
      <c r="HS102">
        <v>100</v>
      </c>
      <c r="HT102">
        <v>100</v>
      </c>
      <c r="HU102">
        <v>0.77900000000000003</v>
      </c>
      <c r="HV102">
        <v>-0.1018</v>
      </c>
      <c r="HW102">
        <v>0.77933333333328403</v>
      </c>
      <c r="HX102">
        <v>0</v>
      </c>
      <c r="HY102">
        <v>0</v>
      </c>
      <c r="HZ102">
        <v>0</v>
      </c>
      <c r="IA102">
        <v>-0.10187499999999999</v>
      </c>
      <c r="IB102">
        <v>0</v>
      </c>
      <c r="IC102">
        <v>0</v>
      </c>
      <c r="ID102">
        <v>0</v>
      </c>
      <c r="IE102">
        <v>-1</v>
      </c>
      <c r="IF102">
        <v>-1</v>
      </c>
      <c r="IG102">
        <v>-1</v>
      </c>
      <c r="IH102">
        <v>-1</v>
      </c>
      <c r="II102">
        <v>0.7</v>
      </c>
      <c r="IJ102">
        <v>0.8</v>
      </c>
      <c r="IK102">
        <v>3.2507299999999999</v>
      </c>
      <c r="IL102">
        <v>2.5769000000000002</v>
      </c>
      <c r="IM102">
        <v>2.8002899999999999</v>
      </c>
      <c r="IN102">
        <v>3.0188000000000001</v>
      </c>
      <c r="IO102">
        <v>3.0493199999999998</v>
      </c>
      <c r="IP102">
        <v>2.32422</v>
      </c>
      <c r="IQ102">
        <v>34.304200000000002</v>
      </c>
      <c r="IR102">
        <v>13.738</v>
      </c>
      <c r="IS102">
        <v>18</v>
      </c>
      <c r="IT102">
        <v>1093.3399999999999</v>
      </c>
      <c r="IU102">
        <v>594.37699999999995</v>
      </c>
      <c r="IV102">
        <v>24.9998</v>
      </c>
      <c r="IW102">
        <v>25.3065</v>
      </c>
      <c r="IX102">
        <v>30.0002</v>
      </c>
      <c r="IY102">
        <v>25.186599999999999</v>
      </c>
      <c r="IZ102">
        <v>25.176500000000001</v>
      </c>
      <c r="JA102">
        <v>64.956699999999998</v>
      </c>
      <c r="JB102">
        <v>12.029</v>
      </c>
      <c r="JC102">
        <v>50.189500000000002</v>
      </c>
      <c r="JD102">
        <v>25</v>
      </c>
      <c r="JE102">
        <v>1000</v>
      </c>
      <c r="JF102">
        <v>17.492000000000001</v>
      </c>
      <c r="JG102">
        <v>101.774</v>
      </c>
      <c r="JH102">
        <v>101.04300000000001</v>
      </c>
    </row>
    <row r="103" spans="1:268" x14ac:dyDescent="0.2">
      <c r="A103">
        <v>87</v>
      </c>
      <c r="B103">
        <v>1634238517.5</v>
      </c>
      <c r="C103">
        <v>15009.4000000954</v>
      </c>
      <c r="D103" t="s">
        <v>767</v>
      </c>
      <c r="E103" t="s">
        <v>768</v>
      </c>
      <c r="F103" t="s">
        <v>398</v>
      </c>
      <c r="I103">
        <v>1634238517.5</v>
      </c>
      <c r="J103">
        <f t="shared" si="92"/>
        <v>3.1486252839341461E-3</v>
      </c>
      <c r="K103">
        <f t="shared" si="93"/>
        <v>3.148625283934146</v>
      </c>
      <c r="L103">
        <f t="shared" si="94"/>
        <v>11.900166141936529</v>
      </c>
      <c r="M103">
        <f t="shared" si="95"/>
        <v>1190.6400000000001</v>
      </c>
      <c r="N103">
        <f t="shared" si="96"/>
        <v>1027.1367440591678</v>
      </c>
      <c r="O103">
        <f t="shared" si="97"/>
        <v>92.335624434540136</v>
      </c>
      <c r="P103">
        <f t="shared" si="98"/>
        <v>107.03393536704</v>
      </c>
      <c r="Q103">
        <f t="shared" si="99"/>
        <v>0.15465077740734276</v>
      </c>
      <c r="R103">
        <f t="shared" si="100"/>
        <v>2.742210212572366</v>
      </c>
      <c r="S103">
        <f t="shared" si="101"/>
        <v>0.14996370382156898</v>
      </c>
      <c r="T103">
        <f t="shared" si="102"/>
        <v>9.4136596966235858E-2</v>
      </c>
      <c r="U103">
        <f t="shared" si="103"/>
        <v>248.05663050048258</v>
      </c>
      <c r="V103">
        <f t="shared" si="104"/>
        <v>27.435994353395849</v>
      </c>
      <c r="W103">
        <f t="shared" si="105"/>
        <v>27.0579</v>
      </c>
      <c r="X103">
        <f t="shared" si="106"/>
        <v>3.5913491003786269</v>
      </c>
      <c r="Y103">
        <f t="shared" si="107"/>
        <v>49.900522991140448</v>
      </c>
      <c r="Z103">
        <f t="shared" si="108"/>
        <v>1.7600764467440002</v>
      </c>
      <c r="AA103">
        <f t="shared" si="109"/>
        <v>3.5271703405924053</v>
      </c>
      <c r="AB103">
        <f t="shared" si="110"/>
        <v>1.8312726536346267</v>
      </c>
      <c r="AC103">
        <f t="shared" si="111"/>
        <v>-138.85437502149585</v>
      </c>
      <c r="AD103">
        <f t="shared" si="112"/>
        <v>-45.356709745525663</v>
      </c>
      <c r="AE103">
        <f t="shared" si="113"/>
        <v>-3.5661619917614868</v>
      </c>
      <c r="AF103">
        <f t="shared" si="114"/>
        <v>60.27938374169959</v>
      </c>
      <c r="AG103">
        <v>0</v>
      </c>
      <c r="AH103">
        <v>0</v>
      </c>
      <c r="AI103">
        <f t="shared" si="115"/>
        <v>1</v>
      </c>
      <c r="AJ103">
        <f t="shared" si="116"/>
        <v>0</v>
      </c>
      <c r="AK103">
        <f t="shared" si="117"/>
        <v>47463.577183458168</v>
      </c>
      <c r="AL103" t="s">
        <v>399</v>
      </c>
      <c r="AM103">
        <v>8228.31</v>
      </c>
      <c r="AN103">
        <v>0</v>
      </c>
      <c r="AO103">
        <v>0</v>
      </c>
      <c r="AP103" t="e">
        <f t="shared" si="118"/>
        <v>#DIV/0!</v>
      </c>
      <c r="AQ103">
        <v>-1</v>
      </c>
      <c r="AR103" t="s">
        <v>769</v>
      </c>
      <c r="AS103">
        <v>10392.799999999999</v>
      </c>
      <c r="AT103">
        <v>930.17380769230795</v>
      </c>
      <c r="AU103">
        <v>1010.41</v>
      </c>
      <c r="AV103">
        <f t="shared" si="119"/>
        <v>7.9409539006632945E-2</v>
      </c>
      <c r="AW103">
        <v>0.5</v>
      </c>
      <c r="AX103">
        <f t="shared" si="120"/>
        <v>1264.485300777452</v>
      </c>
      <c r="AY103">
        <f t="shared" si="121"/>
        <v>11.900166141936529</v>
      </c>
      <c r="AZ103">
        <f t="shared" si="122"/>
        <v>50.206097407700533</v>
      </c>
      <c r="BA103">
        <f t="shared" si="123"/>
        <v>1.0201910717352771E-2</v>
      </c>
      <c r="BB103">
        <f t="shared" si="124"/>
        <v>-1</v>
      </c>
      <c r="BC103" t="e">
        <f t="shared" si="125"/>
        <v>#DIV/0!</v>
      </c>
      <c r="BD103" t="s">
        <v>401</v>
      </c>
      <c r="BE103">
        <v>0</v>
      </c>
      <c r="BF103" t="e">
        <f t="shared" si="126"/>
        <v>#DIV/0!</v>
      </c>
      <c r="BG103" t="e">
        <f t="shared" si="127"/>
        <v>#DIV/0!</v>
      </c>
      <c r="BH103" t="e">
        <f t="shared" si="128"/>
        <v>#DIV/0!</v>
      </c>
      <c r="BI103" t="e">
        <f t="shared" si="129"/>
        <v>#DIV/0!</v>
      </c>
      <c r="BJ103">
        <f t="shared" si="130"/>
        <v>7.9409539006632973E-2</v>
      </c>
      <c r="BK103" t="e">
        <f t="shared" si="131"/>
        <v>#DIV/0!</v>
      </c>
      <c r="BL103" t="e">
        <f t="shared" si="132"/>
        <v>#DIV/0!</v>
      </c>
      <c r="BM103" t="e">
        <f t="shared" si="133"/>
        <v>#DIV/0!</v>
      </c>
      <c r="BN103">
        <v>582</v>
      </c>
      <c r="BO103">
        <v>300</v>
      </c>
      <c r="BP103">
        <v>300</v>
      </c>
      <c r="BQ103">
        <v>300</v>
      </c>
      <c r="BR103">
        <v>10392.799999999999</v>
      </c>
      <c r="BS103">
        <v>999.04</v>
      </c>
      <c r="BT103">
        <v>-7.3766500000000002E-3</v>
      </c>
      <c r="BU103">
        <v>-0.95</v>
      </c>
      <c r="BV103" t="s">
        <v>401</v>
      </c>
      <c r="BW103" t="s">
        <v>401</v>
      </c>
      <c r="BX103" t="s">
        <v>401</v>
      </c>
      <c r="BY103" t="s">
        <v>401</v>
      </c>
      <c r="BZ103" t="s">
        <v>401</v>
      </c>
      <c r="CA103" t="s">
        <v>401</v>
      </c>
      <c r="CB103" t="s">
        <v>401</v>
      </c>
      <c r="CC103" t="s">
        <v>401</v>
      </c>
      <c r="CD103" t="s">
        <v>401</v>
      </c>
      <c r="CE103" t="s">
        <v>401</v>
      </c>
      <c r="CF103">
        <f t="shared" si="134"/>
        <v>1500</v>
      </c>
      <c r="CG103">
        <f t="shared" si="135"/>
        <v>1264.485300777452</v>
      </c>
      <c r="CH103">
        <f t="shared" si="136"/>
        <v>0.84299020051830142</v>
      </c>
      <c r="CI103">
        <f t="shared" si="137"/>
        <v>0.16537108700032171</v>
      </c>
      <c r="CJ103">
        <v>6</v>
      </c>
      <c r="CK103">
        <v>0.5</v>
      </c>
      <c r="CL103" t="s">
        <v>402</v>
      </c>
      <c r="CM103">
        <v>2</v>
      </c>
      <c r="CN103">
        <v>1634238517.5</v>
      </c>
      <c r="CO103">
        <v>1190.6400000000001</v>
      </c>
      <c r="CP103">
        <v>1200.03</v>
      </c>
      <c r="CQ103">
        <v>19.579000000000001</v>
      </c>
      <c r="CR103">
        <v>17.726700000000001</v>
      </c>
      <c r="CS103">
        <v>1189.79</v>
      </c>
      <c r="CT103">
        <v>19.672599999999999</v>
      </c>
      <c r="CU103">
        <v>999.93899999999996</v>
      </c>
      <c r="CV103">
        <v>89.7898</v>
      </c>
      <c r="CW103">
        <v>0.106336</v>
      </c>
      <c r="CX103">
        <v>26.751100000000001</v>
      </c>
      <c r="CY103">
        <v>27.0579</v>
      </c>
      <c r="CZ103">
        <v>999.9</v>
      </c>
      <c r="DA103">
        <v>0</v>
      </c>
      <c r="DB103">
        <v>0</v>
      </c>
      <c r="DC103">
        <v>9988.1200000000008</v>
      </c>
      <c r="DD103">
        <v>0</v>
      </c>
      <c r="DE103">
        <v>0.21912699999999999</v>
      </c>
      <c r="DF103">
        <v>-9.3848900000000004</v>
      </c>
      <c r="DG103">
        <v>1214.42</v>
      </c>
      <c r="DH103">
        <v>1221.68</v>
      </c>
      <c r="DI103">
        <v>1.8523700000000001</v>
      </c>
      <c r="DJ103">
        <v>1200.03</v>
      </c>
      <c r="DK103">
        <v>17.726700000000001</v>
      </c>
      <c r="DL103">
        <v>1.758</v>
      </c>
      <c r="DM103">
        <v>1.5916699999999999</v>
      </c>
      <c r="DN103">
        <v>15.418200000000001</v>
      </c>
      <c r="DO103">
        <v>13.878399999999999</v>
      </c>
      <c r="DP103">
        <v>1500</v>
      </c>
      <c r="DQ103">
        <v>0.89999600000000002</v>
      </c>
      <c r="DR103">
        <v>0.100004</v>
      </c>
      <c r="DS103">
        <v>0</v>
      </c>
      <c r="DT103">
        <v>930.28599999999994</v>
      </c>
      <c r="DU103">
        <v>4.9997400000000001</v>
      </c>
      <c r="DV103">
        <v>13636.2</v>
      </c>
      <c r="DW103">
        <v>11510.4</v>
      </c>
      <c r="DX103">
        <v>42.5</v>
      </c>
      <c r="DY103">
        <v>44</v>
      </c>
      <c r="DZ103">
        <v>43.75</v>
      </c>
      <c r="EA103">
        <v>43.936999999999998</v>
      </c>
      <c r="EB103">
        <v>44.686999999999998</v>
      </c>
      <c r="EC103">
        <v>1345.49</v>
      </c>
      <c r="ED103">
        <v>149.51</v>
      </c>
      <c r="EE103">
        <v>0</v>
      </c>
      <c r="EF103">
        <v>121.799999952316</v>
      </c>
      <c r="EG103">
        <v>0</v>
      </c>
      <c r="EH103">
        <v>930.17380769230795</v>
      </c>
      <c r="EI103">
        <v>-6.5333350836448895E-2</v>
      </c>
      <c r="EJ103">
        <v>-13.3196581046208</v>
      </c>
      <c r="EK103">
        <v>13637.3615384615</v>
      </c>
      <c r="EL103">
        <v>15</v>
      </c>
      <c r="EM103">
        <v>1634238477.5</v>
      </c>
      <c r="EN103" t="s">
        <v>770</v>
      </c>
      <c r="EO103">
        <v>1634238471.5</v>
      </c>
      <c r="EP103">
        <v>1634238477.5</v>
      </c>
      <c r="EQ103">
        <v>93</v>
      </c>
      <c r="ER103">
        <v>7.9000000000000001E-2</v>
      </c>
      <c r="ES103">
        <v>8.0000000000000002E-3</v>
      </c>
      <c r="ET103">
        <v>0.85799999999999998</v>
      </c>
      <c r="EU103">
        <v>-9.4E-2</v>
      </c>
      <c r="EV103">
        <v>1200</v>
      </c>
      <c r="EW103">
        <v>18</v>
      </c>
      <c r="EX103">
        <v>0.28999999999999998</v>
      </c>
      <c r="EY103">
        <v>0.06</v>
      </c>
      <c r="EZ103">
        <v>-9.3969322500000008</v>
      </c>
      <c r="FA103">
        <v>0.15786427767352801</v>
      </c>
      <c r="FB103">
        <v>5.3490483101552799E-2</v>
      </c>
      <c r="FC103">
        <v>0</v>
      </c>
      <c r="FD103">
        <v>1</v>
      </c>
      <c r="FE103">
        <v>0</v>
      </c>
      <c r="FF103">
        <v>0</v>
      </c>
      <c r="FG103">
        <v>0</v>
      </c>
      <c r="FH103">
        <v>1.8794949999999999</v>
      </c>
      <c r="FI103">
        <v>-0.13463392120075399</v>
      </c>
      <c r="FJ103">
        <v>1.53877893149081E-2</v>
      </c>
      <c r="FK103">
        <v>1</v>
      </c>
      <c r="FL103">
        <v>1</v>
      </c>
      <c r="FM103">
        <v>3</v>
      </c>
      <c r="FN103" t="s">
        <v>416</v>
      </c>
      <c r="FO103">
        <v>3.9267300000000001</v>
      </c>
      <c r="FP103">
        <v>2.7888600000000001</v>
      </c>
      <c r="FQ103">
        <v>0.17605699999999999</v>
      </c>
      <c r="FR103">
        <v>0.17683399999999999</v>
      </c>
      <c r="FS103">
        <v>8.6304800000000001E-2</v>
      </c>
      <c r="FT103">
        <v>7.9344899999999996E-2</v>
      </c>
      <c r="FU103">
        <v>17694.3</v>
      </c>
      <c r="FV103">
        <v>21560.5</v>
      </c>
      <c r="FW103">
        <v>20916.400000000001</v>
      </c>
      <c r="FX103">
        <v>25264.1</v>
      </c>
      <c r="FY103">
        <v>30314</v>
      </c>
      <c r="FZ103">
        <v>34246.6</v>
      </c>
      <c r="GA103">
        <v>37754.400000000001</v>
      </c>
      <c r="GB103">
        <v>41912</v>
      </c>
      <c r="GC103">
        <v>2.6589800000000001</v>
      </c>
      <c r="GD103">
        <v>2.1777500000000001</v>
      </c>
      <c r="GE103">
        <v>0.16058600000000001</v>
      </c>
      <c r="GF103">
        <v>0</v>
      </c>
      <c r="GG103">
        <v>24.426200000000001</v>
      </c>
      <c r="GH103">
        <v>999.9</v>
      </c>
      <c r="GI103">
        <v>45.305999999999997</v>
      </c>
      <c r="GJ103">
        <v>30.041</v>
      </c>
      <c r="GK103">
        <v>21.547799999999999</v>
      </c>
      <c r="GL103">
        <v>61.566800000000001</v>
      </c>
      <c r="GM103">
        <v>19.0825</v>
      </c>
      <c r="GN103">
        <v>3</v>
      </c>
      <c r="GO103">
        <v>-0.15465400000000001</v>
      </c>
      <c r="GP103">
        <v>-9.0885099999999996E-2</v>
      </c>
      <c r="GQ103">
        <v>20.349</v>
      </c>
      <c r="GR103">
        <v>5.2231300000000003</v>
      </c>
      <c r="GS103">
        <v>11.962</v>
      </c>
      <c r="GT103">
        <v>4.9857500000000003</v>
      </c>
      <c r="GU103">
        <v>3.3010000000000002</v>
      </c>
      <c r="GV103">
        <v>9999</v>
      </c>
      <c r="GW103">
        <v>9999</v>
      </c>
      <c r="GX103">
        <v>999.9</v>
      </c>
      <c r="GY103">
        <v>9999</v>
      </c>
      <c r="GZ103">
        <v>1.8841300000000001</v>
      </c>
      <c r="HA103">
        <v>1.8810800000000001</v>
      </c>
      <c r="HB103">
        <v>1.88263</v>
      </c>
      <c r="HC103">
        <v>1.88127</v>
      </c>
      <c r="HD103">
        <v>1.8827799999999999</v>
      </c>
      <c r="HE103">
        <v>1.8819999999999999</v>
      </c>
      <c r="HF103">
        <v>1.8839999999999999</v>
      </c>
      <c r="HG103">
        <v>1.8812599999999999</v>
      </c>
      <c r="HH103">
        <v>5</v>
      </c>
      <c r="HI103">
        <v>0</v>
      </c>
      <c r="HJ103">
        <v>0</v>
      </c>
      <c r="HK103">
        <v>0</v>
      </c>
      <c r="HL103" t="s">
        <v>405</v>
      </c>
      <c r="HM103" t="s">
        <v>406</v>
      </c>
      <c r="HN103" t="s">
        <v>407</v>
      </c>
      <c r="HO103" t="s">
        <v>407</v>
      </c>
      <c r="HP103" t="s">
        <v>407</v>
      </c>
      <c r="HQ103" t="s">
        <v>407</v>
      </c>
      <c r="HR103">
        <v>0</v>
      </c>
      <c r="HS103">
        <v>100</v>
      </c>
      <c r="HT103">
        <v>100</v>
      </c>
      <c r="HU103">
        <v>0.85</v>
      </c>
      <c r="HV103">
        <v>-9.3600000000000003E-2</v>
      </c>
      <c r="HW103">
        <v>0.85750000000007298</v>
      </c>
      <c r="HX103">
        <v>0</v>
      </c>
      <c r="HY103">
        <v>0</v>
      </c>
      <c r="HZ103">
        <v>0</v>
      </c>
      <c r="IA103">
        <v>-9.3524999999999595E-2</v>
      </c>
      <c r="IB103">
        <v>0</v>
      </c>
      <c r="IC103">
        <v>0</v>
      </c>
      <c r="ID103">
        <v>0</v>
      </c>
      <c r="IE103">
        <v>-1</v>
      </c>
      <c r="IF103">
        <v>-1</v>
      </c>
      <c r="IG103">
        <v>-1</v>
      </c>
      <c r="IH103">
        <v>-1</v>
      </c>
      <c r="II103">
        <v>0.8</v>
      </c>
      <c r="IJ103">
        <v>0.7</v>
      </c>
      <c r="IK103">
        <v>3.7377899999999999</v>
      </c>
      <c r="IL103">
        <v>2.5732400000000002</v>
      </c>
      <c r="IM103">
        <v>2.8002899999999999</v>
      </c>
      <c r="IN103">
        <v>3.0151400000000002</v>
      </c>
      <c r="IO103">
        <v>3.0493199999999998</v>
      </c>
      <c r="IP103">
        <v>2.34009</v>
      </c>
      <c r="IQ103">
        <v>34.304200000000002</v>
      </c>
      <c r="IR103">
        <v>13.7118</v>
      </c>
      <c r="IS103">
        <v>18</v>
      </c>
      <c r="IT103">
        <v>1092.75</v>
      </c>
      <c r="IU103">
        <v>595.56799999999998</v>
      </c>
      <c r="IV103">
        <v>24.999700000000001</v>
      </c>
      <c r="IW103">
        <v>25.3171</v>
      </c>
      <c r="IX103">
        <v>30.0002</v>
      </c>
      <c r="IY103">
        <v>25.194099999999999</v>
      </c>
      <c r="IZ103">
        <v>25.183299999999999</v>
      </c>
      <c r="JA103">
        <v>74.682699999999997</v>
      </c>
      <c r="JB103">
        <v>10.4749</v>
      </c>
      <c r="JC103">
        <v>50.36</v>
      </c>
      <c r="JD103">
        <v>25</v>
      </c>
      <c r="JE103">
        <v>1200</v>
      </c>
      <c r="JF103">
        <v>17.738700000000001</v>
      </c>
      <c r="JG103">
        <v>101.77200000000001</v>
      </c>
      <c r="JH103">
        <v>101.04</v>
      </c>
    </row>
    <row r="104" spans="1:268" x14ac:dyDescent="0.2">
      <c r="A104">
        <v>88</v>
      </c>
      <c r="B104">
        <v>1634238639.5</v>
      </c>
      <c r="C104">
        <v>15131.4000000954</v>
      </c>
      <c r="D104" t="s">
        <v>771</v>
      </c>
      <c r="E104" t="s">
        <v>772</v>
      </c>
      <c r="F104" t="s">
        <v>398</v>
      </c>
      <c r="I104">
        <v>1634238639.5</v>
      </c>
      <c r="J104">
        <f t="shared" si="92"/>
        <v>2.6988607075983458E-3</v>
      </c>
      <c r="K104">
        <f t="shared" si="93"/>
        <v>2.698860707598346</v>
      </c>
      <c r="L104">
        <f t="shared" si="94"/>
        <v>12.194505904132757</v>
      </c>
      <c r="M104">
        <f t="shared" si="95"/>
        <v>1490.3</v>
      </c>
      <c r="N104">
        <f t="shared" si="96"/>
        <v>1292.4217027752973</v>
      </c>
      <c r="O104">
        <f t="shared" si="97"/>
        <v>116.1787439233274</v>
      </c>
      <c r="P104">
        <f t="shared" si="98"/>
        <v>133.96647680639998</v>
      </c>
      <c r="Q104">
        <f t="shared" si="99"/>
        <v>0.13191234472084337</v>
      </c>
      <c r="R104">
        <f t="shared" si="100"/>
        <v>2.7406614850081059</v>
      </c>
      <c r="S104">
        <f t="shared" si="101"/>
        <v>0.12848391102114773</v>
      </c>
      <c r="T104">
        <f t="shared" si="102"/>
        <v>8.0603053794836982E-2</v>
      </c>
      <c r="U104">
        <f t="shared" si="103"/>
        <v>248.05497678961257</v>
      </c>
      <c r="V104">
        <f t="shared" si="104"/>
        <v>27.576597362354168</v>
      </c>
      <c r="W104">
        <f t="shared" si="105"/>
        <v>27.091100000000001</v>
      </c>
      <c r="X104">
        <f t="shared" si="106"/>
        <v>3.5983548694495955</v>
      </c>
      <c r="Y104">
        <f t="shared" si="107"/>
        <v>50.03534708830486</v>
      </c>
      <c r="Z104">
        <f t="shared" si="108"/>
        <v>1.766473351488</v>
      </c>
      <c r="AA104">
        <f t="shared" si="109"/>
        <v>3.5304508797959175</v>
      </c>
      <c r="AB104">
        <f t="shared" si="110"/>
        <v>1.8318815179615955</v>
      </c>
      <c r="AC104">
        <f t="shared" si="111"/>
        <v>-119.01975720508705</v>
      </c>
      <c r="AD104">
        <f t="shared" si="112"/>
        <v>-47.902022509837387</v>
      </c>
      <c r="AE104">
        <f t="shared" si="113"/>
        <v>-3.7693387320504663</v>
      </c>
      <c r="AF104">
        <f t="shared" si="114"/>
        <v>77.363858342637656</v>
      </c>
      <c r="AG104">
        <v>0</v>
      </c>
      <c r="AH104">
        <v>0</v>
      </c>
      <c r="AI104">
        <f t="shared" si="115"/>
        <v>1</v>
      </c>
      <c r="AJ104">
        <f t="shared" si="116"/>
        <v>0</v>
      </c>
      <c r="AK104">
        <f t="shared" si="117"/>
        <v>47419.11311375595</v>
      </c>
      <c r="AL104" t="s">
        <v>399</v>
      </c>
      <c r="AM104">
        <v>8228.31</v>
      </c>
      <c r="AN104">
        <v>0</v>
      </c>
      <c r="AO104">
        <v>0</v>
      </c>
      <c r="AP104" t="e">
        <f t="shared" si="118"/>
        <v>#DIV/0!</v>
      </c>
      <c r="AQ104">
        <v>-1</v>
      </c>
      <c r="AR104" t="s">
        <v>773</v>
      </c>
      <c r="AS104">
        <v>10392.799999999999</v>
      </c>
      <c r="AT104">
        <v>922.44668000000001</v>
      </c>
      <c r="AU104">
        <v>1003.56</v>
      </c>
      <c r="AV104">
        <f t="shared" si="119"/>
        <v>8.0825580931882413E-2</v>
      </c>
      <c r="AW104">
        <v>0.5</v>
      </c>
      <c r="AX104">
        <f t="shared" si="120"/>
        <v>1264.476870875447</v>
      </c>
      <c r="AY104">
        <f t="shared" si="121"/>
        <v>12.194505904132757</v>
      </c>
      <c r="AZ104">
        <f t="shared" si="122"/>
        <v>51.101038831718434</v>
      </c>
      <c r="BA104">
        <f t="shared" si="123"/>
        <v>1.0434754646795304E-2</v>
      </c>
      <c r="BB104">
        <f t="shared" si="124"/>
        <v>-1</v>
      </c>
      <c r="BC104" t="e">
        <f t="shared" si="125"/>
        <v>#DIV/0!</v>
      </c>
      <c r="BD104" t="s">
        <v>401</v>
      </c>
      <c r="BE104">
        <v>0</v>
      </c>
      <c r="BF104" t="e">
        <f t="shared" si="126"/>
        <v>#DIV/0!</v>
      </c>
      <c r="BG104" t="e">
        <f t="shared" si="127"/>
        <v>#DIV/0!</v>
      </c>
      <c r="BH104" t="e">
        <f t="shared" si="128"/>
        <v>#DIV/0!</v>
      </c>
      <c r="BI104" t="e">
        <f t="shared" si="129"/>
        <v>#DIV/0!</v>
      </c>
      <c r="BJ104">
        <f t="shared" si="130"/>
        <v>8.082558093188244E-2</v>
      </c>
      <c r="BK104" t="e">
        <f t="shared" si="131"/>
        <v>#DIV/0!</v>
      </c>
      <c r="BL104" t="e">
        <f t="shared" si="132"/>
        <v>#DIV/0!</v>
      </c>
      <c r="BM104" t="e">
        <f t="shared" si="133"/>
        <v>#DIV/0!</v>
      </c>
      <c r="BN104">
        <v>583</v>
      </c>
      <c r="BO104">
        <v>300</v>
      </c>
      <c r="BP104">
        <v>300</v>
      </c>
      <c r="BQ104">
        <v>300</v>
      </c>
      <c r="BR104">
        <v>10392.799999999999</v>
      </c>
      <c r="BS104">
        <v>990.63</v>
      </c>
      <c r="BT104">
        <v>-7.3766200000000004E-3</v>
      </c>
      <c r="BU104">
        <v>-1.93</v>
      </c>
      <c r="BV104" t="s">
        <v>401</v>
      </c>
      <c r="BW104" t="s">
        <v>401</v>
      </c>
      <c r="BX104" t="s">
        <v>401</v>
      </c>
      <c r="BY104" t="s">
        <v>401</v>
      </c>
      <c r="BZ104" t="s">
        <v>401</v>
      </c>
      <c r="CA104" t="s">
        <v>401</v>
      </c>
      <c r="CB104" t="s">
        <v>401</v>
      </c>
      <c r="CC104" t="s">
        <v>401</v>
      </c>
      <c r="CD104" t="s">
        <v>401</v>
      </c>
      <c r="CE104" t="s">
        <v>401</v>
      </c>
      <c r="CF104">
        <f t="shared" si="134"/>
        <v>1499.99</v>
      </c>
      <c r="CG104">
        <f t="shared" si="135"/>
        <v>1264.476870875447</v>
      </c>
      <c r="CH104">
        <f t="shared" si="136"/>
        <v>0.84299020051830142</v>
      </c>
      <c r="CI104">
        <f t="shared" si="137"/>
        <v>0.16537108700032171</v>
      </c>
      <c r="CJ104">
        <v>6</v>
      </c>
      <c r="CK104">
        <v>0.5</v>
      </c>
      <c r="CL104" t="s">
        <v>402</v>
      </c>
      <c r="CM104">
        <v>2</v>
      </c>
      <c r="CN104">
        <v>1634238639.5</v>
      </c>
      <c r="CO104">
        <v>1490.3</v>
      </c>
      <c r="CP104">
        <v>1500.03</v>
      </c>
      <c r="CQ104">
        <v>19.651</v>
      </c>
      <c r="CR104">
        <v>18.063500000000001</v>
      </c>
      <c r="CS104">
        <v>1489.64</v>
      </c>
      <c r="CT104">
        <v>19.741900000000001</v>
      </c>
      <c r="CU104">
        <v>999.99699999999996</v>
      </c>
      <c r="CV104">
        <v>89.785799999999995</v>
      </c>
      <c r="CW104">
        <v>0.106488</v>
      </c>
      <c r="CX104">
        <v>26.7669</v>
      </c>
      <c r="CY104">
        <v>27.091100000000001</v>
      </c>
      <c r="CZ104">
        <v>999.9</v>
      </c>
      <c r="DA104">
        <v>0</v>
      </c>
      <c r="DB104">
        <v>0</v>
      </c>
      <c r="DC104">
        <v>9979.3799999999992</v>
      </c>
      <c r="DD104">
        <v>0</v>
      </c>
      <c r="DE104">
        <v>0.21912699999999999</v>
      </c>
      <c r="DF104">
        <v>-9.7279099999999996</v>
      </c>
      <c r="DG104">
        <v>1520.17</v>
      </c>
      <c r="DH104">
        <v>1527.62</v>
      </c>
      <c r="DI104">
        <v>1.58758</v>
      </c>
      <c r="DJ104">
        <v>1500.03</v>
      </c>
      <c r="DK104">
        <v>18.063500000000001</v>
      </c>
      <c r="DL104">
        <v>1.7643899999999999</v>
      </c>
      <c r="DM104">
        <v>1.6218399999999999</v>
      </c>
      <c r="DN104">
        <v>15.4748</v>
      </c>
      <c r="DO104">
        <v>14.167899999999999</v>
      </c>
      <c r="DP104">
        <v>1499.99</v>
      </c>
      <c r="DQ104">
        <v>0.89999600000000002</v>
      </c>
      <c r="DR104">
        <v>0.100004</v>
      </c>
      <c r="DS104">
        <v>0</v>
      </c>
      <c r="DT104">
        <v>922.423</v>
      </c>
      <c r="DU104">
        <v>4.9997400000000001</v>
      </c>
      <c r="DV104">
        <v>13523.9</v>
      </c>
      <c r="DW104">
        <v>11510.3</v>
      </c>
      <c r="DX104">
        <v>42.561999999999998</v>
      </c>
      <c r="DY104">
        <v>44.061999999999998</v>
      </c>
      <c r="DZ104">
        <v>43.75</v>
      </c>
      <c r="EA104">
        <v>44</v>
      </c>
      <c r="EB104">
        <v>44.686999999999998</v>
      </c>
      <c r="EC104">
        <v>1345.49</v>
      </c>
      <c r="ED104">
        <v>149.51</v>
      </c>
      <c r="EE104">
        <v>0</v>
      </c>
      <c r="EF104">
        <v>121.40000009536701</v>
      </c>
      <c r="EG104">
        <v>0</v>
      </c>
      <c r="EH104">
        <v>922.44668000000001</v>
      </c>
      <c r="EI104">
        <v>-1.0920769224682501</v>
      </c>
      <c r="EJ104">
        <v>-5.6538461507896098</v>
      </c>
      <c r="EK104">
        <v>13524.6</v>
      </c>
      <c r="EL104">
        <v>15</v>
      </c>
      <c r="EM104">
        <v>1634238601</v>
      </c>
      <c r="EN104" t="s">
        <v>774</v>
      </c>
      <c r="EO104">
        <v>1634238601</v>
      </c>
      <c r="EP104">
        <v>1634238592.5</v>
      </c>
      <c r="EQ104">
        <v>94</v>
      </c>
      <c r="ER104">
        <v>-0.2</v>
      </c>
      <c r="ES104">
        <v>3.0000000000000001E-3</v>
      </c>
      <c r="ET104">
        <v>0.65900000000000003</v>
      </c>
      <c r="EU104">
        <v>-9.0999999999999998E-2</v>
      </c>
      <c r="EV104">
        <v>1500</v>
      </c>
      <c r="EW104">
        <v>18</v>
      </c>
      <c r="EX104">
        <v>0.62</v>
      </c>
      <c r="EY104">
        <v>0.04</v>
      </c>
      <c r="EZ104">
        <v>-9.7210967499999992</v>
      </c>
      <c r="FA104">
        <v>-1.9790994371183101E-3</v>
      </c>
      <c r="FB104">
        <v>3.5942187912500603E-2</v>
      </c>
      <c r="FC104">
        <v>1</v>
      </c>
      <c r="FD104">
        <v>1</v>
      </c>
      <c r="FE104">
        <v>0</v>
      </c>
      <c r="FF104">
        <v>0</v>
      </c>
      <c r="FG104">
        <v>0</v>
      </c>
      <c r="FH104">
        <v>1.6147229999999999</v>
      </c>
      <c r="FI104">
        <v>-0.12490851782364</v>
      </c>
      <c r="FJ104">
        <v>1.5200477821437099E-2</v>
      </c>
      <c r="FK104">
        <v>1</v>
      </c>
      <c r="FL104">
        <v>2</v>
      </c>
      <c r="FM104">
        <v>3</v>
      </c>
      <c r="FN104" t="s">
        <v>404</v>
      </c>
      <c r="FO104">
        <v>3.9268100000000001</v>
      </c>
      <c r="FP104">
        <v>2.7889300000000001</v>
      </c>
      <c r="FQ104">
        <v>0.20146900000000001</v>
      </c>
      <c r="FR104">
        <v>0.20216200000000001</v>
      </c>
      <c r="FS104">
        <v>8.6519899999999997E-2</v>
      </c>
      <c r="FT104">
        <v>8.0437999999999996E-2</v>
      </c>
      <c r="FU104">
        <v>17147.900000000001</v>
      </c>
      <c r="FV104">
        <v>20896.8</v>
      </c>
      <c r="FW104">
        <v>20915.400000000001</v>
      </c>
      <c r="FX104">
        <v>25263.5</v>
      </c>
      <c r="FY104">
        <v>30305.7</v>
      </c>
      <c r="FZ104">
        <v>34205.4</v>
      </c>
      <c r="GA104">
        <v>37752.5</v>
      </c>
      <c r="GB104">
        <v>41910.800000000003</v>
      </c>
      <c r="GC104">
        <v>2.6585000000000001</v>
      </c>
      <c r="GD104">
        <v>2.1802999999999999</v>
      </c>
      <c r="GE104">
        <v>0.162579</v>
      </c>
      <c r="GF104">
        <v>0</v>
      </c>
      <c r="GG104">
        <v>24.4269</v>
      </c>
      <c r="GH104">
        <v>999.9</v>
      </c>
      <c r="GI104">
        <v>45.158999999999999</v>
      </c>
      <c r="GJ104">
        <v>30.041</v>
      </c>
      <c r="GK104">
        <v>21.478000000000002</v>
      </c>
      <c r="GL104">
        <v>61.636899999999997</v>
      </c>
      <c r="GM104">
        <v>19.022400000000001</v>
      </c>
      <c r="GN104">
        <v>3</v>
      </c>
      <c r="GO104">
        <v>-0.15306400000000001</v>
      </c>
      <c r="GP104">
        <v>-8.6056599999999997E-2</v>
      </c>
      <c r="GQ104">
        <v>20.348700000000001</v>
      </c>
      <c r="GR104">
        <v>5.2223800000000002</v>
      </c>
      <c r="GS104">
        <v>11.962</v>
      </c>
      <c r="GT104">
        <v>4.9858000000000002</v>
      </c>
      <c r="GU104">
        <v>3.3010000000000002</v>
      </c>
      <c r="GV104">
        <v>9999</v>
      </c>
      <c r="GW104">
        <v>9999</v>
      </c>
      <c r="GX104">
        <v>999.9</v>
      </c>
      <c r="GY104">
        <v>9999</v>
      </c>
      <c r="GZ104">
        <v>1.8841399999999999</v>
      </c>
      <c r="HA104">
        <v>1.8811</v>
      </c>
      <c r="HB104">
        <v>1.88263</v>
      </c>
      <c r="HC104">
        <v>1.8812899999999999</v>
      </c>
      <c r="HD104">
        <v>1.88279</v>
      </c>
      <c r="HE104">
        <v>1.88202</v>
      </c>
      <c r="HF104">
        <v>1.8839999999999999</v>
      </c>
      <c r="HG104">
        <v>1.8812599999999999</v>
      </c>
      <c r="HH104">
        <v>5</v>
      </c>
      <c r="HI104">
        <v>0</v>
      </c>
      <c r="HJ104">
        <v>0</v>
      </c>
      <c r="HK104">
        <v>0</v>
      </c>
      <c r="HL104" t="s">
        <v>405</v>
      </c>
      <c r="HM104" t="s">
        <v>406</v>
      </c>
      <c r="HN104" t="s">
        <v>407</v>
      </c>
      <c r="HO104" t="s">
        <v>407</v>
      </c>
      <c r="HP104" t="s">
        <v>407</v>
      </c>
      <c r="HQ104" t="s">
        <v>407</v>
      </c>
      <c r="HR104">
        <v>0</v>
      </c>
      <c r="HS104">
        <v>100</v>
      </c>
      <c r="HT104">
        <v>100</v>
      </c>
      <c r="HU104">
        <v>0.66</v>
      </c>
      <c r="HV104">
        <v>-9.0899999999999995E-2</v>
      </c>
      <c r="HW104">
        <v>0.65857142857134898</v>
      </c>
      <c r="HX104">
        <v>0</v>
      </c>
      <c r="HY104">
        <v>0</v>
      </c>
      <c r="HZ104">
        <v>0</v>
      </c>
      <c r="IA104">
        <v>-9.0809999999997601E-2</v>
      </c>
      <c r="IB104">
        <v>0</v>
      </c>
      <c r="IC104">
        <v>0</v>
      </c>
      <c r="ID104">
        <v>0</v>
      </c>
      <c r="IE104">
        <v>-1</v>
      </c>
      <c r="IF104">
        <v>-1</v>
      </c>
      <c r="IG104">
        <v>-1</v>
      </c>
      <c r="IH104">
        <v>-1</v>
      </c>
      <c r="II104">
        <v>0.6</v>
      </c>
      <c r="IJ104">
        <v>0.8</v>
      </c>
      <c r="IK104">
        <v>4.4165000000000001</v>
      </c>
      <c r="IL104">
        <v>2.5683600000000002</v>
      </c>
      <c r="IM104">
        <v>2.8002899999999999</v>
      </c>
      <c r="IN104">
        <v>3.0151400000000002</v>
      </c>
      <c r="IO104">
        <v>3.0493199999999998</v>
      </c>
      <c r="IP104">
        <v>2.33887</v>
      </c>
      <c r="IQ104">
        <v>34.304200000000002</v>
      </c>
      <c r="IR104">
        <v>13.667999999999999</v>
      </c>
      <c r="IS104">
        <v>18</v>
      </c>
      <c r="IT104">
        <v>1092.44</v>
      </c>
      <c r="IU104">
        <v>597.72</v>
      </c>
      <c r="IV104">
        <v>24.9999</v>
      </c>
      <c r="IW104">
        <v>25.334199999999999</v>
      </c>
      <c r="IX104">
        <v>30.0002</v>
      </c>
      <c r="IY104">
        <v>25.206800000000001</v>
      </c>
      <c r="IZ104">
        <v>25.1965</v>
      </c>
      <c r="JA104">
        <v>88.228300000000004</v>
      </c>
      <c r="JB104">
        <v>8.3529999999999998</v>
      </c>
      <c r="JC104">
        <v>50.326500000000003</v>
      </c>
      <c r="JD104">
        <v>25</v>
      </c>
      <c r="JE104">
        <v>1500</v>
      </c>
      <c r="JF104">
        <v>18.0063</v>
      </c>
      <c r="JG104">
        <v>101.767</v>
      </c>
      <c r="JH104">
        <v>101.038</v>
      </c>
    </row>
    <row r="105" spans="1:268" x14ac:dyDescent="0.2">
      <c r="A105">
        <v>89</v>
      </c>
      <c r="B105">
        <v>1634238761.5</v>
      </c>
      <c r="C105">
        <v>15253.4000000954</v>
      </c>
      <c r="D105" t="s">
        <v>775</v>
      </c>
      <c r="E105" t="s">
        <v>776</v>
      </c>
      <c r="F105" t="s">
        <v>398</v>
      </c>
      <c r="I105">
        <v>1634238761.5</v>
      </c>
      <c r="J105">
        <f t="shared" si="92"/>
        <v>2.3514339865414449E-3</v>
      </c>
      <c r="K105">
        <f t="shared" si="93"/>
        <v>2.3514339865414451</v>
      </c>
      <c r="L105">
        <f t="shared" si="94"/>
        <v>12.342126256981327</v>
      </c>
      <c r="M105">
        <f t="shared" si="95"/>
        <v>1725.36</v>
      </c>
      <c r="N105">
        <f t="shared" si="96"/>
        <v>1494.8800634626191</v>
      </c>
      <c r="O105">
        <f t="shared" si="97"/>
        <v>134.3765089450487</v>
      </c>
      <c r="P105">
        <f t="shared" si="98"/>
        <v>155.09461871904</v>
      </c>
      <c r="Q105">
        <f t="shared" si="99"/>
        <v>0.1141765915341585</v>
      </c>
      <c r="R105">
        <f t="shared" si="100"/>
        <v>2.7424389781287259</v>
      </c>
      <c r="S105">
        <f t="shared" si="101"/>
        <v>0.11160002033448507</v>
      </c>
      <c r="T105">
        <f t="shared" si="102"/>
        <v>6.9976664625598484E-2</v>
      </c>
      <c r="U105">
        <f t="shared" si="103"/>
        <v>248.04966750042226</v>
      </c>
      <c r="V105">
        <f t="shared" si="104"/>
        <v>27.671662710518909</v>
      </c>
      <c r="W105">
        <f t="shared" si="105"/>
        <v>27.088799999999999</v>
      </c>
      <c r="X105">
        <f t="shared" si="106"/>
        <v>3.5978691457361212</v>
      </c>
      <c r="Y105">
        <f t="shared" si="107"/>
        <v>49.861775820667873</v>
      </c>
      <c r="Z105">
        <f t="shared" si="108"/>
        <v>1.7602937190299999</v>
      </c>
      <c r="AA105">
        <f t="shared" si="109"/>
        <v>3.5303470244642838</v>
      </c>
      <c r="AB105">
        <f t="shared" si="110"/>
        <v>1.8375754267061213</v>
      </c>
      <c r="AC105">
        <f t="shared" si="111"/>
        <v>-103.69823880647772</v>
      </c>
      <c r="AD105">
        <f t="shared" si="112"/>
        <v>-47.666959348893329</v>
      </c>
      <c r="AE105">
        <f t="shared" si="113"/>
        <v>-3.7483583777006366</v>
      </c>
      <c r="AF105">
        <f t="shared" si="114"/>
        <v>92.936110967350572</v>
      </c>
      <c r="AG105">
        <v>0</v>
      </c>
      <c r="AH105">
        <v>0</v>
      </c>
      <c r="AI105">
        <f t="shared" si="115"/>
        <v>1</v>
      </c>
      <c r="AJ105">
        <f t="shared" si="116"/>
        <v>0</v>
      </c>
      <c r="AK105">
        <f t="shared" si="117"/>
        <v>47467.240379961462</v>
      </c>
      <c r="AL105" t="s">
        <v>399</v>
      </c>
      <c r="AM105">
        <v>8228.31</v>
      </c>
      <c r="AN105">
        <v>0</v>
      </c>
      <c r="AO105">
        <v>0</v>
      </c>
      <c r="AP105" t="e">
        <f t="shared" si="118"/>
        <v>#DIV/0!</v>
      </c>
      <c r="AQ105">
        <v>-1</v>
      </c>
      <c r="AR105" t="s">
        <v>777</v>
      </c>
      <c r="AS105">
        <v>10392.6</v>
      </c>
      <c r="AT105">
        <v>915.28327999999999</v>
      </c>
      <c r="AU105">
        <v>990.24300000000005</v>
      </c>
      <c r="AV105">
        <f t="shared" si="119"/>
        <v>7.5698308395010128E-2</v>
      </c>
      <c r="AW105">
        <v>0.5</v>
      </c>
      <c r="AX105">
        <f t="shared" si="120"/>
        <v>1264.4514007774208</v>
      </c>
      <c r="AY105">
        <f t="shared" si="121"/>
        <v>12.342126256981327</v>
      </c>
      <c r="AZ105">
        <f t="shared" si="122"/>
        <v>47.858416043275874</v>
      </c>
      <c r="BA105">
        <f t="shared" si="123"/>
        <v>1.0551711397352408E-2</v>
      </c>
      <c r="BB105">
        <f t="shared" si="124"/>
        <v>-1</v>
      </c>
      <c r="BC105" t="e">
        <f t="shared" si="125"/>
        <v>#DIV/0!</v>
      </c>
      <c r="BD105" t="s">
        <v>401</v>
      </c>
      <c r="BE105">
        <v>0</v>
      </c>
      <c r="BF105" t="e">
        <f t="shared" si="126"/>
        <v>#DIV/0!</v>
      </c>
      <c r="BG105" t="e">
        <f t="shared" si="127"/>
        <v>#DIV/0!</v>
      </c>
      <c r="BH105" t="e">
        <f t="shared" si="128"/>
        <v>#DIV/0!</v>
      </c>
      <c r="BI105" t="e">
        <f t="shared" si="129"/>
        <v>#DIV/0!</v>
      </c>
      <c r="BJ105">
        <f t="shared" si="130"/>
        <v>7.5698308395010169E-2</v>
      </c>
      <c r="BK105" t="e">
        <f t="shared" si="131"/>
        <v>#DIV/0!</v>
      </c>
      <c r="BL105" t="e">
        <f t="shared" si="132"/>
        <v>#DIV/0!</v>
      </c>
      <c r="BM105" t="e">
        <f t="shared" si="133"/>
        <v>#DIV/0!</v>
      </c>
      <c r="BN105">
        <v>584</v>
      </c>
      <c r="BO105">
        <v>300</v>
      </c>
      <c r="BP105">
        <v>300</v>
      </c>
      <c r="BQ105">
        <v>300</v>
      </c>
      <c r="BR105">
        <v>10392.6</v>
      </c>
      <c r="BS105">
        <v>983.45</v>
      </c>
      <c r="BT105">
        <v>-7.3764800000000004E-3</v>
      </c>
      <c r="BU105">
        <v>-0.81</v>
      </c>
      <c r="BV105" t="s">
        <v>401</v>
      </c>
      <c r="BW105" t="s">
        <v>401</v>
      </c>
      <c r="BX105" t="s">
        <v>401</v>
      </c>
      <c r="BY105" t="s">
        <v>401</v>
      </c>
      <c r="BZ105" t="s">
        <v>401</v>
      </c>
      <c r="CA105" t="s">
        <v>401</v>
      </c>
      <c r="CB105" t="s">
        <v>401</v>
      </c>
      <c r="CC105" t="s">
        <v>401</v>
      </c>
      <c r="CD105" t="s">
        <v>401</v>
      </c>
      <c r="CE105" t="s">
        <v>401</v>
      </c>
      <c r="CF105">
        <f t="shared" si="134"/>
        <v>1499.96</v>
      </c>
      <c r="CG105">
        <f t="shared" si="135"/>
        <v>1264.4514007774208</v>
      </c>
      <c r="CH105">
        <f t="shared" si="136"/>
        <v>0.84299008025375399</v>
      </c>
      <c r="CI105">
        <f t="shared" si="137"/>
        <v>0.16537085488974523</v>
      </c>
      <c r="CJ105">
        <v>6</v>
      </c>
      <c r="CK105">
        <v>0.5</v>
      </c>
      <c r="CL105" t="s">
        <v>402</v>
      </c>
      <c r="CM105">
        <v>2</v>
      </c>
      <c r="CN105">
        <v>1634238761.5</v>
      </c>
      <c r="CO105">
        <v>1725.36</v>
      </c>
      <c r="CP105">
        <v>1735.2</v>
      </c>
      <c r="CQ105">
        <v>19.5825</v>
      </c>
      <c r="CR105">
        <v>18.199200000000001</v>
      </c>
      <c r="CS105">
        <v>1724.75</v>
      </c>
      <c r="CT105">
        <v>19.671199999999999</v>
      </c>
      <c r="CU105">
        <v>999.95100000000002</v>
      </c>
      <c r="CV105">
        <v>89.7851</v>
      </c>
      <c r="CW105">
        <v>0.10606400000000001</v>
      </c>
      <c r="CX105">
        <v>26.766400000000001</v>
      </c>
      <c r="CY105">
        <v>27.088799999999999</v>
      </c>
      <c r="CZ105">
        <v>999.9</v>
      </c>
      <c r="DA105">
        <v>0</v>
      </c>
      <c r="DB105">
        <v>0</v>
      </c>
      <c r="DC105">
        <v>9990</v>
      </c>
      <c r="DD105">
        <v>0</v>
      </c>
      <c r="DE105">
        <v>0.21912699999999999</v>
      </c>
      <c r="DF105">
        <v>-9.8460699999999992</v>
      </c>
      <c r="DG105">
        <v>1759.82</v>
      </c>
      <c r="DH105">
        <v>1767.37</v>
      </c>
      <c r="DI105">
        <v>1.3833500000000001</v>
      </c>
      <c r="DJ105">
        <v>1735.2</v>
      </c>
      <c r="DK105">
        <v>18.199200000000001</v>
      </c>
      <c r="DL105">
        <v>1.7582199999999999</v>
      </c>
      <c r="DM105">
        <v>1.63402</v>
      </c>
      <c r="DN105">
        <v>15.420199999999999</v>
      </c>
      <c r="DO105">
        <v>14.2834</v>
      </c>
      <c r="DP105">
        <v>1499.96</v>
      </c>
      <c r="DQ105">
        <v>0.89999600000000002</v>
      </c>
      <c r="DR105">
        <v>0.100004</v>
      </c>
      <c r="DS105">
        <v>0</v>
      </c>
      <c r="DT105">
        <v>915.62699999999995</v>
      </c>
      <c r="DU105">
        <v>4.9997400000000001</v>
      </c>
      <c r="DV105">
        <v>13420.1</v>
      </c>
      <c r="DW105">
        <v>11510</v>
      </c>
      <c r="DX105">
        <v>42.625</v>
      </c>
      <c r="DY105">
        <v>44.061999999999998</v>
      </c>
      <c r="DZ105">
        <v>43.811999999999998</v>
      </c>
      <c r="EA105">
        <v>44.061999999999998</v>
      </c>
      <c r="EB105">
        <v>44.75</v>
      </c>
      <c r="EC105">
        <v>1345.46</v>
      </c>
      <c r="ED105">
        <v>149.5</v>
      </c>
      <c r="EE105">
        <v>0</v>
      </c>
      <c r="EF105">
        <v>121.60000014305101</v>
      </c>
      <c r="EG105">
        <v>0</v>
      </c>
      <c r="EH105">
        <v>915.28327999999999</v>
      </c>
      <c r="EI105">
        <v>0.359307683387109</v>
      </c>
      <c r="EJ105">
        <v>-9.8307691572856193</v>
      </c>
      <c r="EK105">
        <v>13421.16</v>
      </c>
      <c r="EL105">
        <v>15</v>
      </c>
      <c r="EM105">
        <v>1634238715</v>
      </c>
      <c r="EN105" t="s">
        <v>778</v>
      </c>
      <c r="EO105">
        <v>1634238715</v>
      </c>
      <c r="EP105">
        <v>1634238713</v>
      </c>
      <c r="EQ105">
        <v>95</v>
      </c>
      <c r="ER105">
        <v>-0.05</v>
      </c>
      <c r="ES105">
        <v>2E-3</v>
      </c>
      <c r="ET105">
        <v>0.61</v>
      </c>
      <c r="EU105">
        <v>-8.8999999999999996E-2</v>
      </c>
      <c r="EV105">
        <v>1736</v>
      </c>
      <c r="EW105">
        <v>18</v>
      </c>
      <c r="EX105">
        <v>0.67</v>
      </c>
      <c r="EY105">
        <v>7.0000000000000007E-2</v>
      </c>
      <c r="EZ105">
        <v>-9.8285809756097606</v>
      </c>
      <c r="FA105">
        <v>0.38633602787458898</v>
      </c>
      <c r="FB105">
        <v>6.4756515438456896E-2</v>
      </c>
      <c r="FC105">
        <v>0</v>
      </c>
      <c r="FD105">
        <v>1</v>
      </c>
      <c r="FE105">
        <v>0</v>
      </c>
      <c r="FF105">
        <v>0</v>
      </c>
      <c r="FG105">
        <v>0</v>
      </c>
      <c r="FH105">
        <v>1.4166139024390201</v>
      </c>
      <c r="FI105">
        <v>-0.186535400696863</v>
      </c>
      <c r="FJ105">
        <v>1.9192667791792101E-2</v>
      </c>
      <c r="FK105">
        <v>1</v>
      </c>
      <c r="FL105">
        <v>1</v>
      </c>
      <c r="FM105">
        <v>3</v>
      </c>
      <c r="FN105" t="s">
        <v>416</v>
      </c>
      <c r="FO105">
        <v>3.9267500000000002</v>
      </c>
      <c r="FP105">
        <v>2.7886000000000002</v>
      </c>
      <c r="FQ105">
        <v>0.219304</v>
      </c>
      <c r="FR105">
        <v>0.21995799999999999</v>
      </c>
      <c r="FS105">
        <v>8.6289699999999997E-2</v>
      </c>
      <c r="FT105">
        <v>8.0874799999999997E-2</v>
      </c>
      <c r="FU105">
        <v>16764.400000000001</v>
      </c>
      <c r="FV105">
        <v>20430.400000000001</v>
      </c>
      <c r="FW105">
        <v>20914.5</v>
      </c>
      <c r="FX105">
        <v>25262.9</v>
      </c>
      <c r="FY105">
        <v>30312.9</v>
      </c>
      <c r="FZ105">
        <v>34188.300000000003</v>
      </c>
      <c r="GA105">
        <v>37751.599999999999</v>
      </c>
      <c r="GB105">
        <v>41909.4</v>
      </c>
      <c r="GC105">
        <v>2.6583999999999999</v>
      </c>
      <c r="GD105">
        <v>2.1815199999999999</v>
      </c>
      <c r="GE105">
        <v>0.16487399999999999</v>
      </c>
      <c r="GF105">
        <v>0</v>
      </c>
      <c r="GG105">
        <v>24.386900000000001</v>
      </c>
      <c r="GH105">
        <v>999.9</v>
      </c>
      <c r="GI105">
        <v>45.232999999999997</v>
      </c>
      <c r="GJ105">
        <v>30.041</v>
      </c>
      <c r="GK105">
        <v>21.515000000000001</v>
      </c>
      <c r="GL105">
        <v>61.646900000000002</v>
      </c>
      <c r="GM105">
        <v>18.994399999999999</v>
      </c>
      <c r="GN105">
        <v>3</v>
      </c>
      <c r="GO105">
        <v>-0.151839</v>
      </c>
      <c r="GP105">
        <v>-8.2287600000000002E-2</v>
      </c>
      <c r="GQ105">
        <v>20.348800000000001</v>
      </c>
      <c r="GR105">
        <v>5.2232799999999999</v>
      </c>
      <c r="GS105">
        <v>11.962</v>
      </c>
      <c r="GT105">
        <v>4.9857500000000003</v>
      </c>
      <c r="GU105">
        <v>3.3010000000000002</v>
      </c>
      <c r="GV105">
        <v>9999</v>
      </c>
      <c r="GW105">
        <v>9999</v>
      </c>
      <c r="GX105">
        <v>999.9</v>
      </c>
      <c r="GY105">
        <v>9999</v>
      </c>
      <c r="GZ105">
        <v>1.88415</v>
      </c>
      <c r="HA105">
        <v>1.8810899999999999</v>
      </c>
      <c r="HB105">
        <v>1.88263</v>
      </c>
      <c r="HC105">
        <v>1.8812599999999999</v>
      </c>
      <c r="HD105">
        <v>1.8827799999999999</v>
      </c>
      <c r="HE105">
        <v>1.88201</v>
      </c>
      <c r="HF105">
        <v>1.8839999999999999</v>
      </c>
      <c r="HG105">
        <v>1.8812599999999999</v>
      </c>
      <c r="HH105">
        <v>5</v>
      </c>
      <c r="HI105">
        <v>0</v>
      </c>
      <c r="HJ105">
        <v>0</v>
      </c>
      <c r="HK105">
        <v>0</v>
      </c>
      <c r="HL105" t="s">
        <v>405</v>
      </c>
      <c r="HM105" t="s">
        <v>406</v>
      </c>
      <c r="HN105" t="s">
        <v>407</v>
      </c>
      <c r="HO105" t="s">
        <v>407</v>
      </c>
      <c r="HP105" t="s">
        <v>407</v>
      </c>
      <c r="HQ105" t="s">
        <v>407</v>
      </c>
      <c r="HR105">
        <v>0</v>
      </c>
      <c r="HS105">
        <v>100</v>
      </c>
      <c r="HT105">
        <v>100</v>
      </c>
      <c r="HU105">
        <v>0.61</v>
      </c>
      <c r="HV105">
        <v>-8.8700000000000001E-2</v>
      </c>
      <c r="HW105">
        <v>0.61000000000035504</v>
      </c>
      <c r="HX105">
        <v>0</v>
      </c>
      <c r="HY105">
        <v>0</v>
      </c>
      <c r="HZ105">
        <v>0</v>
      </c>
      <c r="IA105">
        <v>-8.8619047619044294E-2</v>
      </c>
      <c r="IB105">
        <v>0</v>
      </c>
      <c r="IC105">
        <v>0</v>
      </c>
      <c r="ID105">
        <v>0</v>
      </c>
      <c r="IE105">
        <v>-1</v>
      </c>
      <c r="IF105">
        <v>-1</v>
      </c>
      <c r="IG105">
        <v>-1</v>
      </c>
      <c r="IH105">
        <v>-1</v>
      </c>
      <c r="II105">
        <v>0.8</v>
      </c>
      <c r="IJ105">
        <v>0.8</v>
      </c>
      <c r="IK105">
        <v>4.9084500000000002</v>
      </c>
      <c r="IL105">
        <v>1.2206999999999999E-3</v>
      </c>
      <c r="IM105">
        <v>2.8002899999999999</v>
      </c>
      <c r="IN105">
        <v>3.0151400000000002</v>
      </c>
      <c r="IO105">
        <v>3.0493199999999998</v>
      </c>
      <c r="IP105">
        <v>2.3046899999999999</v>
      </c>
      <c r="IQ105">
        <v>34.304200000000002</v>
      </c>
      <c r="IR105">
        <v>13.650499999999999</v>
      </c>
      <c r="IS105">
        <v>18</v>
      </c>
      <c r="IT105">
        <v>1092.6600000000001</v>
      </c>
      <c r="IU105">
        <v>598.86900000000003</v>
      </c>
      <c r="IV105">
        <v>25.000299999999999</v>
      </c>
      <c r="IW105">
        <v>25.353400000000001</v>
      </c>
      <c r="IX105">
        <v>30.0001</v>
      </c>
      <c r="IY105">
        <v>25.223700000000001</v>
      </c>
      <c r="IZ105">
        <v>25.212499999999999</v>
      </c>
      <c r="JA105">
        <v>100</v>
      </c>
      <c r="JB105">
        <v>7.5366499999999998</v>
      </c>
      <c r="JC105">
        <v>50.932699999999997</v>
      </c>
      <c r="JD105">
        <v>25</v>
      </c>
      <c r="JE105">
        <v>2000</v>
      </c>
      <c r="JF105">
        <v>18.222300000000001</v>
      </c>
      <c r="JG105">
        <v>101.764</v>
      </c>
      <c r="JH105">
        <v>101.035</v>
      </c>
    </row>
    <row r="106" spans="1:268" x14ac:dyDescent="0.2">
      <c r="A106">
        <v>90</v>
      </c>
      <c r="B106">
        <v>1634238883.5</v>
      </c>
      <c r="C106">
        <v>15375.4000000954</v>
      </c>
      <c r="D106" t="s">
        <v>779</v>
      </c>
      <c r="E106" t="s">
        <v>780</v>
      </c>
      <c r="F106" t="s">
        <v>398</v>
      </c>
      <c r="I106">
        <v>1634238883.5</v>
      </c>
      <c r="J106">
        <f t="shared" si="92"/>
        <v>2.1906485472404291E-3</v>
      </c>
      <c r="K106">
        <f t="shared" si="93"/>
        <v>2.1906485472404289</v>
      </c>
      <c r="L106">
        <f t="shared" si="94"/>
        <v>7.2260056054420829</v>
      </c>
      <c r="M106">
        <f t="shared" si="95"/>
        <v>395.16199999999998</v>
      </c>
      <c r="N106">
        <f t="shared" si="96"/>
        <v>273.06659925999895</v>
      </c>
      <c r="O106">
        <f t="shared" si="97"/>
        <v>24.543592669931513</v>
      </c>
      <c r="P106">
        <f t="shared" si="98"/>
        <v>35.517691262565997</v>
      </c>
      <c r="Q106">
        <f t="shared" si="99"/>
        <v>0.1062030740846541</v>
      </c>
      <c r="R106">
        <f t="shared" si="100"/>
        <v>2.7424583533350821</v>
      </c>
      <c r="S106">
        <f t="shared" si="101"/>
        <v>0.10397003020080364</v>
      </c>
      <c r="T106">
        <f t="shared" si="102"/>
        <v>6.5177988378817053E-2</v>
      </c>
      <c r="U106">
        <f t="shared" si="103"/>
        <v>248.00803050037123</v>
      </c>
      <c r="V106">
        <f t="shared" si="104"/>
        <v>27.731151896387484</v>
      </c>
      <c r="W106">
        <f t="shared" si="105"/>
        <v>27.134399999999999</v>
      </c>
      <c r="X106">
        <f t="shared" si="106"/>
        <v>3.6075098345049059</v>
      </c>
      <c r="Y106">
        <f t="shared" si="107"/>
        <v>50.101958936961879</v>
      </c>
      <c r="Z106">
        <f t="shared" si="108"/>
        <v>1.7703658486681</v>
      </c>
      <c r="AA106">
        <f t="shared" si="109"/>
        <v>3.5335262058227475</v>
      </c>
      <c r="AB106">
        <f t="shared" si="110"/>
        <v>1.8371439858368059</v>
      </c>
      <c r="AC106">
        <f t="shared" si="111"/>
        <v>-96.607600933302919</v>
      </c>
      <c r="AD106">
        <f t="shared" si="112"/>
        <v>-52.147193980561646</v>
      </c>
      <c r="AE106">
        <f t="shared" si="113"/>
        <v>-4.1018882629179574</v>
      </c>
      <c r="AF106">
        <f t="shared" si="114"/>
        <v>95.151347323588737</v>
      </c>
      <c r="AG106">
        <v>0</v>
      </c>
      <c r="AH106">
        <v>0</v>
      </c>
      <c r="AI106">
        <f t="shared" si="115"/>
        <v>1</v>
      </c>
      <c r="AJ106">
        <f t="shared" si="116"/>
        <v>0</v>
      </c>
      <c r="AK106">
        <f t="shared" si="117"/>
        <v>47465.122542547251</v>
      </c>
      <c r="AL106" t="s">
        <v>399</v>
      </c>
      <c r="AM106">
        <v>8228.31</v>
      </c>
      <c r="AN106">
        <v>0</v>
      </c>
      <c r="AO106">
        <v>0</v>
      </c>
      <c r="AP106" t="e">
        <f t="shared" si="118"/>
        <v>#DIV/0!</v>
      </c>
      <c r="AQ106">
        <v>-1</v>
      </c>
      <c r="AR106" t="s">
        <v>781</v>
      </c>
      <c r="AS106">
        <v>10392.9</v>
      </c>
      <c r="AT106">
        <v>910.04603999999995</v>
      </c>
      <c r="AU106">
        <v>987.24699999999996</v>
      </c>
      <c r="AV106">
        <f t="shared" si="119"/>
        <v>7.819822192419934E-2</v>
      </c>
      <c r="AW106">
        <v>0.5</v>
      </c>
      <c r="AX106">
        <f t="shared" si="120"/>
        <v>1264.2405007773946</v>
      </c>
      <c r="AY106">
        <f t="shared" si="121"/>
        <v>7.2260056054420829</v>
      </c>
      <c r="AZ106">
        <f t="shared" si="122"/>
        <v>49.430679622675804</v>
      </c>
      <c r="BA106">
        <f t="shared" si="123"/>
        <v>6.506677804091727E-3</v>
      </c>
      <c r="BB106">
        <f t="shared" si="124"/>
        <v>-1</v>
      </c>
      <c r="BC106" t="e">
        <f t="shared" si="125"/>
        <v>#DIV/0!</v>
      </c>
      <c r="BD106" t="s">
        <v>401</v>
      </c>
      <c r="BE106">
        <v>0</v>
      </c>
      <c r="BF106" t="e">
        <f t="shared" si="126"/>
        <v>#DIV/0!</v>
      </c>
      <c r="BG106" t="e">
        <f t="shared" si="127"/>
        <v>#DIV/0!</v>
      </c>
      <c r="BH106" t="e">
        <f t="shared" si="128"/>
        <v>#DIV/0!</v>
      </c>
      <c r="BI106" t="e">
        <f t="shared" si="129"/>
        <v>#DIV/0!</v>
      </c>
      <c r="BJ106">
        <f t="shared" si="130"/>
        <v>7.8198221924199326E-2</v>
      </c>
      <c r="BK106" t="e">
        <f t="shared" si="131"/>
        <v>#DIV/0!</v>
      </c>
      <c r="BL106" t="e">
        <f t="shared" si="132"/>
        <v>#DIV/0!</v>
      </c>
      <c r="BM106" t="e">
        <f t="shared" si="133"/>
        <v>#DIV/0!</v>
      </c>
      <c r="BN106">
        <v>585</v>
      </c>
      <c r="BO106">
        <v>300</v>
      </c>
      <c r="BP106">
        <v>300</v>
      </c>
      <c r="BQ106">
        <v>300</v>
      </c>
      <c r="BR106">
        <v>10392.9</v>
      </c>
      <c r="BS106">
        <v>977.78</v>
      </c>
      <c r="BT106">
        <v>-7.3768100000000001E-3</v>
      </c>
      <c r="BU106">
        <v>-0.87</v>
      </c>
      <c r="BV106" t="s">
        <v>401</v>
      </c>
      <c r="BW106" t="s">
        <v>401</v>
      </c>
      <c r="BX106" t="s">
        <v>401</v>
      </c>
      <c r="BY106" t="s">
        <v>401</v>
      </c>
      <c r="BZ106" t="s">
        <v>401</v>
      </c>
      <c r="CA106" t="s">
        <v>401</v>
      </c>
      <c r="CB106" t="s">
        <v>401</v>
      </c>
      <c r="CC106" t="s">
        <v>401</v>
      </c>
      <c r="CD106" t="s">
        <v>401</v>
      </c>
      <c r="CE106" t="s">
        <v>401</v>
      </c>
      <c r="CF106">
        <f t="shared" si="134"/>
        <v>1499.71</v>
      </c>
      <c r="CG106">
        <f t="shared" si="135"/>
        <v>1264.2405007773946</v>
      </c>
      <c r="CH106">
        <f t="shared" si="136"/>
        <v>0.84298997858078861</v>
      </c>
      <c r="CI106">
        <f t="shared" si="137"/>
        <v>0.16537065866092193</v>
      </c>
      <c r="CJ106">
        <v>6</v>
      </c>
      <c r="CK106">
        <v>0.5</v>
      </c>
      <c r="CL106" t="s">
        <v>402</v>
      </c>
      <c r="CM106">
        <v>2</v>
      </c>
      <c r="CN106">
        <v>1634238883.5</v>
      </c>
      <c r="CO106">
        <v>395.16199999999998</v>
      </c>
      <c r="CP106">
        <v>400.017</v>
      </c>
      <c r="CQ106">
        <v>19.6967</v>
      </c>
      <c r="CR106">
        <v>18.408200000000001</v>
      </c>
      <c r="CS106">
        <v>395.11</v>
      </c>
      <c r="CT106">
        <v>19.781700000000001</v>
      </c>
      <c r="CU106">
        <v>1000</v>
      </c>
      <c r="CV106">
        <v>89.774900000000002</v>
      </c>
      <c r="CW106">
        <v>0.106443</v>
      </c>
      <c r="CX106">
        <v>26.781700000000001</v>
      </c>
      <c r="CY106">
        <v>27.134399999999999</v>
      </c>
      <c r="CZ106">
        <v>999.9</v>
      </c>
      <c r="DA106">
        <v>0</v>
      </c>
      <c r="DB106">
        <v>0</v>
      </c>
      <c r="DC106">
        <v>9991.25</v>
      </c>
      <c r="DD106">
        <v>0</v>
      </c>
      <c r="DE106">
        <v>0.21912699999999999</v>
      </c>
      <c r="DF106">
        <v>-4.29739</v>
      </c>
      <c r="DG106">
        <v>403.66899999999998</v>
      </c>
      <c r="DH106">
        <v>407.51900000000001</v>
      </c>
      <c r="DI106">
        <v>1.2848200000000001</v>
      </c>
      <c r="DJ106">
        <v>400.017</v>
      </c>
      <c r="DK106">
        <v>18.408200000000001</v>
      </c>
      <c r="DL106">
        <v>1.7679400000000001</v>
      </c>
      <c r="DM106">
        <v>1.6526000000000001</v>
      </c>
      <c r="DN106">
        <v>15.5062</v>
      </c>
      <c r="DO106">
        <v>14.4582</v>
      </c>
      <c r="DP106">
        <v>1499.71</v>
      </c>
      <c r="DQ106">
        <v>0.90000199999999997</v>
      </c>
      <c r="DR106">
        <v>9.9998000000000004E-2</v>
      </c>
      <c r="DS106">
        <v>0</v>
      </c>
      <c r="DT106">
        <v>912.35400000000004</v>
      </c>
      <c r="DU106">
        <v>4.9997400000000001</v>
      </c>
      <c r="DV106">
        <v>13367.6</v>
      </c>
      <c r="DW106">
        <v>11508.2</v>
      </c>
      <c r="DX106">
        <v>42.625</v>
      </c>
      <c r="DY106">
        <v>44.061999999999998</v>
      </c>
      <c r="DZ106">
        <v>43.875</v>
      </c>
      <c r="EA106">
        <v>44.061999999999998</v>
      </c>
      <c r="EB106">
        <v>44.75</v>
      </c>
      <c r="EC106">
        <v>1345.24</v>
      </c>
      <c r="ED106">
        <v>149.47</v>
      </c>
      <c r="EE106">
        <v>0</v>
      </c>
      <c r="EF106">
        <v>121.799999952316</v>
      </c>
      <c r="EG106">
        <v>0</v>
      </c>
      <c r="EH106">
        <v>910.04603999999995</v>
      </c>
      <c r="EI106">
        <v>19.701153815270001</v>
      </c>
      <c r="EJ106">
        <v>302.06153801929298</v>
      </c>
      <c r="EK106">
        <v>13334.727999999999</v>
      </c>
      <c r="EL106">
        <v>15</v>
      </c>
      <c r="EM106">
        <v>1634238906.5</v>
      </c>
      <c r="EN106" t="s">
        <v>782</v>
      </c>
      <c r="EO106">
        <v>1634238906.5</v>
      </c>
      <c r="EP106">
        <v>1634238902.5</v>
      </c>
      <c r="EQ106">
        <v>96</v>
      </c>
      <c r="ER106">
        <v>-0.55800000000000005</v>
      </c>
      <c r="ES106">
        <v>3.0000000000000001E-3</v>
      </c>
      <c r="ET106">
        <v>5.1999999999999998E-2</v>
      </c>
      <c r="EU106">
        <v>-8.5000000000000006E-2</v>
      </c>
      <c r="EV106">
        <v>400</v>
      </c>
      <c r="EW106">
        <v>18</v>
      </c>
      <c r="EX106">
        <v>0.35</v>
      </c>
      <c r="EY106">
        <v>0.04</v>
      </c>
      <c r="EZ106">
        <v>-4.2534562500000002</v>
      </c>
      <c r="FA106">
        <v>-0.34849969981238499</v>
      </c>
      <c r="FB106">
        <v>4.53256208279324E-2</v>
      </c>
      <c r="FC106">
        <v>0</v>
      </c>
      <c r="FD106">
        <v>1</v>
      </c>
      <c r="FE106">
        <v>0</v>
      </c>
      <c r="FF106">
        <v>0</v>
      </c>
      <c r="FG106">
        <v>0</v>
      </c>
      <c r="FH106">
        <v>1.2843227500000001</v>
      </c>
      <c r="FI106">
        <v>-1.33322701688573E-2</v>
      </c>
      <c r="FJ106">
        <v>1.58835919662399E-3</v>
      </c>
      <c r="FK106">
        <v>1</v>
      </c>
      <c r="FL106">
        <v>1</v>
      </c>
      <c r="FM106">
        <v>3</v>
      </c>
      <c r="FN106" t="s">
        <v>416</v>
      </c>
      <c r="FO106">
        <v>3.9268200000000002</v>
      </c>
      <c r="FP106">
        <v>2.7889900000000001</v>
      </c>
      <c r="FQ106">
        <v>8.2930500000000004E-2</v>
      </c>
      <c r="FR106">
        <v>8.3673399999999995E-2</v>
      </c>
      <c r="FS106">
        <v>8.6631E-2</v>
      </c>
      <c r="FT106">
        <v>8.1539799999999996E-2</v>
      </c>
      <c r="FU106">
        <v>19692.2</v>
      </c>
      <c r="FV106">
        <v>23998.2</v>
      </c>
      <c r="FW106">
        <v>20914.7</v>
      </c>
      <c r="FX106">
        <v>25262.2</v>
      </c>
      <c r="FY106">
        <v>30299.200000000001</v>
      </c>
      <c r="FZ106">
        <v>34161</v>
      </c>
      <c r="GA106">
        <v>37751.4</v>
      </c>
      <c r="GB106">
        <v>41909.199999999997</v>
      </c>
      <c r="GC106">
        <v>2.6590199999999999</v>
      </c>
      <c r="GD106">
        <v>2.1752799999999999</v>
      </c>
      <c r="GE106">
        <v>0.16599900000000001</v>
      </c>
      <c r="GF106">
        <v>0</v>
      </c>
      <c r="GG106">
        <v>24.414200000000001</v>
      </c>
      <c r="GH106">
        <v>999.9</v>
      </c>
      <c r="GI106">
        <v>45.476999999999997</v>
      </c>
      <c r="GJ106">
        <v>30.041</v>
      </c>
      <c r="GK106">
        <v>21.631699999999999</v>
      </c>
      <c r="GL106">
        <v>61.356900000000003</v>
      </c>
      <c r="GM106">
        <v>19.098600000000001</v>
      </c>
      <c r="GN106">
        <v>3</v>
      </c>
      <c r="GO106">
        <v>-0.15110799999999999</v>
      </c>
      <c r="GP106">
        <v>-9.1802800000000004E-2</v>
      </c>
      <c r="GQ106">
        <v>20.3492</v>
      </c>
      <c r="GR106">
        <v>5.2214799999999997</v>
      </c>
      <c r="GS106">
        <v>11.962</v>
      </c>
      <c r="GT106">
        <v>4.9858000000000002</v>
      </c>
      <c r="GU106">
        <v>3.3010000000000002</v>
      </c>
      <c r="GV106">
        <v>9999</v>
      </c>
      <c r="GW106">
        <v>9999</v>
      </c>
      <c r="GX106">
        <v>999.9</v>
      </c>
      <c r="GY106">
        <v>9999</v>
      </c>
      <c r="GZ106">
        <v>1.88408</v>
      </c>
      <c r="HA106">
        <v>1.8811</v>
      </c>
      <c r="HB106">
        <v>1.88263</v>
      </c>
      <c r="HC106">
        <v>1.88127</v>
      </c>
      <c r="HD106">
        <v>1.8827799999999999</v>
      </c>
      <c r="HE106">
        <v>1.88202</v>
      </c>
      <c r="HF106">
        <v>1.8839999999999999</v>
      </c>
      <c r="HG106">
        <v>1.8812599999999999</v>
      </c>
      <c r="HH106">
        <v>5</v>
      </c>
      <c r="HI106">
        <v>0</v>
      </c>
      <c r="HJ106">
        <v>0</v>
      </c>
      <c r="HK106">
        <v>0</v>
      </c>
      <c r="HL106" t="s">
        <v>405</v>
      </c>
      <c r="HM106" t="s">
        <v>406</v>
      </c>
      <c r="HN106" t="s">
        <v>407</v>
      </c>
      <c r="HO106" t="s">
        <v>407</v>
      </c>
      <c r="HP106" t="s">
        <v>407</v>
      </c>
      <c r="HQ106" t="s">
        <v>407</v>
      </c>
      <c r="HR106">
        <v>0</v>
      </c>
      <c r="HS106">
        <v>100</v>
      </c>
      <c r="HT106">
        <v>100</v>
      </c>
      <c r="HU106">
        <v>5.1999999999999998E-2</v>
      </c>
      <c r="HV106">
        <v>-8.5000000000000006E-2</v>
      </c>
      <c r="HW106">
        <v>0.61000000000035504</v>
      </c>
      <c r="HX106">
        <v>0</v>
      </c>
      <c r="HY106">
        <v>0</v>
      </c>
      <c r="HZ106">
        <v>0</v>
      </c>
      <c r="IA106">
        <v>-8.8619047619044294E-2</v>
      </c>
      <c r="IB106">
        <v>0</v>
      </c>
      <c r="IC106">
        <v>0</v>
      </c>
      <c r="ID106">
        <v>0</v>
      </c>
      <c r="IE106">
        <v>-1</v>
      </c>
      <c r="IF106">
        <v>-1</v>
      </c>
      <c r="IG106">
        <v>-1</v>
      </c>
      <c r="IH106">
        <v>-1</v>
      </c>
      <c r="II106">
        <v>2.8</v>
      </c>
      <c r="IJ106">
        <v>2.8</v>
      </c>
      <c r="IK106">
        <v>1.5686</v>
      </c>
      <c r="IL106">
        <v>2.5598100000000001</v>
      </c>
      <c r="IM106">
        <v>2.8002899999999999</v>
      </c>
      <c r="IN106">
        <v>3.0151400000000002</v>
      </c>
      <c r="IO106">
        <v>3.0493199999999998</v>
      </c>
      <c r="IP106">
        <v>2.34375</v>
      </c>
      <c r="IQ106">
        <v>34.281399999999998</v>
      </c>
      <c r="IR106">
        <v>13.597899999999999</v>
      </c>
      <c r="IS106">
        <v>18</v>
      </c>
      <c r="IT106">
        <v>1093.6099999999999</v>
      </c>
      <c r="IU106">
        <v>594.09199999999998</v>
      </c>
      <c r="IV106">
        <v>24.9999</v>
      </c>
      <c r="IW106">
        <v>25.361999999999998</v>
      </c>
      <c r="IX106">
        <v>30</v>
      </c>
      <c r="IY106">
        <v>25.234000000000002</v>
      </c>
      <c r="IZ106">
        <v>25.223099999999999</v>
      </c>
      <c r="JA106">
        <v>31.331099999999999</v>
      </c>
      <c r="JB106">
        <v>6.95608</v>
      </c>
      <c r="JC106">
        <v>52.0809</v>
      </c>
      <c r="JD106">
        <v>25</v>
      </c>
      <c r="JE106">
        <v>400</v>
      </c>
      <c r="JF106">
        <v>18.377300000000002</v>
      </c>
      <c r="JG106">
        <v>101.764</v>
      </c>
      <c r="JH106">
        <v>101.033</v>
      </c>
    </row>
    <row r="107" spans="1:268" x14ac:dyDescent="0.2">
      <c r="A107">
        <v>91</v>
      </c>
      <c r="B107">
        <v>1634239272.5</v>
      </c>
      <c r="C107">
        <v>15764.4000000954</v>
      </c>
      <c r="D107" t="s">
        <v>788</v>
      </c>
      <c r="E107" t="s">
        <v>789</v>
      </c>
      <c r="F107" t="s">
        <v>398</v>
      </c>
      <c r="I107">
        <v>1634239272.5</v>
      </c>
      <c r="J107">
        <f t="shared" si="92"/>
        <v>3.3822326268972396E-3</v>
      </c>
      <c r="K107">
        <f t="shared" si="93"/>
        <v>3.3822326268972396</v>
      </c>
      <c r="L107">
        <f t="shared" si="94"/>
        <v>15.207996576931134</v>
      </c>
      <c r="M107">
        <f t="shared" si="95"/>
        <v>390.077</v>
      </c>
      <c r="N107">
        <f t="shared" si="96"/>
        <v>227.84990996838476</v>
      </c>
      <c r="O107">
        <f t="shared" si="97"/>
        <v>20.478732486923359</v>
      </c>
      <c r="P107">
        <f t="shared" si="98"/>
        <v>35.059406138935998</v>
      </c>
      <c r="Q107">
        <f t="shared" si="99"/>
        <v>0.16486869706242721</v>
      </c>
      <c r="R107">
        <f t="shared" si="100"/>
        <v>2.7447147615979723</v>
      </c>
      <c r="S107">
        <f t="shared" si="101"/>
        <v>0.15955794331466952</v>
      </c>
      <c r="T107">
        <f t="shared" si="102"/>
        <v>0.10018661403425372</v>
      </c>
      <c r="U107">
        <f t="shared" si="103"/>
        <v>248.06664450021185</v>
      </c>
      <c r="V107">
        <f t="shared" si="104"/>
        <v>27.280660418247539</v>
      </c>
      <c r="W107">
        <f t="shared" si="105"/>
        <v>27.122</v>
      </c>
      <c r="X107">
        <f t="shared" si="106"/>
        <v>3.604886014214812</v>
      </c>
      <c r="Y107">
        <f t="shared" si="107"/>
        <v>50.064979069285783</v>
      </c>
      <c r="Z107">
        <f t="shared" si="108"/>
        <v>1.7565160006744001</v>
      </c>
      <c r="AA107">
        <f t="shared" si="109"/>
        <v>3.5084724558528775</v>
      </c>
      <c r="AB107">
        <f t="shared" si="110"/>
        <v>1.848370013540412</v>
      </c>
      <c r="AC107">
        <f t="shared" si="111"/>
        <v>-149.15645884616828</v>
      </c>
      <c r="AD107">
        <f t="shared" si="112"/>
        <v>-68.245176299217121</v>
      </c>
      <c r="AE107">
        <f t="shared" si="113"/>
        <v>-5.360166023431634</v>
      </c>
      <c r="AF107">
        <f t="shared" si="114"/>
        <v>25.304843331394807</v>
      </c>
      <c r="AG107">
        <v>0</v>
      </c>
      <c r="AH107">
        <v>0</v>
      </c>
      <c r="AI107">
        <f t="shared" si="115"/>
        <v>1</v>
      </c>
      <c r="AJ107">
        <f t="shared" si="116"/>
        <v>0</v>
      </c>
      <c r="AK107">
        <f t="shared" si="117"/>
        <v>47545.256138434648</v>
      </c>
      <c r="AL107" t="s">
        <v>399</v>
      </c>
      <c r="AM107">
        <v>8228.31</v>
      </c>
      <c r="AN107">
        <v>0</v>
      </c>
      <c r="AO107">
        <v>0</v>
      </c>
      <c r="AP107" t="e">
        <f t="shared" si="118"/>
        <v>#DIV/0!</v>
      </c>
      <c r="AQ107">
        <v>-1</v>
      </c>
      <c r="AR107" t="s">
        <v>790</v>
      </c>
      <c r="AS107">
        <v>10382.700000000001</v>
      </c>
      <c r="AT107">
        <v>1501.895</v>
      </c>
      <c r="AU107">
        <v>1849.56</v>
      </c>
      <c r="AV107">
        <f t="shared" si="119"/>
        <v>0.18797173381777288</v>
      </c>
      <c r="AW107">
        <v>0.5</v>
      </c>
      <c r="AX107">
        <f t="shared" si="120"/>
        <v>1264.5435007773117</v>
      </c>
      <c r="AY107">
        <f t="shared" si="121"/>
        <v>15.207996576931134</v>
      </c>
      <c r="AZ107">
        <f t="shared" si="122"/>
        <v>118.84921716455375</v>
      </c>
      <c r="BA107">
        <f t="shared" si="123"/>
        <v>1.2817270870450972E-2</v>
      </c>
      <c r="BB107">
        <f t="shared" si="124"/>
        <v>-1</v>
      </c>
      <c r="BC107" t="e">
        <f t="shared" si="125"/>
        <v>#DIV/0!</v>
      </c>
      <c r="BD107" t="s">
        <v>401</v>
      </c>
      <c r="BE107">
        <v>0</v>
      </c>
      <c r="BF107" t="e">
        <f t="shared" si="126"/>
        <v>#DIV/0!</v>
      </c>
      <c r="BG107" t="e">
        <f t="shared" si="127"/>
        <v>#DIV/0!</v>
      </c>
      <c r="BH107" t="e">
        <f t="shared" si="128"/>
        <v>#DIV/0!</v>
      </c>
      <c r="BI107" t="e">
        <f t="shared" si="129"/>
        <v>#DIV/0!</v>
      </c>
      <c r="BJ107">
        <f t="shared" si="130"/>
        <v>0.18797173381777285</v>
      </c>
      <c r="BK107" t="e">
        <f t="shared" si="131"/>
        <v>#DIV/0!</v>
      </c>
      <c r="BL107" t="e">
        <f t="shared" si="132"/>
        <v>#DIV/0!</v>
      </c>
      <c r="BM107" t="e">
        <f t="shared" si="133"/>
        <v>#DIV/0!</v>
      </c>
      <c r="BN107">
        <v>586</v>
      </c>
      <c r="BO107">
        <v>300</v>
      </c>
      <c r="BP107">
        <v>300</v>
      </c>
      <c r="BQ107">
        <v>300</v>
      </c>
      <c r="BR107">
        <v>10382.700000000001</v>
      </c>
      <c r="BS107">
        <v>1799.88</v>
      </c>
      <c r="BT107">
        <v>-7.3700900000000001E-3</v>
      </c>
      <c r="BU107">
        <v>-1.45</v>
      </c>
      <c r="BV107" t="s">
        <v>401</v>
      </c>
      <c r="BW107" t="s">
        <v>401</v>
      </c>
      <c r="BX107" t="s">
        <v>401</v>
      </c>
      <c r="BY107" t="s">
        <v>401</v>
      </c>
      <c r="BZ107" t="s">
        <v>401</v>
      </c>
      <c r="CA107" t="s">
        <v>401</v>
      </c>
      <c r="CB107" t="s">
        <v>401</v>
      </c>
      <c r="CC107" t="s">
        <v>401</v>
      </c>
      <c r="CD107" t="s">
        <v>401</v>
      </c>
      <c r="CE107" t="s">
        <v>401</v>
      </c>
      <c r="CF107">
        <f t="shared" si="134"/>
        <v>1500.07</v>
      </c>
      <c r="CG107">
        <f t="shared" si="135"/>
        <v>1264.5435007773117</v>
      </c>
      <c r="CH107">
        <f t="shared" si="136"/>
        <v>0.8429896610006945</v>
      </c>
      <c r="CI107">
        <f t="shared" si="137"/>
        <v>0.16537004573134045</v>
      </c>
      <c r="CJ107">
        <v>6</v>
      </c>
      <c r="CK107">
        <v>0.5</v>
      </c>
      <c r="CL107" t="s">
        <v>402</v>
      </c>
      <c r="CM107">
        <v>2</v>
      </c>
      <c r="CN107">
        <v>1634239272.5</v>
      </c>
      <c r="CO107">
        <v>390.077</v>
      </c>
      <c r="CP107">
        <v>399.99299999999999</v>
      </c>
      <c r="CQ107">
        <v>19.543299999999999</v>
      </c>
      <c r="CR107">
        <v>17.553699999999999</v>
      </c>
      <c r="CS107">
        <v>389.90899999999999</v>
      </c>
      <c r="CT107">
        <v>19.6404</v>
      </c>
      <c r="CU107">
        <v>1000.04</v>
      </c>
      <c r="CV107">
        <v>89.771699999999996</v>
      </c>
      <c r="CW107">
        <v>0.10646799999999999</v>
      </c>
      <c r="CX107">
        <v>26.660799999999998</v>
      </c>
      <c r="CY107">
        <v>27.122</v>
      </c>
      <c r="CZ107">
        <v>999.9</v>
      </c>
      <c r="DA107">
        <v>0</v>
      </c>
      <c r="DB107">
        <v>0</v>
      </c>
      <c r="DC107">
        <v>10005</v>
      </c>
      <c r="DD107">
        <v>0</v>
      </c>
      <c r="DE107">
        <v>0.21912699999999999</v>
      </c>
      <c r="DF107">
        <v>-9.9161699999999993</v>
      </c>
      <c r="DG107">
        <v>397.85199999999998</v>
      </c>
      <c r="DH107">
        <v>407.14</v>
      </c>
      <c r="DI107">
        <v>1.98966</v>
      </c>
      <c r="DJ107">
        <v>399.99299999999999</v>
      </c>
      <c r="DK107">
        <v>17.553699999999999</v>
      </c>
      <c r="DL107">
        <v>1.75444</v>
      </c>
      <c r="DM107">
        <v>1.57582</v>
      </c>
      <c r="DN107">
        <v>15.3866</v>
      </c>
      <c r="DO107">
        <v>13.724399999999999</v>
      </c>
      <c r="DP107">
        <v>1500.07</v>
      </c>
      <c r="DQ107">
        <v>0.90000999999999998</v>
      </c>
      <c r="DR107">
        <v>9.9990099999999998E-2</v>
      </c>
      <c r="DS107">
        <v>0</v>
      </c>
      <c r="DT107">
        <v>1499.96</v>
      </c>
      <c r="DU107">
        <v>4.9997400000000001</v>
      </c>
      <c r="DV107">
        <v>21599.7</v>
      </c>
      <c r="DW107">
        <v>11511</v>
      </c>
      <c r="DX107">
        <v>43.311999999999998</v>
      </c>
      <c r="DY107">
        <v>43.936999999999998</v>
      </c>
      <c r="DZ107">
        <v>43.936999999999998</v>
      </c>
      <c r="EA107">
        <v>43.375</v>
      </c>
      <c r="EB107">
        <v>44.936999999999998</v>
      </c>
      <c r="EC107">
        <v>1345.58</v>
      </c>
      <c r="ED107">
        <v>149.49</v>
      </c>
      <c r="EE107">
        <v>0</v>
      </c>
      <c r="EF107">
        <v>388.40000009536698</v>
      </c>
      <c r="EG107">
        <v>0</v>
      </c>
      <c r="EH107">
        <v>1501.895</v>
      </c>
      <c r="EI107">
        <v>-14.147350436869701</v>
      </c>
      <c r="EJ107">
        <v>-201.30598312568</v>
      </c>
      <c r="EK107">
        <v>21625.007692307699</v>
      </c>
      <c r="EL107">
        <v>15</v>
      </c>
      <c r="EM107">
        <v>1634239207.5</v>
      </c>
      <c r="EN107" t="s">
        <v>791</v>
      </c>
      <c r="EO107">
        <v>1634239207.5</v>
      </c>
      <c r="EP107">
        <v>1634239206</v>
      </c>
      <c r="EQ107">
        <v>97</v>
      </c>
      <c r="ER107">
        <v>0.11700000000000001</v>
      </c>
      <c r="ES107">
        <v>-1.2E-2</v>
      </c>
      <c r="ET107">
        <v>0.16800000000000001</v>
      </c>
      <c r="EU107">
        <v>-9.7000000000000003E-2</v>
      </c>
      <c r="EV107">
        <v>400</v>
      </c>
      <c r="EW107">
        <v>17</v>
      </c>
      <c r="EX107">
        <v>0.19</v>
      </c>
      <c r="EY107">
        <v>0.06</v>
      </c>
      <c r="EZ107">
        <v>-9.8876919999999995</v>
      </c>
      <c r="FA107">
        <v>1.9025515947470501E-2</v>
      </c>
      <c r="FB107">
        <v>3.2560749853159002E-2</v>
      </c>
      <c r="FC107">
        <v>1</v>
      </c>
      <c r="FD107">
        <v>1</v>
      </c>
      <c r="FE107">
        <v>0</v>
      </c>
      <c r="FF107">
        <v>0</v>
      </c>
      <c r="FG107">
        <v>0</v>
      </c>
      <c r="FH107">
        <v>1.9862232500000001</v>
      </c>
      <c r="FI107">
        <v>1.34105065665535E-3</v>
      </c>
      <c r="FJ107">
        <v>1.0866885190798799E-3</v>
      </c>
      <c r="FK107">
        <v>1</v>
      </c>
      <c r="FL107">
        <v>2</v>
      </c>
      <c r="FM107">
        <v>3</v>
      </c>
      <c r="FN107" t="s">
        <v>404</v>
      </c>
      <c r="FO107">
        <v>3.9268700000000001</v>
      </c>
      <c r="FP107">
        <v>2.7891300000000001</v>
      </c>
      <c r="FQ107">
        <v>8.2092999999999999E-2</v>
      </c>
      <c r="FR107">
        <v>8.3662399999999998E-2</v>
      </c>
      <c r="FS107">
        <v>8.6180199999999998E-2</v>
      </c>
      <c r="FT107">
        <v>7.8756699999999999E-2</v>
      </c>
      <c r="FU107">
        <v>19711</v>
      </c>
      <c r="FV107">
        <v>23999.599999999999</v>
      </c>
      <c r="FW107">
        <v>20915.400000000001</v>
      </c>
      <c r="FX107">
        <v>25263.3</v>
      </c>
      <c r="FY107">
        <v>30315.7</v>
      </c>
      <c r="FZ107">
        <v>34266.1</v>
      </c>
      <c r="GA107">
        <v>37753.199999999997</v>
      </c>
      <c r="GB107">
        <v>41911</v>
      </c>
      <c r="GC107">
        <v>2.6589800000000001</v>
      </c>
      <c r="GD107">
        <v>2.1724999999999999</v>
      </c>
      <c r="GE107">
        <v>0.17622099999999999</v>
      </c>
      <c r="GF107">
        <v>0</v>
      </c>
      <c r="GG107">
        <v>24.233799999999999</v>
      </c>
      <c r="GH107">
        <v>999.9</v>
      </c>
      <c r="GI107">
        <v>45.354999999999997</v>
      </c>
      <c r="GJ107">
        <v>30.030999999999999</v>
      </c>
      <c r="GK107">
        <v>21.5642</v>
      </c>
      <c r="GL107">
        <v>61.216999999999999</v>
      </c>
      <c r="GM107">
        <v>19.1587</v>
      </c>
      <c r="GN107">
        <v>3</v>
      </c>
      <c r="GO107">
        <v>-0.15306400000000001</v>
      </c>
      <c r="GP107">
        <v>-0.151008</v>
      </c>
      <c r="GQ107">
        <v>20.3491</v>
      </c>
      <c r="GR107">
        <v>5.2189399999999999</v>
      </c>
      <c r="GS107">
        <v>11.962</v>
      </c>
      <c r="GT107">
        <v>4.9857500000000003</v>
      </c>
      <c r="GU107">
        <v>3.3010000000000002</v>
      </c>
      <c r="GV107">
        <v>9999</v>
      </c>
      <c r="GW107">
        <v>9999</v>
      </c>
      <c r="GX107">
        <v>999.9</v>
      </c>
      <c r="GY107">
        <v>9999</v>
      </c>
      <c r="GZ107">
        <v>1.8841399999999999</v>
      </c>
      <c r="HA107">
        <v>1.8811</v>
      </c>
      <c r="HB107">
        <v>1.88263</v>
      </c>
      <c r="HC107">
        <v>1.8813200000000001</v>
      </c>
      <c r="HD107">
        <v>1.8827799999999999</v>
      </c>
      <c r="HE107">
        <v>1.88202</v>
      </c>
      <c r="HF107">
        <v>1.8839999999999999</v>
      </c>
      <c r="HG107">
        <v>1.8812599999999999</v>
      </c>
      <c r="HH107">
        <v>5</v>
      </c>
      <c r="HI107">
        <v>0</v>
      </c>
      <c r="HJ107">
        <v>0</v>
      </c>
      <c r="HK107">
        <v>0</v>
      </c>
      <c r="HL107" t="s">
        <v>405</v>
      </c>
      <c r="HM107" t="s">
        <v>406</v>
      </c>
      <c r="HN107" t="s">
        <v>407</v>
      </c>
      <c r="HO107" t="s">
        <v>407</v>
      </c>
      <c r="HP107" t="s">
        <v>407</v>
      </c>
      <c r="HQ107" t="s">
        <v>407</v>
      </c>
      <c r="HR107">
        <v>0</v>
      </c>
      <c r="HS107">
        <v>100</v>
      </c>
      <c r="HT107">
        <v>100</v>
      </c>
      <c r="HU107">
        <v>0.16800000000000001</v>
      </c>
      <c r="HV107">
        <v>-9.7100000000000006E-2</v>
      </c>
      <c r="HW107">
        <v>0.16825000000000001</v>
      </c>
      <c r="HX107">
        <v>0</v>
      </c>
      <c r="HY107">
        <v>0</v>
      </c>
      <c r="HZ107">
        <v>0</v>
      </c>
      <c r="IA107">
        <v>-9.7066666666670201E-2</v>
      </c>
      <c r="IB107">
        <v>0</v>
      </c>
      <c r="IC107">
        <v>0</v>
      </c>
      <c r="ID107">
        <v>0</v>
      </c>
      <c r="IE107">
        <v>-1</v>
      </c>
      <c r="IF107">
        <v>-1</v>
      </c>
      <c r="IG107">
        <v>-1</v>
      </c>
      <c r="IH107">
        <v>-1</v>
      </c>
      <c r="II107">
        <v>1.1000000000000001</v>
      </c>
      <c r="IJ107">
        <v>1.1000000000000001</v>
      </c>
      <c r="IK107">
        <v>1.56738</v>
      </c>
      <c r="IL107">
        <v>2.5585900000000001</v>
      </c>
      <c r="IM107">
        <v>2.8002899999999999</v>
      </c>
      <c r="IN107">
        <v>3.0163600000000002</v>
      </c>
      <c r="IO107">
        <v>3.0493199999999998</v>
      </c>
      <c r="IP107">
        <v>2.32544</v>
      </c>
      <c r="IQ107">
        <v>34.372500000000002</v>
      </c>
      <c r="IR107">
        <v>13.5191</v>
      </c>
      <c r="IS107">
        <v>18</v>
      </c>
      <c r="IT107">
        <v>1093.22</v>
      </c>
      <c r="IU107">
        <v>591.78200000000004</v>
      </c>
      <c r="IV107">
        <v>24.9999</v>
      </c>
      <c r="IW107">
        <v>25.329899999999999</v>
      </c>
      <c r="IX107">
        <v>30.0001</v>
      </c>
      <c r="IY107">
        <v>25.217400000000001</v>
      </c>
      <c r="IZ107">
        <v>25.2104</v>
      </c>
      <c r="JA107">
        <v>31.308399999999999</v>
      </c>
      <c r="JB107">
        <v>11.938700000000001</v>
      </c>
      <c r="JC107">
        <v>51.586199999999998</v>
      </c>
      <c r="JD107">
        <v>25</v>
      </c>
      <c r="JE107">
        <v>400</v>
      </c>
      <c r="JF107">
        <v>17.5032</v>
      </c>
      <c r="JG107">
        <v>101.768</v>
      </c>
      <c r="JH107">
        <v>101.038</v>
      </c>
    </row>
    <row r="108" spans="1:268" x14ac:dyDescent="0.2">
      <c r="A108">
        <v>92</v>
      </c>
      <c r="B108">
        <v>1634239394.5999999</v>
      </c>
      <c r="C108">
        <v>15886.5</v>
      </c>
      <c r="D108" t="s">
        <v>792</v>
      </c>
      <c r="E108" t="s">
        <v>793</v>
      </c>
      <c r="F108" t="s">
        <v>398</v>
      </c>
      <c r="I108">
        <v>1634239394.5999999</v>
      </c>
      <c r="J108">
        <f t="shared" si="92"/>
        <v>3.3762157193460039E-3</v>
      </c>
      <c r="K108">
        <f t="shared" si="93"/>
        <v>3.3762157193460038</v>
      </c>
      <c r="L108">
        <f t="shared" si="94"/>
        <v>11.51284195072002</v>
      </c>
      <c r="M108">
        <f t="shared" si="95"/>
        <v>292.45999999999998</v>
      </c>
      <c r="N108">
        <f t="shared" si="96"/>
        <v>169.6051317709032</v>
      </c>
      <c r="O108">
        <f t="shared" si="97"/>
        <v>15.241940672353957</v>
      </c>
      <c r="P108">
        <f t="shared" si="98"/>
        <v>26.28256540644</v>
      </c>
      <c r="Q108">
        <f t="shared" si="99"/>
        <v>0.16465475355182935</v>
      </c>
      <c r="R108">
        <f t="shared" si="100"/>
        <v>2.7445158115207215</v>
      </c>
      <c r="S108">
        <f t="shared" si="101"/>
        <v>0.15935716495003888</v>
      </c>
      <c r="T108">
        <f t="shared" si="102"/>
        <v>0.10005999687712744</v>
      </c>
      <c r="U108">
        <f t="shared" si="103"/>
        <v>248.03269050063264</v>
      </c>
      <c r="V108">
        <f t="shared" si="104"/>
        <v>27.291947862261328</v>
      </c>
      <c r="W108">
        <f t="shared" si="105"/>
        <v>27.135999999999999</v>
      </c>
      <c r="X108">
        <f t="shared" si="106"/>
        <v>3.6078485133531077</v>
      </c>
      <c r="Y108">
        <f t="shared" si="107"/>
        <v>50.156718705736722</v>
      </c>
      <c r="Z108">
        <f t="shared" si="108"/>
        <v>1.7607503504592001</v>
      </c>
      <c r="AA108">
        <f t="shared" si="109"/>
        <v>3.5104974884607287</v>
      </c>
      <c r="AB108">
        <f t="shared" si="110"/>
        <v>1.8470981628939076</v>
      </c>
      <c r="AC108">
        <f t="shared" si="111"/>
        <v>-148.89111322315878</v>
      </c>
      <c r="AD108">
        <f t="shared" si="112"/>
        <v>-68.861671374850005</v>
      </c>
      <c r="AE108">
        <f t="shared" si="113"/>
        <v>-5.4096233161176848</v>
      </c>
      <c r="AF108">
        <f t="shared" si="114"/>
        <v>24.870282586506164</v>
      </c>
      <c r="AG108">
        <v>0</v>
      </c>
      <c r="AH108">
        <v>0</v>
      </c>
      <c r="AI108">
        <f t="shared" si="115"/>
        <v>1</v>
      </c>
      <c r="AJ108">
        <f t="shared" si="116"/>
        <v>0</v>
      </c>
      <c r="AK108">
        <f t="shared" si="117"/>
        <v>47538.087454267938</v>
      </c>
      <c r="AL108" t="s">
        <v>399</v>
      </c>
      <c r="AM108">
        <v>8228.31</v>
      </c>
      <c r="AN108">
        <v>0</v>
      </c>
      <c r="AO108">
        <v>0</v>
      </c>
      <c r="AP108" t="e">
        <f t="shared" si="118"/>
        <v>#DIV/0!</v>
      </c>
      <c r="AQ108">
        <v>-1</v>
      </c>
      <c r="AR108" t="s">
        <v>794</v>
      </c>
      <c r="AS108">
        <v>10380.1</v>
      </c>
      <c r="AT108">
        <v>1258.9156</v>
      </c>
      <c r="AU108">
        <v>1526.86</v>
      </c>
      <c r="AV108">
        <f t="shared" si="119"/>
        <v>0.17548720904339621</v>
      </c>
      <c r="AW108">
        <v>0.5</v>
      </c>
      <c r="AX108">
        <f t="shared" si="120"/>
        <v>1264.3593007775298</v>
      </c>
      <c r="AY108">
        <f t="shared" si="121"/>
        <v>11.51284195072002</v>
      </c>
      <c r="AZ108">
        <f t="shared" si="122"/>
        <v>110.93944246075432</v>
      </c>
      <c r="BA108">
        <f t="shared" si="123"/>
        <v>9.8965871038597403E-3</v>
      </c>
      <c r="BB108">
        <f t="shared" si="124"/>
        <v>-1</v>
      </c>
      <c r="BC108" t="e">
        <f t="shared" si="125"/>
        <v>#DIV/0!</v>
      </c>
      <c r="BD108" t="s">
        <v>401</v>
      </c>
      <c r="BE108">
        <v>0</v>
      </c>
      <c r="BF108" t="e">
        <f t="shared" si="126"/>
        <v>#DIV/0!</v>
      </c>
      <c r="BG108" t="e">
        <f t="shared" si="127"/>
        <v>#DIV/0!</v>
      </c>
      <c r="BH108" t="e">
        <f t="shared" si="128"/>
        <v>#DIV/0!</v>
      </c>
      <c r="BI108" t="e">
        <f t="shared" si="129"/>
        <v>#DIV/0!</v>
      </c>
      <c r="BJ108">
        <f t="shared" si="130"/>
        <v>0.17548720904339618</v>
      </c>
      <c r="BK108" t="e">
        <f t="shared" si="131"/>
        <v>#DIV/0!</v>
      </c>
      <c r="BL108" t="e">
        <f t="shared" si="132"/>
        <v>#DIV/0!</v>
      </c>
      <c r="BM108" t="e">
        <f t="shared" si="133"/>
        <v>#DIV/0!</v>
      </c>
      <c r="BN108">
        <v>587</v>
      </c>
      <c r="BO108">
        <v>300</v>
      </c>
      <c r="BP108">
        <v>300</v>
      </c>
      <c r="BQ108">
        <v>300</v>
      </c>
      <c r="BR108">
        <v>10380.1</v>
      </c>
      <c r="BS108">
        <v>1486.47</v>
      </c>
      <c r="BT108">
        <v>-7.3681199999999997E-3</v>
      </c>
      <c r="BU108">
        <v>1.26</v>
      </c>
      <c r="BV108" t="s">
        <v>401</v>
      </c>
      <c r="BW108" t="s">
        <v>401</v>
      </c>
      <c r="BX108" t="s">
        <v>401</v>
      </c>
      <c r="BY108" t="s">
        <v>401</v>
      </c>
      <c r="BZ108" t="s">
        <v>401</v>
      </c>
      <c r="CA108" t="s">
        <v>401</v>
      </c>
      <c r="CB108" t="s">
        <v>401</v>
      </c>
      <c r="CC108" t="s">
        <v>401</v>
      </c>
      <c r="CD108" t="s">
        <v>401</v>
      </c>
      <c r="CE108" t="s">
        <v>401</v>
      </c>
      <c r="CF108">
        <f t="shared" si="134"/>
        <v>1499.85</v>
      </c>
      <c r="CG108">
        <f t="shared" si="135"/>
        <v>1264.3593007775298</v>
      </c>
      <c r="CH108">
        <f t="shared" si="136"/>
        <v>0.84299049956831007</v>
      </c>
      <c r="CI108">
        <f t="shared" si="137"/>
        <v>0.16537166416683846</v>
      </c>
      <c r="CJ108">
        <v>6</v>
      </c>
      <c r="CK108">
        <v>0.5</v>
      </c>
      <c r="CL108" t="s">
        <v>402</v>
      </c>
      <c r="CM108">
        <v>2</v>
      </c>
      <c r="CN108">
        <v>1634239394.5999999</v>
      </c>
      <c r="CO108">
        <v>292.45999999999998</v>
      </c>
      <c r="CP108">
        <v>299.95999999999998</v>
      </c>
      <c r="CQ108">
        <v>19.5928</v>
      </c>
      <c r="CR108">
        <v>17.6068</v>
      </c>
      <c r="CS108">
        <v>292.27999999999997</v>
      </c>
      <c r="CT108">
        <v>19.687799999999999</v>
      </c>
      <c r="CU108">
        <v>1000.02</v>
      </c>
      <c r="CV108">
        <v>89.761099999999999</v>
      </c>
      <c r="CW108">
        <v>0.106114</v>
      </c>
      <c r="CX108">
        <v>26.6706</v>
      </c>
      <c r="CY108">
        <v>27.135999999999999</v>
      </c>
      <c r="CZ108">
        <v>999.9</v>
      </c>
      <c r="DA108">
        <v>0</v>
      </c>
      <c r="DB108">
        <v>0</v>
      </c>
      <c r="DC108">
        <v>10005</v>
      </c>
      <c r="DD108">
        <v>0</v>
      </c>
      <c r="DE108">
        <v>0.21912699999999999</v>
      </c>
      <c r="DF108">
        <v>-7.5117200000000004</v>
      </c>
      <c r="DG108">
        <v>298.29199999999997</v>
      </c>
      <c r="DH108">
        <v>305.33600000000001</v>
      </c>
      <c r="DI108">
        <v>1.9838899999999999</v>
      </c>
      <c r="DJ108">
        <v>299.95999999999998</v>
      </c>
      <c r="DK108">
        <v>17.6068</v>
      </c>
      <c r="DL108">
        <v>1.75848</v>
      </c>
      <c r="DM108">
        <v>1.5804100000000001</v>
      </c>
      <c r="DN108">
        <v>15.422599999999999</v>
      </c>
      <c r="DO108">
        <v>13.7691</v>
      </c>
      <c r="DP108">
        <v>1499.85</v>
      </c>
      <c r="DQ108">
        <v>0.89998599999999995</v>
      </c>
      <c r="DR108">
        <v>0.10001400000000001</v>
      </c>
      <c r="DS108">
        <v>0</v>
      </c>
      <c r="DT108">
        <v>1255.0899999999999</v>
      </c>
      <c r="DU108">
        <v>4.9997400000000001</v>
      </c>
      <c r="DV108">
        <v>18065.7</v>
      </c>
      <c r="DW108">
        <v>11509.1</v>
      </c>
      <c r="DX108">
        <v>42.436999999999998</v>
      </c>
      <c r="DY108">
        <v>43.936999999999998</v>
      </c>
      <c r="DZ108">
        <v>43.686999999999998</v>
      </c>
      <c r="EA108">
        <v>43.875</v>
      </c>
      <c r="EB108">
        <v>44.625</v>
      </c>
      <c r="EC108">
        <v>1345.34</v>
      </c>
      <c r="ED108">
        <v>149.51</v>
      </c>
      <c r="EE108">
        <v>0</v>
      </c>
      <c r="EF108">
        <v>121.60000014305101</v>
      </c>
      <c r="EG108">
        <v>0</v>
      </c>
      <c r="EH108">
        <v>1258.9156</v>
      </c>
      <c r="EI108">
        <v>-32.366153795760198</v>
      </c>
      <c r="EJ108">
        <v>-462.123076140818</v>
      </c>
      <c r="EK108">
        <v>18122.988000000001</v>
      </c>
      <c r="EL108">
        <v>15</v>
      </c>
      <c r="EM108">
        <v>1634239414.5999999</v>
      </c>
      <c r="EN108" t="s">
        <v>795</v>
      </c>
      <c r="EO108">
        <v>1634239412.5999999</v>
      </c>
      <c r="EP108">
        <v>1634239414.5999999</v>
      </c>
      <c r="EQ108">
        <v>98</v>
      </c>
      <c r="ER108">
        <v>1.2E-2</v>
      </c>
      <c r="ES108">
        <v>2E-3</v>
      </c>
      <c r="ET108">
        <v>0.18</v>
      </c>
      <c r="EU108">
        <v>-9.5000000000000001E-2</v>
      </c>
      <c r="EV108">
        <v>300</v>
      </c>
      <c r="EW108">
        <v>18</v>
      </c>
      <c r="EX108">
        <v>0.33</v>
      </c>
      <c r="EY108">
        <v>7.0000000000000007E-2</v>
      </c>
      <c r="EZ108">
        <v>-7.5526131707317097</v>
      </c>
      <c r="FA108">
        <v>0.17148418118467901</v>
      </c>
      <c r="FB108">
        <v>3.1635603163325997E-2</v>
      </c>
      <c r="FC108">
        <v>0</v>
      </c>
      <c r="FD108">
        <v>1</v>
      </c>
      <c r="FE108">
        <v>0</v>
      </c>
      <c r="FF108">
        <v>0</v>
      </c>
      <c r="FG108">
        <v>0</v>
      </c>
      <c r="FH108">
        <v>2.0121595121951201</v>
      </c>
      <c r="FI108">
        <v>-7.4559930313590497E-2</v>
      </c>
      <c r="FJ108">
        <v>1.2196367902205499E-2</v>
      </c>
      <c r="FK108">
        <v>1</v>
      </c>
      <c r="FL108">
        <v>1</v>
      </c>
      <c r="FM108">
        <v>3</v>
      </c>
      <c r="FN108" t="s">
        <v>416</v>
      </c>
      <c r="FO108">
        <v>3.9268399999999999</v>
      </c>
      <c r="FP108">
        <v>2.78878</v>
      </c>
      <c r="FQ108">
        <v>6.5354200000000001E-2</v>
      </c>
      <c r="FR108">
        <v>6.6715499999999997E-2</v>
      </c>
      <c r="FS108">
        <v>8.63236E-2</v>
      </c>
      <c r="FT108">
        <v>7.8923900000000005E-2</v>
      </c>
      <c r="FU108">
        <v>20070.8</v>
      </c>
      <c r="FV108">
        <v>24443.7</v>
      </c>
      <c r="FW108">
        <v>20915.7</v>
      </c>
      <c r="FX108">
        <v>25263.4</v>
      </c>
      <c r="FY108">
        <v>30310.2</v>
      </c>
      <c r="FZ108">
        <v>34259.699999999997</v>
      </c>
      <c r="GA108">
        <v>37752.699999999997</v>
      </c>
      <c r="GB108">
        <v>41911.1</v>
      </c>
      <c r="GC108">
        <v>2.65998</v>
      </c>
      <c r="GD108">
        <v>2.1725500000000002</v>
      </c>
      <c r="GE108">
        <v>0.176039</v>
      </c>
      <c r="GF108">
        <v>0</v>
      </c>
      <c r="GG108">
        <v>24.250800000000002</v>
      </c>
      <c r="GH108">
        <v>999.9</v>
      </c>
      <c r="GI108">
        <v>45.134999999999998</v>
      </c>
      <c r="GJ108">
        <v>30.041</v>
      </c>
      <c r="GK108">
        <v>21.473700000000001</v>
      </c>
      <c r="GL108">
        <v>61.341500000000003</v>
      </c>
      <c r="GM108">
        <v>19.130600000000001</v>
      </c>
      <c r="GN108">
        <v>3</v>
      </c>
      <c r="GO108">
        <v>-0.15360299999999999</v>
      </c>
      <c r="GP108">
        <v>-0.17427599999999999</v>
      </c>
      <c r="GQ108">
        <v>20.349</v>
      </c>
      <c r="GR108">
        <v>5.2226800000000004</v>
      </c>
      <c r="GS108">
        <v>11.962</v>
      </c>
      <c r="GT108">
        <v>4.9858000000000002</v>
      </c>
      <c r="GU108">
        <v>3.3010000000000002</v>
      </c>
      <c r="GV108">
        <v>9999</v>
      </c>
      <c r="GW108">
        <v>9999</v>
      </c>
      <c r="GX108">
        <v>999.9</v>
      </c>
      <c r="GY108">
        <v>9999</v>
      </c>
      <c r="GZ108">
        <v>1.88415</v>
      </c>
      <c r="HA108">
        <v>1.8811</v>
      </c>
      <c r="HB108">
        <v>1.88263</v>
      </c>
      <c r="HC108">
        <v>1.88134</v>
      </c>
      <c r="HD108">
        <v>1.8828</v>
      </c>
      <c r="HE108">
        <v>1.88202</v>
      </c>
      <c r="HF108">
        <v>1.8839999999999999</v>
      </c>
      <c r="HG108">
        <v>1.8812599999999999</v>
      </c>
      <c r="HH108">
        <v>5</v>
      </c>
      <c r="HI108">
        <v>0</v>
      </c>
      <c r="HJ108">
        <v>0</v>
      </c>
      <c r="HK108">
        <v>0</v>
      </c>
      <c r="HL108" t="s">
        <v>405</v>
      </c>
      <c r="HM108" t="s">
        <v>406</v>
      </c>
      <c r="HN108" t="s">
        <v>407</v>
      </c>
      <c r="HO108" t="s">
        <v>407</v>
      </c>
      <c r="HP108" t="s">
        <v>407</v>
      </c>
      <c r="HQ108" t="s">
        <v>407</v>
      </c>
      <c r="HR108">
        <v>0</v>
      </c>
      <c r="HS108">
        <v>100</v>
      </c>
      <c r="HT108">
        <v>100</v>
      </c>
      <c r="HU108">
        <v>0.18</v>
      </c>
      <c r="HV108">
        <v>-9.5000000000000001E-2</v>
      </c>
      <c r="HW108">
        <v>0.16825000000000001</v>
      </c>
      <c r="HX108">
        <v>0</v>
      </c>
      <c r="HY108">
        <v>0</v>
      </c>
      <c r="HZ108">
        <v>0</v>
      </c>
      <c r="IA108">
        <v>-9.7066666666670201E-2</v>
      </c>
      <c r="IB108">
        <v>0</v>
      </c>
      <c r="IC108">
        <v>0</v>
      </c>
      <c r="ID108">
        <v>0</v>
      </c>
      <c r="IE108">
        <v>-1</v>
      </c>
      <c r="IF108">
        <v>-1</v>
      </c>
      <c r="IG108">
        <v>-1</v>
      </c>
      <c r="IH108">
        <v>-1</v>
      </c>
      <c r="II108">
        <v>3.1</v>
      </c>
      <c r="IJ108">
        <v>3.1</v>
      </c>
      <c r="IK108">
        <v>1.2390099999999999</v>
      </c>
      <c r="IL108">
        <v>2.5598100000000001</v>
      </c>
      <c r="IM108">
        <v>2.8002899999999999</v>
      </c>
      <c r="IN108">
        <v>3.0139200000000002</v>
      </c>
      <c r="IO108">
        <v>3.0493199999999998</v>
      </c>
      <c r="IP108">
        <v>2.3132299999999999</v>
      </c>
      <c r="IQ108">
        <v>34.395200000000003</v>
      </c>
      <c r="IR108">
        <v>13.492900000000001</v>
      </c>
      <c r="IS108">
        <v>18</v>
      </c>
      <c r="IT108">
        <v>1094.24</v>
      </c>
      <c r="IU108">
        <v>591.72400000000005</v>
      </c>
      <c r="IV108">
        <v>24.999500000000001</v>
      </c>
      <c r="IW108">
        <v>25.323499999999999</v>
      </c>
      <c r="IX108">
        <v>30</v>
      </c>
      <c r="IY108">
        <v>25.209399999999999</v>
      </c>
      <c r="IZ108">
        <v>25.202000000000002</v>
      </c>
      <c r="JA108">
        <v>24.749500000000001</v>
      </c>
      <c r="JB108">
        <v>10.5631</v>
      </c>
      <c r="JC108">
        <v>51.215200000000003</v>
      </c>
      <c r="JD108">
        <v>25</v>
      </c>
      <c r="JE108">
        <v>300</v>
      </c>
      <c r="JF108">
        <v>17.654900000000001</v>
      </c>
      <c r="JG108">
        <v>101.768</v>
      </c>
      <c r="JH108">
        <v>101.038</v>
      </c>
    </row>
    <row r="109" spans="1:268" x14ac:dyDescent="0.2">
      <c r="A109">
        <v>93</v>
      </c>
      <c r="B109">
        <v>1634239535.5999999</v>
      </c>
      <c r="C109">
        <v>16027.5</v>
      </c>
      <c r="D109" t="s">
        <v>796</v>
      </c>
      <c r="E109" t="s">
        <v>797</v>
      </c>
      <c r="F109" t="s">
        <v>398</v>
      </c>
      <c r="I109">
        <v>1634239535.5999999</v>
      </c>
      <c r="J109">
        <f t="shared" si="92"/>
        <v>3.5748633775802728E-3</v>
      </c>
      <c r="K109">
        <f t="shared" si="93"/>
        <v>3.5748633775802729</v>
      </c>
      <c r="L109">
        <f t="shared" si="94"/>
        <v>7.4471284350075635</v>
      </c>
      <c r="M109">
        <f t="shared" si="95"/>
        <v>195.173</v>
      </c>
      <c r="N109">
        <f t="shared" si="96"/>
        <v>119.7899784381777</v>
      </c>
      <c r="O109">
        <f t="shared" si="97"/>
        <v>10.765509549961875</v>
      </c>
      <c r="P109">
        <f t="shared" si="98"/>
        <v>17.540171747163999</v>
      </c>
      <c r="Q109">
        <f t="shared" si="99"/>
        <v>0.17517122354223952</v>
      </c>
      <c r="R109">
        <f t="shared" si="100"/>
        <v>2.7404544043834513</v>
      </c>
      <c r="S109">
        <f t="shared" si="101"/>
        <v>0.16918000260264454</v>
      </c>
      <c r="T109">
        <f t="shared" si="102"/>
        <v>0.10625871817693761</v>
      </c>
      <c r="U109">
        <f t="shared" si="103"/>
        <v>248.07418650037255</v>
      </c>
      <c r="V109">
        <f t="shared" si="104"/>
        <v>27.241681557694356</v>
      </c>
      <c r="W109">
        <f t="shared" si="105"/>
        <v>27.120100000000001</v>
      </c>
      <c r="X109">
        <f t="shared" si="106"/>
        <v>3.6044841244424419</v>
      </c>
      <c r="Y109">
        <f t="shared" si="107"/>
        <v>50.18698595210207</v>
      </c>
      <c r="Z109">
        <f t="shared" si="108"/>
        <v>1.7621863457176001</v>
      </c>
      <c r="AA109">
        <f t="shared" si="109"/>
        <v>3.511241634234445</v>
      </c>
      <c r="AB109">
        <f t="shared" si="110"/>
        <v>1.8422977787248418</v>
      </c>
      <c r="AC109">
        <f t="shared" si="111"/>
        <v>-157.65147495129003</v>
      </c>
      <c r="AD109">
        <f t="shared" si="112"/>
        <v>-65.878772182923143</v>
      </c>
      <c r="AE109">
        <f t="shared" si="113"/>
        <v>-5.1826440169632999</v>
      </c>
      <c r="AF109">
        <f t="shared" si="114"/>
        <v>19.36129534919607</v>
      </c>
      <c r="AG109">
        <v>0</v>
      </c>
      <c r="AH109">
        <v>0</v>
      </c>
      <c r="AI109">
        <f t="shared" si="115"/>
        <v>1</v>
      </c>
      <c r="AJ109">
        <f t="shared" si="116"/>
        <v>0</v>
      </c>
      <c r="AK109">
        <f t="shared" si="117"/>
        <v>47427.707773503389</v>
      </c>
      <c r="AL109" t="s">
        <v>399</v>
      </c>
      <c r="AM109">
        <v>8228.31</v>
      </c>
      <c r="AN109">
        <v>0</v>
      </c>
      <c r="AO109">
        <v>0</v>
      </c>
      <c r="AP109" t="e">
        <f t="shared" si="118"/>
        <v>#DIV/0!</v>
      </c>
      <c r="AQ109">
        <v>-1</v>
      </c>
      <c r="AR109" t="s">
        <v>798</v>
      </c>
      <c r="AS109">
        <v>10377.700000000001</v>
      </c>
      <c r="AT109">
        <v>1031.2231999999999</v>
      </c>
      <c r="AU109">
        <v>1208.6500000000001</v>
      </c>
      <c r="AV109">
        <f t="shared" si="119"/>
        <v>0.14679750134447533</v>
      </c>
      <c r="AW109">
        <v>0.5</v>
      </c>
      <c r="AX109">
        <f t="shared" si="120"/>
        <v>1264.577700777395</v>
      </c>
      <c r="AY109">
        <f t="shared" si="121"/>
        <v>7.4471284350075635</v>
      </c>
      <c r="AZ109">
        <f t="shared" si="122"/>
        <v>92.818423365031578</v>
      </c>
      <c r="BA109">
        <f t="shared" si="123"/>
        <v>6.6798018261864959E-3</v>
      </c>
      <c r="BB109">
        <f t="shared" si="124"/>
        <v>-1</v>
      </c>
      <c r="BC109" t="e">
        <f t="shared" si="125"/>
        <v>#DIV/0!</v>
      </c>
      <c r="BD109" t="s">
        <v>401</v>
      </c>
      <c r="BE109">
        <v>0</v>
      </c>
      <c r="BF109" t="e">
        <f t="shared" si="126"/>
        <v>#DIV/0!</v>
      </c>
      <c r="BG109" t="e">
        <f t="shared" si="127"/>
        <v>#DIV/0!</v>
      </c>
      <c r="BH109" t="e">
        <f t="shared" si="128"/>
        <v>#DIV/0!</v>
      </c>
      <c r="BI109" t="e">
        <f t="shared" si="129"/>
        <v>#DIV/0!</v>
      </c>
      <c r="BJ109">
        <f t="shared" si="130"/>
        <v>0.14679750134447539</v>
      </c>
      <c r="BK109" t="e">
        <f t="shared" si="131"/>
        <v>#DIV/0!</v>
      </c>
      <c r="BL109" t="e">
        <f t="shared" si="132"/>
        <v>#DIV/0!</v>
      </c>
      <c r="BM109" t="e">
        <f t="shared" si="133"/>
        <v>#DIV/0!</v>
      </c>
      <c r="BN109">
        <v>588</v>
      </c>
      <c r="BO109">
        <v>300</v>
      </c>
      <c r="BP109">
        <v>300</v>
      </c>
      <c r="BQ109">
        <v>300</v>
      </c>
      <c r="BR109">
        <v>10377.700000000001</v>
      </c>
      <c r="BS109">
        <v>1185.04</v>
      </c>
      <c r="BT109">
        <v>-7.3662399999999996E-3</v>
      </c>
      <c r="BU109">
        <v>1.92</v>
      </c>
      <c r="BV109" t="s">
        <v>401</v>
      </c>
      <c r="BW109" t="s">
        <v>401</v>
      </c>
      <c r="BX109" t="s">
        <v>401</v>
      </c>
      <c r="BY109" t="s">
        <v>401</v>
      </c>
      <c r="BZ109" t="s">
        <v>401</v>
      </c>
      <c r="CA109" t="s">
        <v>401</v>
      </c>
      <c r="CB109" t="s">
        <v>401</v>
      </c>
      <c r="CC109" t="s">
        <v>401</v>
      </c>
      <c r="CD109" t="s">
        <v>401</v>
      </c>
      <c r="CE109" t="s">
        <v>401</v>
      </c>
      <c r="CF109">
        <f t="shared" si="134"/>
        <v>1500.11</v>
      </c>
      <c r="CG109">
        <f t="shared" si="135"/>
        <v>1264.577700777395</v>
      </c>
      <c r="CH109">
        <f t="shared" si="136"/>
        <v>0.84298998125297142</v>
      </c>
      <c r="CI109">
        <f t="shared" si="137"/>
        <v>0.16537066381823504</v>
      </c>
      <c r="CJ109">
        <v>6</v>
      </c>
      <c r="CK109">
        <v>0.5</v>
      </c>
      <c r="CL109" t="s">
        <v>402</v>
      </c>
      <c r="CM109">
        <v>2</v>
      </c>
      <c r="CN109">
        <v>1634239535.5999999</v>
      </c>
      <c r="CO109">
        <v>195.173</v>
      </c>
      <c r="CP109">
        <v>200.06</v>
      </c>
      <c r="CQ109">
        <v>19.6082</v>
      </c>
      <c r="CR109">
        <v>17.505299999999998</v>
      </c>
      <c r="CS109">
        <v>195.01</v>
      </c>
      <c r="CT109">
        <v>19.705200000000001</v>
      </c>
      <c r="CU109">
        <v>999.98099999999999</v>
      </c>
      <c r="CV109">
        <v>89.763599999999997</v>
      </c>
      <c r="CW109">
        <v>0.106268</v>
      </c>
      <c r="CX109">
        <v>26.674199999999999</v>
      </c>
      <c r="CY109">
        <v>27.120100000000001</v>
      </c>
      <c r="CZ109">
        <v>999.9</v>
      </c>
      <c r="DA109">
        <v>0</v>
      </c>
      <c r="DB109">
        <v>0</v>
      </c>
      <c r="DC109">
        <v>9980.6200000000008</v>
      </c>
      <c r="DD109">
        <v>0</v>
      </c>
      <c r="DE109">
        <v>0.21912699999999999</v>
      </c>
      <c r="DF109">
        <v>-4.8702100000000002</v>
      </c>
      <c r="DG109">
        <v>199.09399999999999</v>
      </c>
      <c r="DH109">
        <v>203.624</v>
      </c>
      <c r="DI109">
        <v>2.1047099999999999</v>
      </c>
      <c r="DJ109">
        <v>200.06</v>
      </c>
      <c r="DK109">
        <v>17.505299999999998</v>
      </c>
      <c r="DL109">
        <v>1.7602599999999999</v>
      </c>
      <c r="DM109">
        <v>1.57134</v>
      </c>
      <c r="DN109">
        <v>15.4383</v>
      </c>
      <c r="DO109">
        <v>13.6806</v>
      </c>
      <c r="DP109">
        <v>1500.11</v>
      </c>
      <c r="DQ109">
        <v>0.89999799999999996</v>
      </c>
      <c r="DR109">
        <v>0.10000100000000001</v>
      </c>
      <c r="DS109">
        <v>0</v>
      </c>
      <c r="DT109">
        <v>1026.3699999999999</v>
      </c>
      <c r="DU109">
        <v>4.9997400000000001</v>
      </c>
      <c r="DV109">
        <v>14792.8</v>
      </c>
      <c r="DW109">
        <v>11511.2</v>
      </c>
      <c r="DX109">
        <v>42.436999999999998</v>
      </c>
      <c r="DY109">
        <v>43.936999999999998</v>
      </c>
      <c r="DZ109">
        <v>43.686999999999998</v>
      </c>
      <c r="EA109">
        <v>43.811999999999998</v>
      </c>
      <c r="EB109">
        <v>44.561999999999998</v>
      </c>
      <c r="EC109">
        <v>1345.6</v>
      </c>
      <c r="ED109">
        <v>149.51</v>
      </c>
      <c r="EE109">
        <v>0</v>
      </c>
      <c r="EF109">
        <v>140.299999952316</v>
      </c>
      <c r="EG109">
        <v>0</v>
      </c>
      <c r="EH109">
        <v>1031.2231999999999</v>
      </c>
      <c r="EI109">
        <v>-44.103076910358403</v>
      </c>
      <c r="EJ109">
        <v>-631.76923068975998</v>
      </c>
      <c r="EK109">
        <v>14866.528</v>
      </c>
      <c r="EL109">
        <v>15</v>
      </c>
      <c r="EM109">
        <v>1634239557.5999999</v>
      </c>
      <c r="EN109" t="s">
        <v>799</v>
      </c>
      <c r="EO109">
        <v>1634239552.5999999</v>
      </c>
      <c r="EP109">
        <v>1634239557.5999999</v>
      </c>
      <c r="EQ109">
        <v>99</v>
      </c>
      <c r="ER109">
        <v>-1.7000000000000001E-2</v>
      </c>
      <c r="ES109">
        <v>-2E-3</v>
      </c>
      <c r="ET109">
        <v>0.16300000000000001</v>
      </c>
      <c r="EU109">
        <v>-9.7000000000000003E-2</v>
      </c>
      <c r="EV109">
        <v>200</v>
      </c>
      <c r="EW109">
        <v>17</v>
      </c>
      <c r="EX109">
        <v>0.24</v>
      </c>
      <c r="EY109">
        <v>0.05</v>
      </c>
      <c r="EZ109">
        <v>-4.7538834146341502</v>
      </c>
      <c r="FA109">
        <v>-0.14179358885017199</v>
      </c>
      <c r="FB109">
        <v>3.9447665460601002E-2</v>
      </c>
      <c r="FC109">
        <v>0</v>
      </c>
      <c r="FD109">
        <v>1</v>
      </c>
      <c r="FE109">
        <v>0</v>
      </c>
      <c r="FF109">
        <v>0</v>
      </c>
      <c r="FG109">
        <v>0</v>
      </c>
      <c r="FH109">
        <v>2.0878234146341499</v>
      </c>
      <c r="FI109">
        <v>9.7936933797907799E-2</v>
      </c>
      <c r="FJ109">
        <v>9.7640576855431999E-3</v>
      </c>
      <c r="FK109">
        <v>1</v>
      </c>
      <c r="FL109">
        <v>1</v>
      </c>
      <c r="FM109">
        <v>3</v>
      </c>
      <c r="FN109" t="s">
        <v>416</v>
      </c>
      <c r="FO109">
        <v>3.92679</v>
      </c>
      <c r="FP109">
        <v>2.7887200000000001</v>
      </c>
      <c r="FQ109">
        <v>4.6380999999999999E-2</v>
      </c>
      <c r="FR109">
        <v>4.7407999999999999E-2</v>
      </c>
      <c r="FS109">
        <v>8.6383500000000002E-2</v>
      </c>
      <c r="FT109">
        <v>7.8594300000000006E-2</v>
      </c>
      <c r="FU109">
        <v>20478.400000000001</v>
      </c>
      <c r="FV109">
        <v>24949.8</v>
      </c>
      <c r="FW109">
        <v>20915.7</v>
      </c>
      <c r="FX109">
        <v>25263.7</v>
      </c>
      <c r="FY109">
        <v>30308</v>
      </c>
      <c r="FZ109">
        <v>34271.800000000003</v>
      </c>
      <c r="GA109">
        <v>37752.699999999997</v>
      </c>
      <c r="GB109">
        <v>41911.300000000003</v>
      </c>
      <c r="GC109">
        <v>2.6597</v>
      </c>
      <c r="GD109">
        <v>2.1721300000000001</v>
      </c>
      <c r="GE109">
        <v>0.17463000000000001</v>
      </c>
      <c r="GF109">
        <v>0</v>
      </c>
      <c r="GG109">
        <v>24.257999999999999</v>
      </c>
      <c r="GH109">
        <v>999.9</v>
      </c>
      <c r="GI109">
        <v>44.963999999999999</v>
      </c>
      <c r="GJ109">
        <v>30.041</v>
      </c>
      <c r="GK109">
        <v>21.392399999999999</v>
      </c>
      <c r="GL109">
        <v>61.461599999999997</v>
      </c>
      <c r="GM109">
        <v>19.2027</v>
      </c>
      <c r="GN109">
        <v>3</v>
      </c>
      <c r="GO109">
        <v>-0.154057</v>
      </c>
      <c r="GP109">
        <v>-0.16783000000000001</v>
      </c>
      <c r="GQ109">
        <v>20.3489</v>
      </c>
      <c r="GR109">
        <v>5.2220800000000001</v>
      </c>
      <c r="GS109">
        <v>11.962</v>
      </c>
      <c r="GT109">
        <v>4.9854500000000002</v>
      </c>
      <c r="GU109">
        <v>3.3010000000000002</v>
      </c>
      <c r="GV109">
        <v>9999</v>
      </c>
      <c r="GW109">
        <v>9999</v>
      </c>
      <c r="GX109">
        <v>999.9</v>
      </c>
      <c r="GY109">
        <v>9999</v>
      </c>
      <c r="GZ109">
        <v>1.88412</v>
      </c>
      <c r="HA109">
        <v>1.8811</v>
      </c>
      <c r="HB109">
        <v>1.88263</v>
      </c>
      <c r="HC109">
        <v>1.8813299999999999</v>
      </c>
      <c r="HD109">
        <v>1.8827799999999999</v>
      </c>
      <c r="HE109">
        <v>1.88202</v>
      </c>
      <c r="HF109">
        <v>1.8839999999999999</v>
      </c>
      <c r="HG109">
        <v>1.8812599999999999</v>
      </c>
      <c r="HH109">
        <v>5</v>
      </c>
      <c r="HI109">
        <v>0</v>
      </c>
      <c r="HJ109">
        <v>0</v>
      </c>
      <c r="HK109">
        <v>0</v>
      </c>
      <c r="HL109" t="s">
        <v>405</v>
      </c>
      <c r="HM109" t="s">
        <v>406</v>
      </c>
      <c r="HN109" t="s">
        <v>407</v>
      </c>
      <c r="HO109" t="s">
        <v>407</v>
      </c>
      <c r="HP109" t="s">
        <v>407</v>
      </c>
      <c r="HQ109" t="s">
        <v>407</v>
      </c>
      <c r="HR109">
        <v>0</v>
      </c>
      <c r="HS109">
        <v>100</v>
      </c>
      <c r="HT109">
        <v>100</v>
      </c>
      <c r="HU109">
        <v>0.16300000000000001</v>
      </c>
      <c r="HV109">
        <v>-9.7000000000000003E-2</v>
      </c>
      <c r="HW109">
        <v>0.17979999999999999</v>
      </c>
      <c r="HX109">
        <v>0</v>
      </c>
      <c r="HY109">
        <v>0</v>
      </c>
      <c r="HZ109">
        <v>0</v>
      </c>
      <c r="IA109">
        <v>-9.5224999999995702E-2</v>
      </c>
      <c r="IB109">
        <v>0</v>
      </c>
      <c r="IC109">
        <v>0</v>
      </c>
      <c r="ID109">
        <v>0</v>
      </c>
      <c r="IE109">
        <v>-1</v>
      </c>
      <c r="IF109">
        <v>-1</v>
      </c>
      <c r="IG109">
        <v>-1</v>
      </c>
      <c r="IH109">
        <v>-1</v>
      </c>
      <c r="II109">
        <v>2</v>
      </c>
      <c r="IJ109">
        <v>2</v>
      </c>
      <c r="IK109">
        <v>0.89111300000000004</v>
      </c>
      <c r="IL109">
        <v>2.5744600000000002</v>
      </c>
      <c r="IM109">
        <v>2.8002899999999999</v>
      </c>
      <c r="IN109">
        <v>3.0175800000000002</v>
      </c>
      <c r="IO109">
        <v>3.0493199999999998</v>
      </c>
      <c r="IP109">
        <v>2.33887</v>
      </c>
      <c r="IQ109">
        <v>34.395200000000003</v>
      </c>
      <c r="IR109">
        <v>13.475300000000001</v>
      </c>
      <c r="IS109">
        <v>18</v>
      </c>
      <c r="IT109">
        <v>1093.73</v>
      </c>
      <c r="IU109">
        <v>591.28099999999995</v>
      </c>
      <c r="IV109">
        <v>25.0001</v>
      </c>
      <c r="IW109">
        <v>25.311900000000001</v>
      </c>
      <c r="IX109">
        <v>30.0002</v>
      </c>
      <c r="IY109">
        <v>25.200500000000002</v>
      </c>
      <c r="IZ109">
        <v>25.1921</v>
      </c>
      <c r="JA109">
        <v>17.7973</v>
      </c>
      <c r="JB109">
        <v>10.873799999999999</v>
      </c>
      <c r="JC109">
        <v>51.162399999999998</v>
      </c>
      <c r="JD109">
        <v>25</v>
      </c>
      <c r="JE109">
        <v>200</v>
      </c>
      <c r="JF109">
        <v>17.484300000000001</v>
      </c>
      <c r="JG109">
        <v>101.768</v>
      </c>
      <c r="JH109">
        <v>101.039</v>
      </c>
    </row>
    <row r="110" spans="1:268" x14ac:dyDescent="0.2">
      <c r="A110">
        <v>94</v>
      </c>
      <c r="B110">
        <v>1634239678.5999999</v>
      </c>
      <c r="C110">
        <v>16170.5</v>
      </c>
      <c r="D110" t="s">
        <v>800</v>
      </c>
      <c r="E110" t="s">
        <v>801</v>
      </c>
      <c r="F110" t="s">
        <v>398</v>
      </c>
      <c r="I110">
        <v>1634239678.5999999</v>
      </c>
      <c r="J110">
        <f t="shared" si="92"/>
        <v>3.9232966589173926E-3</v>
      </c>
      <c r="K110">
        <f t="shared" si="93"/>
        <v>3.9232966589173928</v>
      </c>
      <c r="L110">
        <f t="shared" si="94"/>
        <v>2.2989447852572789</v>
      </c>
      <c r="M110">
        <f t="shared" si="95"/>
        <v>98.322599999999994</v>
      </c>
      <c r="N110">
        <f t="shared" si="96"/>
        <v>75.857745753136186</v>
      </c>
      <c r="O110">
        <f t="shared" si="97"/>
        <v>6.8166883925475821</v>
      </c>
      <c r="P110">
        <f t="shared" si="98"/>
        <v>8.8354131735767982</v>
      </c>
      <c r="Q110">
        <f t="shared" si="99"/>
        <v>0.19439090048590685</v>
      </c>
      <c r="R110">
        <f t="shared" si="100"/>
        <v>2.7448297643081276</v>
      </c>
      <c r="S110">
        <f t="shared" si="101"/>
        <v>0.18705375468306545</v>
      </c>
      <c r="T110">
        <f t="shared" si="102"/>
        <v>0.11754473634731459</v>
      </c>
      <c r="U110">
        <f t="shared" si="103"/>
        <v>248.05605150038224</v>
      </c>
      <c r="V110">
        <f t="shared" si="104"/>
        <v>27.134140635423094</v>
      </c>
      <c r="W110">
        <f t="shared" si="105"/>
        <v>27.054200000000002</v>
      </c>
      <c r="X110">
        <f t="shared" si="106"/>
        <v>3.590569074835412</v>
      </c>
      <c r="Y110">
        <f t="shared" si="107"/>
        <v>50.21017610442621</v>
      </c>
      <c r="Z110">
        <f t="shared" si="108"/>
        <v>1.7619317753695996</v>
      </c>
      <c r="AA110">
        <f t="shared" si="109"/>
        <v>3.5091129170811231</v>
      </c>
      <c r="AB110">
        <f t="shared" si="110"/>
        <v>1.8286372994658124</v>
      </c>
      <c r="AC110">
        <f t="shared" si="111"/>
        <v>-173.01738265825702</v>
      </c>
      <c r="AD110">
        <f t="shared" si="112"/>
        <v>-57.756306057494115</v>
      </c>
      <c r="AE110">
        <f t="shared" si="113"/>
        <v>-4.5346823299086241</v>
      </c>
      <c r="AF110">
        <f t="shared" si="114"/>
        <v>12.74768045472247</v>
      </c>
      <c r="AG110">
        <v>0</v>
      </c>
      <c r="AH110">
        <v>0</v>
      </c>
      <c r="AI110">
        <f t="shared" si="115"/>
        <v>1</v>
      </c>
      <c r="AJ110">
        <f t="shared" si="116"/>
        <v>0</v>
      </c>
      <c r="AK110">
        <f t="shared" si="117"/>
        <v>47547.522261507867</v>
      </c>
      <c r="AL110" t="s">
        <v>399</v>
      </c>
      <c r="AM110">
        <v>8228.31</v>
      </c>
      <c r="AN110">
        <v>0</v>
      </c>
      <c r="AO110">
        <v>0</v>
      </c>
      <c r="AP110" t="e">
        <f t="shared" si="118"/>
        <v>#DIV/0!</v>
      </c>
      <c r="AQ110">
        <v>-1</v>
      </c>
      <c r="AR110" t="s">
        <v>802</v>
      </c>
      <c r="AS110">
        <v>10376.5</v>
      </c>
      <c r="AT110">
        <v>913.41139999999996</v>
      </c>
      <c r="AU110">
        <v>1037.1099999999999</v>
      </c>
      <c r="AV110">
        <f t="shared" si="119"/>
        <v>0.11927240119177329</v>
      </c>
      <c r="AW110">
        <v>0.5</v>
      </c>
      <c r="AX110">
        <f t="shared" si="120"/>
        <v>1264.4850007774003</v>
      </c>
      <c r="AY110">
        <f t="shared" si="121"/>
        <v>2.2989447852572789</v>
      </c>
      <c r="AZ110">
        <f t="shared" si="122"/>
        <v>75.409081156850931</v>
      </c>
      <c r="BA110">
        <f t="shared" si="123"/>
        <v>2.608923619678447E-3</v>
      </c>
      <c r="BB110">
        <f t="shared" si="124"/>
        <v>-1</v>
      </c>
      <c r="BC110" t="e">
        <f t="shared" si="125"/>
        <v>#DIV/0!</v>
      </c>
      <c r="BD110" t="s">
        <v>401</v>
      </c>
      <c r="BE110">
        <v>0</v>
      </c>
      <c r="BF110" t="e">
        <f t="shared" si="126"/>
        <v>#DIV/0!</v>
      </c>
      <c r="BG110" t="e">
        <f t="shared" si="127"/>
        <v>#DIV/0!</v>
      </c>
      <c r="BH110" t="e">
        <f t="shared" si="128"/>
        <v>#DIV/0!</v>
      </c>
      <c r="BI110" t="e">
        <f t="shared" si="129"/>
        <v>#DIV/0!</v>
      </c>
      <c r="BJ110">
        <f t="shared" si="130"/>
        <v>0.11927240119177325</v>
      </c>
      <c r="BK110" t="e">
        <f t="shared" si="131"/>
        <v>#DIV/0!</v>
      </c>
      <c r="BL110" t="e">
        <f t="shared" si="132"/>
        <v>#DIV/0!</v>
      </c>
      <c r="BM110" t="e">
        <f t="shared" si="133"/>
        <v>#DIV/0!</v>
      </c>
      <c r="BN110">
        <v>589</v>
      </c>
      <c r="BO110">
        <v>300</v>
      </c>
      <c r="BP110">
        <v>300</v>
      </c>
      <c r="BQ110">
        <v>300</v>
      </c>
      <c r="BR110">
        <v>10376.5</v>
      </c>
      <c r="BS110">
        <v>1020.7</v>
      </c>
      <c r="BT110">
        <v>-7.3653599999999996E-3</v>
      </c>
      <c r="BU110">
        <v>0.74</v>
      </c>
      <c r="BV110" t="s">
        <v>401</v>
      </c>
      <c r="BW110" t="s">
        <v>401</v>
      </c>
      <c r="BX110" t="s">
        <v>401</v>
      </c>
      <c r="BY110" t="s">
        <v>401</v>
      </c>
      <c r="BZ110" t="s">
        <v>401</v>
      </c>
      <c r="CA110" t="s">
        <v>401</v>
      </c>
      <c r="CB110" t="s">
        <v>401</v>
      </c>
      <c r="CC110" t="s">
        <v>401</v>
      </c>
      <c r="CD110" t="s">
        <v>401</v>
      </c>
      <c r="CE110" t="s">
        <v>401</v>
      </c>
      <c r="CF110">
        <f t="shared" si="134"/>
        <v>1500</v>
      </c>
      <c r="CG110">
        <f t="shared" si="135"/>
        <v>1264.4850007774003</v>
      </c>
      <c r="CH110">
        <f t="shared" si="136"/>
        <v>0.84299000051826678</v>
      </c>
      <c r="CI110">
        <f t="shared" si="137"/>
        <v>0.16537070100025483</v>
      </c>
      <c r="CJ110">
        <v>6</v>
      </c>
      <c r="CK110">
        <v>0.5</v>
      </c>
      <c r="CL110" t="s">
        <v>402</v>
      </c>
      <c r="CM110">
        <v>2</v>
      </c>
      <c r="CN110">
        <v>1634239678.5999999</v>
      </c>
      <c r="CO110">
        <v>98.322599999999994</v>
      </c>
      <c r="CP110">
        <v>99.933400000000006</v>
      </c>
      <c r="CQ110">
        <v>19.607199999999999</v>
      </c>
      <c r="CR110">
        <v>17.299399999999999</v>
      </c>
      <c r="CS110">
        <v>97.942599999999999</v>
      </c>
      <c r="CT110">
        <v>19.709199999999999</v>
      </c>
      <c r="CU110">
        <v>1000.01</v>
      </c>
      <c r="CV110">
        <v>89.755399999999995</v>
      </c>
      <c r="CW110">
        <v>0.106068</v>
      </c>
      <c r="CX110">
        <v>26.663900000000002</v>
      </c>
      <c r="CY110">
        <v>27.054200000000002</v>
      </c>
      <c r="CZ110">
        <v>999.9</v>
      </c>
      <c r="DA110">
        <v>0</v>
      </c>
      <c r="DB110">
        <v>0</v>
      </c>
      <c r="DC110">
        <v>10007.5</v>
      </c>
      <c r="DD110">
        <v>0</v>
      </c>
      <c r="DE110">
        <v>0.21912699999999999</v>
      </c>
      <c r="DF110">
        <v>-1.8277399999999999</v>
      </c>
      <c r="DG110">
        <v>100.068</v>
      </c>
      <c r="DH110">
        <v>101.693</v>
      </c>
      <c r="DI110">
        <v>2.3128500000000001</v>
      </c>
      <c r="DJ110">
        <v>99.933400000000006</v>
      </c>
      <c r="DK110">
        <v>17.299399999999999</v>
      </c>
      <c r="DL110">
        <v>1.76031</v>
      </c>
      <c r="DM110">
        <v>1.5527200000000001</v>
      </c>
      <c r="DN110">
        <v>15.438700000000001</v>
      </c>
      <c r="DO110">
        <v>13.497400000000001</v>
      </c>
      <c r="DP110">
        <v>1500</v>
      </c>
      <c r="DQ110">
        <v>0.89999799999999996</v>
      </c>
      <c r="DR110">
        <v>0.10000100000000001</v>
      </c>
      <c r="DS110">
        <v>0</v>
      </c>
      <c r="DT110">
        <v>911.19500000000005</v>
      </c>
      <c r="DU110">
        <v>4.9997400000000001</v>
      </c>
      <c r="DV110">
        <v>13146.5</v>
      </c>
      <c r="DW110">
        <v>11510.4</v>
      </c>
      <c r="DX110">
        <v>42.375</v>
      </c>
      <c r="DY110">
        <v>43.936999999999998</v>
      </c>
      <c r="DZ110">
        <v>43.686999999999998</v>
      </c>
      <c r="EA110">
        <v>43.811999999999998</v>
      </c>
      <c r="EB110">
        <v>44.561999999999998</v>
      </c>
      <c r="EC110">
        <v>1345.5</v>
      </c>
      <c r="ED110">
        <v>149.5</v>
      </c>
      <c r="EE110">
        <v>0</v>
      </c>
      <c r="EF110">
        <v>142.799999952316</v>
      </c>
      <c r="EG110">
        <v>0</v>
      </c>
      <c r="EH110">
        <v>913.41139999999996</v>
      </c>
      <c r="EI110">
        <v>-20.0318461853755</v>
      </c>
      <c r="EJ110">
        <v>-271.79230810064399</v>
      </c>
      <c r="EK110">
        <v>13178.24</v>
      </c>
      <c r="EL110">
        <v>15</v>
      </c>
      <c r="EM110">
        <v>1634239701.5999999</v>
      </c>
      <c r="EN110" t="s">
        <v>803</v>
      </c>
      <c r="EO110">
        <v>1634239697.5999999</v>
      </c>
      <c r="EP110">
        <v>1634239701.5999999</v>
      </c>
      <c r="EQ110">
        <v>100</v>
      </c>
      <c r="ER110">
        <v>0.217</v>
      </c>
      <c r="ES110">
        <v>-5.0000000000000001E-3</v>
      </c>
      <c r="ET110">
        <v>0.38</v>
      </c>
      <c r="EU110">
        <v>-0.10199999999999999</v>
      </c>
      <c r="EV110">
        <v>100</v>
      </c>
      <c r="EW110">
        <v>17</v>
      </c>
      <c r="EX110">
        <v>0.33</v>
      </c>
      <c r="EY110">
        <v>0.04</v>
      </c>
      <c r="EZ110">
        <v>-1.9067937500000001</v>
      </c>
      <c r="FA110">
        <v>6.9210168855535603E-2</v>
      </c>
      <c r="FB110">
        <v>1.9525647068343199E-2</v>
      </c>
      <c r="FC110">
        <v>1</v>
      </c>
      <c r="FD110">
        <v>1</v>
      </c>
      <c r="FE110">
        <v>0</v>
      </c>
      <c r="FF110">
        <v>0</v>
      </c>
      <c r="FG110">
        <v>0</v>
      </c>
      <c r="FH110">
        <v>2.2628492499999999</v>
      </c>
      <c r="FI110">
        <v>9.3794859287051599E-2</v>
      </c>
      <c r="FJ110">
        <v>9.9002200449030409E-3</v>
      </c>
      <c r="FK110">
        <v>1</v>
      </c>
      <c r="FL110">
        <v>2</v>
      </c>
      <c r="FM110">
        <v>3</v>
      </c>
      <c r="FN110" t="s">
        <v>404</v>
      </c>
      <c r="FO110">
        <v>3.9268299999999998</v>
      </c>
      <c r="FP110">
        <v>2.7887599999999999</v>
      </c>
      <c r="FQ110">
        <v>2.4631E-2</v>
      </c>
      <c r="FR110">
        <v>2.5079600000000001E-2</v>
      </c>
      <c r="FS110">
        <v>8.6390499999999995E-2</v>
      </c>
      <c r="FT110">
        <v>7.7910400000000005E-2</v>
      </c>
      <c r="FU110">
        <v>20946.2</v>
      </c>
      <c r="FV110">
        <v>25535.599999999999</v>
      </c>
      <c r="FW110">
        <v>20916.3</v>
      </c>
      <c r="FX110">
        <v>25264.400000000001</v>
      </c>
      <c r="FY110">
        <v>30308.5</v>
      </c>
      <c r="FZ110">
        <v>34297.599999999999</v>
      </c>
      <c r="GA110">
        <v>37754</v>
      </c>
      <c r="GB110">
        <v>41912.199999999997</v>
      </c>
      <c r="GC110">
        <v>2.66</v>
      </c>
      <c r="GD110">
        <v>2.1711499999999999</v>
      </c>
      <c r="GE110">
        <v>0.17220199999999999</v>
      </c>
      <c r="GF110">
        <v>0</v>
      </c>
      <c r="GG110">
        <v>24.2317</v>
      </c>
      <c r="GH110">
        <v>999.9</v>
      </c>
      <c r="GI110">
        <v>44.768999999999998</v>
      </c>
      <c r="GJ110">
        <v>30.041</v>
      </c>
      <c r="GK110">
        <v>21.301600000000001</v>
      </c>
      <c r="GL110">
        <v>61.5916</v>
      </c>
      <c r="GM110">
        <v>19.194700000000001</v>
      </c>
      <c r="GN110">
        <v>3</v>
      </c>
      <c r="GO110">
        <v>-0.15521299999999999</v>
      </c>
      <c r="GP110">
        <v>-0.177258</v>
      </c>
      <c r="GQ110">
        <v>20.3492</v>
      </c>
      <c r="GR110">
        <v>5.2220800000000001</v>
      </c>
      <c r="GS110">
        <v>11.962</v>
      </c>
      <c r="GT110">
        <v>4.9857500000000003</v>
      </c>
      <c r="GU110">
        <v>3.3010000000000002</v>
      </c>
      <c r="GV110">
        <v>9999</v>
      </c>
      <c r="GW110">
        <v>9999</v>
      </c>
      <c r="GX110">
        <v>999.9</v>
      </c>
      <c r="GY110">
        <v>9999</v>
      </c>
      <c r="GZ110">
        <v>1.8841600000000001</v>
      </c>
      <c r="HA110">
        <v>1.8811</v>
      </c>
      <c r="HB110">
        <v>1.88263</v>
      </c>
      <c r="HC110">
        <v>1.88134</v>
      </c>
      <c r="HD110">
        <v>1.8828100000000001</v>
      </c>
      <c r="HE110">
        <v>1.88202</v>
      </c>
      <c r="HF110">
        <v>1.8839999999999999</v>
      </c>
      <c r="HG110">
        <v>1.8812599999999999</v>
      </c>
      <c r="HH110">
        <v>5</v>
      </c>
      <c r="HI110">
        <v>0</v>
      </c>
      <c r="HJ110">
        <v>0</v>
      </c>
      <c r="HK110">
        <v>0</v>
      </c>
      <c r="HL110" t="s">
        <v>405</v>
      </c>
      <c r="HM110" t="s">
        <v>406</v>
      </c>
      <c r="HN110" t="s">
        <v>407</v>
      </c>
      <c r="HO110" t="s">
        <v>407</v>
      </c>
      <c r="HP110" t="s">
        <v>407</v>
      </c>
      <c r="HQ110" t="s">
        <v>407</v>
      </c>
      <c r="HR110">
        <v>0</v>
      </c>
      <c r="HS110">
        <v>100</v>
      </c>
      <c r="HT110">
        <v>100</v>
      </c>
      <c r="HU110">
        <v>0.38</v>
      </c>
      <c r="HV110">
        <v>-0.10199999999999999</v>
      </c>
      <c r="HW110">
        <v>0.163049999999998</v>
      </c>
      <c r="HX110">
        <v>0</v>
      </c>
      <c r="HY110">
        <v>0</v>
      </c>
      <c r="HZ110">
        <v>0</v>
      </c>
      <c r="IA110">
        <v>-9.6910000000004701E-2</v>
      </c>
      <c r="IB110">
        <v>0</v>
      </c>
      <c r="IC110">
        <v>0</v>
      </c>
      <c r="ID110">
        <v>0</v>
      </c>
      <c r="IE110">
        <v>-1</v>
      </c>
      <c r="IF110">
        <v>-1</v>
      </c>
      <c r="IG110">
        <v>-1</v>
      </c>
      <c r="IH110">
        <v>-1</v>
      </c>
      <c r="II110">
        <v>2.1</v>
      </c>
      <c r="IJ110">
        <v>2</v>
      </c>
      <c r="IK110">
        <v>0.52246099999999995</v>
      </c>
      <c r="IL110">
        <v>2.5915499999999998</v>
      </c>
      <c r="IM110">
        <v>2.8002899999999999</v>
      </c>
      <c r="IN110">
        <v>3.0151400000000002</v>
      </c>
      <c r="IO110">
        <v>3.0493199999999998</v>
      </c>
      <c r="IP110">
        <v>2.3156699999999999</v>
      </c>
      <c r="IQ110">
        <v>34.417999999999999</v>
      </c>
      <c r="IR110">
        <v>13.440300000000001</v>
      </c>
      <c r="IS110">
        <v>18</v>
      </c>
      <c r="IT110">
        <v>1093.92</v>
      </c>
      <c r="IU110">
        <v>590.41600000000005</v>
      </c>
      <c r="IV110">
        <v>24.999700000000001</v>
      </c>
      <c r="IW110">
        <v>25.302199999999999</v>
      </c>
      <c r="IX110">
        <v>30.0001</v>
      </c>
      <c r="IY110">
        <v>25.191700000000001</v>
      </c>
      <c r="IZ110">
        <v>25.1829</v>
      </c>
      <c r="JA110">
        <v>10.439</v>
      </c>
      <c r="JB110">
        <v>11.497299999999999</v>
      </c>
      <c r="JC110">
        <v>50.760800000000003</v>
      </c>
      <c r="JD110">
        <v>25</v>
      </c>
      <c r="JE110">
        <v>100</v>
      </c>
      <c r="JF110">
        <v>17.268799999999999</v>
      </c>
      <c r="JG110">
        <v>101.771</v>
      </c>
      <c r="JH110">
        <v>101.041</v>
      </c>
    </row>
    <row r="111" spans="1:268" x14ac:dyDescent="0.2">
      <c r="A111">
        <v>95</v>
      </c>
      <c r="B111">
        <v>1634239822.5999999</v>
      </c>
      <c r="C111">
        <v>16314.5</v>
      </c>
      <c r="D111" t="s">
        <v>804</v>
      </c>
      <c r="E111" t="s">
        <v>805</v>
      </c>
      <c r="F111" t="s">
        <v>398</v>
      </c>
      <c r="I111">
        <v>1634239822.5999999</v>
      </c>
      <c r="J111">
        <f t="shared" si="92"/>
        <v>4.1673552133147905E-3</v>
      </c>
      <c r="K111">
        <f t="shared" si="93"/>
        <v>4.1673552133147904</v>
      </c>
      <c r="L111">
        <f t="shared" si="94"/>
        <v>-0.15188729663545461</v>
      </c>
      <c r="M111">
        <f t="shared" si="95"/>
        <v>49.9651</v>
      </c>
      <c r="N111">
        <f t="shared" si="96"/>
        <v>49.524431940677729</v>
      </c>
      <c r="O111">
        <f t="shared" si="97"/>
        <v>4.4501600166736992</v>
      </c>
      <c r="P111">
        <f t="shared" si="98"/>
        <v>4.4897575103021001</v>
      </c>
      <c r="Q111">
        <f t="shared" si="99"/>
        <v>0.20846889055749249</v>
      </c>
      <c r="R111">
        <f t="shared" si="100"/>
        <v>2.7411748277865322</v>
      </c>
      <c r="S111">
        <f t="shared" si="101"/>
        <v>0.2000445395978494</v>
      </c>
      <c r="T111">
        <f t="shared" si="102"/>
        <v>0.12575636466911277</v>
      </c>
      <c r="U111">
        <f t="shared" si="103"/>
        <v>248.05605150038224</v>
      </c>
      <c r="V111">
        <f t="shared" si="104"/>
        <v>27.048596306875066</v>
      </c>
      <c r="W111">
        <f t="shared" si="105"/>
        <v>26.980799999999999</v>
      </c>
      <c r="X111">
        <f t="shared" si="106"/>
        <v>3.5751255908786352</v>
      </c>
      <c r="Y111">
        <f t="shared" si="107"/>
        <v>50.174489349915611</v>
      </c>
      <c r="Z111">
        <f t="shared" si="108"/>
        <v>1.7587521659346004</v>
      </c>
      <c r="AA111">
        <f t="shared" si="109"/>
        <v>3.505271680333621</v>
      </c>
      <c r="AB111">
        <f t="shared" si="110"/>
        <v>1.8163734249440349</v>
      </c>
      <c r="AC111">
        <f t="shared" si="111"/>
        <v>-183.78036490718227</v>
      </c>
      <c r="AD111">
        <f t="shared" si="112"/>
        <v>-49.580933909392996</v>
      </c>
      <c r="AE111">
        <f t="shared" si="113"/>
        <v>-3.8961970140429187</v>
      </c>
      <c r="AF111">
        <f t="shared" si="114"/>
        <v>10.798555669764056</v>
      </c>
      <c r="AG111">
        <v>0</v>
      </c>
      <c r="AH111">
        <v>0</v>
      </c>
      <c r="AI111">
        <f t="shared" si="115"/>
        <v>1</v>
      </c>
      <c r="AJ111">
        <f t="shared" si="116"/>
        <v>0</v>
      </c>
      <c r="AK111">
        <f t="shared" si="117"/>
        <v>47451.504937529142</v>
      </c>
      <c r="AL111" t="s">
        <v>399</v>
      </c>
      <c r="AM111">
        <v>8228.31</v>
      </c>
      <c r="AN111">
        <v>0</v>
      </c>
      <c r="AO111">
        <v>0</v>
      </c>
      <c r="AP111" t="e">
        <f t="shared" si="118"/>
        <v>#DIV/0!</v>
      </c>
      <c r="AQ111">
        <v>-1</v>
      </c>
      <c r="AR111" t="s">
        <v>806</v>
      </c>
      <c r="AS111">
        <v>10376.4</v>
      </c>
      <c r="AT111">
        <v>888.55980769230803</v>
      </c>
      <c r="AU111">
        <v>992.03499999999997</v>
      </c>
      <c r="AV111">
        <f t="shared" si="119"/>
        <v>0.10430598951417236</v>
      </c>
      <c r="AW111">
        <v>0.5</v>
      </c>
      <c r="AX111">
        <f t="shared" si="120"/>
        <v>1264.4850007774003</v>
      </c>
      <c r="AY111">
        <f t="shared" si="121"/>
        <v>-0.15188729663545461</v>
      </c>
      <c r="AZ111">
        <f t="shared" si="122"/>
        <v>65.946679615957876</v>
      </c>
      <c r="BA111">
        <f t="shared" si="123"/>
        <v>6.7071788344118678E-4</v>
      </c>
      <c r="BB111">
        <f t="shared" si="124"/>
        <v>-1</v>
      </c>
      <c r="BC111" t="e">
        <f t="shared" si="125"/>
        <v>#DIV/0!</v>
      </c>
      <c r="BD111" t="s">
        <v>401</v>
      </c>
      <c r="BE111">
        <v>0</v>
      </c>
      <c r="BF111" t="e">
        <f t="shared" si="126"/>
        <v>#DIV/0!</v>
      </c>
      <c r="BG111" t="e">
        <f t="shared" si="127"/>
        <v>#DIV/0!</v>
      </c>
      <c r="BH111" t="e">
        <f t="shared" si="128"/>
        <v>#DIV/0!</v>
      </c>
      <c r="BI111" t="e">
        <f t="shared" si="129"/>
        <v>#DIV/0!</v>
      </c>
      <c r="BJ111">
        <f t="shared" si="130"/>
        <v>0.10430598951417233</v>
      </c>
      <c r="BK111" t="e">
        <f t="shared" si="131"/>
        <v>#DIV/0!</v>
      </c>
      <c r="BL111" t="e">
        <f t="shared" si="132"/>
        <v>#DIV/0!</v>
      </c>
      <c r="BM111" t="e">
        <f t="shared" si="133"/>
        <v>#DIV/0!</v>
      </c>
      <c r="BN111">
        <v>590</v>
      </c>
      <c r="BO111">
        <v>300</v>
      </c>
      <c r="BP111">
        <v>300</v>
      </c>
      <c r="BQ111">
        <v>300</v>
      </c>
      <c r="BR111">
        <v>10376.4</v>
      </c>
      <c r="BS111">
        <v>974.69</v>
      </c>
      <c r="BT111">
        <v>-7.3652099999999996E-3</v>
      </c>
      <c r="BU111">
        <v>-0.37</v>
      </c>
      <c r="BV111" t="s">
        <v>401</v>
      </c>
      <c r="BW111" t="s">
        <v>401</v>
      </c>
      <c r="BX111" t="s">
        <v>401</v>
      </c>
      <c r="BY111" t="s">
        <v>401</v>
      </c>
      <c r="BZ111" t="s">
        <v>401</v>
      </c>
      <c r="CA111" t="s">
        <v>401</v>
      </c>
      <c r="CB111" t="s">
        <v>401</v>
      </c>
      <c r="CC111" t="s">
        <v>401</v>
      </c>
      <c r="CD111" t="s">
        <v>401</v>
      </c>
      <c r="CE111" t="s">
        <v>401</v>
      </c>
      <c r="CF111">
        <f t="shared" si="134"/>
        <v>1500</v>
      </c>
      <c r="CG111">
        <f t="shared" si="135"/>
        <v>1264.4850007774003</v>
      </c>
      <c r="CH111">
        <f t="shared" si="136"/>
        <v>0.84299000051826678</v>
      </c>
      <c r="CI111">
        <f t="shared" si="137"/>
        <v>0.16537070100025483</v>
      </c>
      <c r="CJ111">
        <v>6</v>
      </c>
      <c r="CK111">
        <v>0.5</v>
      </c>
      <c r="CL111" t="s">
        <v>402</v>
      </c>
      <c r="CM111">
        <v>2</v>
      </c>
      <c r="CN111">
        <v>1634239822.5999999</v>
      </c>
      <c r="CO111">
        <v>49.9651</v>
      </c>
      <c r="CP111">
        <v>49.998899999999999</v>
      </c>
      <c r="CQ111">
        <v>19.572600000000001</v>
      </c>
      <c r="CR111">
        <v>17.121200000000002</v>
      </c>
      <c r="CS111">
        <v>49.643099999999997</v>
      </c>
      <c r="CT111">
        <v>19.678599999999999</v>
      </c>
      <c r="CU111">
        <v>1000.03</v>
      </c>
      <c r="CV111">
        <v>89.751400000000004</v>
      </c>
      <c r="CW111">
        <v>0.106471</v>
      </c>
      <c r="CX111">
        <v>26.645299999999999</v>
      </c>
      <c r="CY111">
        <v>26.980799999999999</v>
      </c>
      <c r="CZ111">
        <v>999.9</v>
      </c>
      <c r="DA111">
        <v>0</v>
      </c>
      <c r="DB111">
        <v>0</v>
      </c>
      <c r="DC111">
        <v>9986.25</v>
      </c>
      <c r="DD111">
        <v>0</v>
      </c>
      <c r="DE111">
        <v>0.21912699999999999</v>
      </c>
      <c r="DF111">
        <v>2.4692499999999999E-2</v>
      </c>
      <c r="DG111">
        <v>51.022399999999998</v>
      </c>
      <c r="DH111">
        <v>50.869799999999998</v>
      </c>
      <c r="DI111">
        <v>2.4558300000000002</v>
      </c>
      <c r="DJ111">
        <v>49.998899999999999</v>
      </c>
      <c r="DK111">
        <v>17.121200000000002</v>
      </c>
      <c r="DL111">
        <v>1.7570699999999999</v>
      </c>
      <c r="DM111">
        <v>1.5366500000000001</v>
      </c>
      <c r="DN111">
        <v>15.41</v>
      </c>
      <c r="DO111">
        <v>13.3378</v>
      </c>
      <c r="DP111">
        <v>1500</v>
      </c>
      <c r="DQ111">
        <v>0.89999799999999996</v>
      </c>
      <c r="DR111">
        <v>0.10000100000000001</v>
      </c>
      <c r="DS111">
        <v>0</v>
      </c>
      <c r="DT111">
        <v>887.93600000000004</v>
      </c>
      <c r="DU111">
        <v>4.9997400000000001</v>
      </c>
      <c r="DV111">
        <v>12801.2</v>
      </c>
      <c r="DW111">
        <v>11510.4</v>
      </c>
      <c r="DX111">
        <v>43.061999999999998</v>
      </c>
      <c r="DY111">
        <v>43.875</v>
      </c>
      <c r="DZ111">
        <v>43.875</v>
      </c>
      <c r="EA111">
        <v>43.375</v>
      </c>
      <c r="EB111">
        <v>44.875</v>
      </c>
      <c r="EC111">
        <v>1345.5</v>
      </c>
      <c r="ED111">
        <v>149.5</v>
      </c>
      <c r="EE111">
        <v>0</v>
      </c>
      <c r="EF111">
        <v>143.5</v>
      </c>
      <c r="EG111">
        <v>0</v>
      </c>
      <c r="EH111">
        <v>888.55980769230803</v>
      </c>
      <c r="EI111">
        <v>-4.6116581182068002</v>
      </c>
      <c r="EJ111">
        <v>-61.914529827747003</v>
      </c>
      <c r="EK111">
        <v>12808.992307692301</v>
      </c>
      <c r="EL111">
        <v>15</v>
      </c>
      <c r="EM111">
        <v>1634239845.5999999</v>
      </c>
      <c r="EN111" t="s">
        <v>807</v>
      </c>
      <c r="EO111">
        <v>1634239834.5999999</v>
      </c>
      <c r="EP111">
        <v>1634239845.5999999</v>
      </c>
      <c r="EQ111">
        <v>101</v>
      </c>
      <c r="ER111">
        <v>-5.8000000000000003E-2</v>
      </c>
      <c r="ES111">
        <v>-4.0000000000000001E-3</v>
      </c>
      <c r="ET111">
        <v>0.32200000000000001</v>
      </c>
      <c r="EU111">
        <v>-0.106</v>
      </c>
      <c r="EV111">
        <v>50</v>
      </c>
      <c r="EW111">
        <v>17</v>
      </c>
      <c r="EX111">
        <v>0.3</v>
      </c>
      <c r="EY111">
        <v>0.04</v>
      </c>
      <c r="EZ111">
        <v>5.3744979999999998E-2</v>
      </c>
      <c r="FA111">
        <v>7.5528004502814106E-2</v>
      </c>
      <c r="FB111">
        <v>2.1837123382845099E-2</v>
      </c>
      <c r="FC111">
        <v>1</v>
      </c>
      <c r="FD111">
        <v>1</v>
      </c>
      <c r="FE111">
        <v>0</v>
      </c>
      <c r="FF111">
        <v>0</v>
      </c>
      <c r="FG111">
        <v>0</v>
      </c>
      <c r="FH111">
        <v>2.4428420000000002</v>
      </c>
      <c r="FI111">
        <v>7.4448180112565404E-2</v>
      </c>
      <c r="FJ111">
        <v>7.2853113179876996E-3</v>
      </c>
      <c r="FK111">
        <v>1</v>
      </c>
      <c r="FL111">
        <v>2</v>
      </c>
      <c r="FM111">
        <v>3</v>
      </c>
      <c r="FN111" t="s">
        <v>404</v>
      </c>
      <c r="FO111">
        <v>3.92685</v>
      </c>
      <c r="FP111">
        <v>2.7889699999999999</v>
      </c>
      <c r="FQ111">
        <v>1.2746499999999999E-2</v>
      </c>
      <c r="FR111">
        <v>1.28132E-2</v>
      </c>
      <c r="FS111">
        <v>8.6291699999999999E-2</v>
      </c>
      <c r="FT111">
        <v>7.7319200000000005E-2</v>
      </c>
      <c r="FU111">
        <v>21201.7</v>
      </c>
      <c r="FV111">
        <v>25857</v>
      </c>
      <c r="FW111">
        <v>20916.400000000001</v>
      </c>
      <c r="FX111">
        <v>25264.400000000001</v>
      </c>
      <c r="FY111">
        <v>30311.1</v>
      </c>
      <c r="FZ111">
        <v>34319.300000000003</v>
      </c>
      <c r="GA111">
        <v>37753.4</v>
      </c>
      <c r="GB111">
        <v>41912</v>
      </c>
      <c r="GC111">
        <v>2.6604800000000002</v>
      </c>
      <c r="GD111">
        <v>2.17048</v>
      </c>
      <c r="GE111">
        <v>0.16808500000000001</v>
      </c>
      <c r="GF111">
        <v>0</v>
      </c>
      <c r="GG111">
        <v>24.2256</v>
      </c>
      <c r="GH111">
        <v>999.9</v>
      </c>
      <c r="GI111">
        <v>44.445</v>
      </c>
      <c r="GJ111">
        <v>30.041</v>
      </c>
      <c r="GK111">
        <v>21.148399999999999</v>
      </c>
      <c r="GL111">
        <v>61.351599999999998</v>
      </c>
      <c r="GM111">
        <v>19.206700000000001</v>
      </c>
      <c r="GN111">
        <v>3</v>
      </c>
      <c r="GO111">
        <v>-0.15603700000000001</v>
      </c>
      <c r="GP111">
        <v>-0.214502</v>
      </c>
      <c r="GQ111">
        <v>20.3489</v>
      </c>
      <c r="GR111">
        <v>5.2210299999999998</v>
      </c>
      <c r="GS111">
        <v>11.962</v>
      </c>
      <c r="GT111">
        <v>4.9856999999999996</v>
      </c>
      <c r="GU111">
        <v>3.3010000000000002</v>
      </c>
      <c r="GV111">
        <v>9999</v>
      </c>
      <c r="GW111">
        <v>9999</v>
      </c>
      <c r="GX111">
        <v>999.9</v>
      </c>
      <c r="GY111">
        <v>9999</v>
      </c>
      <c r="GZ111">
        <v>1.88415</v>
      </c>
      <c r="HA111">
        <v>1.8811</v>
      </c>
      <c r="HB111">
        <v>1.88263</v>
      </c>
      <c r="HC111">
        <v>1.8812899999999999</v>
      </c>
      <c r="HD111">
        <v>1.8828</v>
      </c>
      <c r="HE111">
        <v>1.88202</v>
      </c>
      <c r="HF111">
        <v>1.8839999999999999</v>
      </c>
      <c r="HG111">
        <v>1.8812599999999999</v>
      </c>
      <c r="HH111">
        <v>5</v>
      </c>
      <c r="HI111">
        <v>0</v>
      </c>
      <c r="HJ111">
        <v>0</v>
      </c>
      <c r="HK111">
        <v>0</v>
      </c>
      <c r="HL111" t="s">
        <v>405</v>
      </c>
      <c r="HM111" t="s">
        <v>406</v>
      </c>
      <c r="HN111" t="s">
        <v>407</v>
      </c>
      <c r="HO111" t="s">
        <v>407</v>
      </c>
      <c r="HP111" t="s">
        <v>407</v>
      </c>
      <c r="HQ111" t="s">
        <v>407</v>
      </c>
      <c r="HR111">
        <v>0</v>
      </c>
      <c r="HS111">
        <v>100</v>
      </c>
      <c r="HT111">
        <v>100</v>
      </c>
      <c r="HU111">
        <v>0.32200000000000001</v>
      </c>
      <c r="HV111">
        <v>-0.106</v>
      </c>
      <c r="HW111">
        <v>0.38043500000002001</v>
      </c>
      <c r="HX111">
        <v>0</v>
      </c>
      <c r="HY111">
        <v>0</v>
      </c>
      <c r="HZ111">
        <v>0</v>
      </c>
      <c r="IA111">
        <v>-0.101564999999997</v>
      </c>
      <c r="IB111">
        <v>0</v>
      </c>
      <c r="IC111">
        <v>0</v>
      </c>
      <c r="ID111">
        <v>0</v>
      </c>
      <c r="IE111">
        <v>-1</v>
      </c>
      <c r="IF111">
        <v>-1</v>
      </c>
      <c r="IG111">
        <v>-1</v>
      </c>
      <c r="IH111">
        <v>-1</v>
      </c>
      <c r="II111">
        <v>2.1</v>
      </c>
      <c r="IJ111">
        <v>2</v>
      </c>
      <c r="IK111">
        <v>0.33447300000000002</v>
      </c>
      <c r="IL111">
        <v>2.6074199999999998</v>
      </c>
      <c r="IM111">
        <v>2.8002899999999999</v>
      </c>
      <c r="IN111">
        <v>3.0151400000000002</v>
      </c>
      <c r="IO111">
        <v>3.0493199999999998</v>
      </c>
      <c r="IP111">
        <v>2.2924799999999999</v>
      </c>
      <c r="IQ111">
        <v>34.417999999999999</v>
      </c>
      <c r="IR111">
        <v>13.3878</v>
      </c>
      <c r="IS111">
        <v>18</v>
      </c>
      <c r="IT111">
        <v>1094.22</v>
      </c>
      <c r="IU111">
        <v>589.74699999999996</v>
      </c>
      <c r="IV111">
        <v>24.999700000000001</v>
      </c>
      <c r="IW111">
        <v>25.2852</v>
      </c>
      <c r="IX111">
        <v>30</v>
      </c>
      <c r="IY111">
        <v>25.178999999999998</v>
      </c>
      <c r="IZ111">
        <v>25.170200000000001</v>
      </c>
      <c r="JA111">
        <v>6.6785500000000004</v>
      </c>
      <c r="JB111">
        <v>11.8309</v>
      </c>
      <c r="JC111">
        <v>50.429099999999998</v>
      </c>
      <c r="JD111">
        <v>25</v>
      </c>
      <c r="JE111">
        <v>50</v>
      </c>
      <c r="JF111">
        <v>17.165800000000001</v>
      </c>
      <c r="JG111">
        <v>101.77</v>
      </c>
      <c r="JH111">
        <v>101.041</v>
      </c>
    </row>
    <row r="112" spans="1:268" x14ac:dyDescent="0.2">
      <c r="A112">
        <v>96</v>
      </c>
      <c r="B112">
        <v>1634239966.5999999</v>
      </c>
      <c r="C112">
        <v>16458.5</v>
      </c>
      <c r="D112" t="s">
        <v>808</v>
      </c>
      <c r="E112" t="s">
        <v>809</v>
      </c>
      <c r="F112" t="s">
        <v>398</v>
      </c>
      <c r="I112">
        <v>1634239966.5999999</v>
      </c>
      <c r="J112">
        <f t="shared" si="92"/>
        <v>4.474099582173788E-3</v>
      </c>
      <c r="K112">
        <f t="shared" si="93"/>
        <v>4.4740995821737881</v>
      </c>
      <c r="L112">
        <f t="shared" si="94"/>
        <v>-2.6209505756433371</v>
      </c>
      <c r="M112">
        <f t="shared" si="95"/>
        <v>4.5720700000000001</v>
      </c>
      <c r="N112">
        <f t="shared" si="96"/>
        <v>23.386435533920373</v>
      </c>
      <c r="O112">
        <f t="shared" si="97"/>
        <v>2.1014687077843943</v>
      </c>
      <c r="P112">
        <f t="shared" si="98"/>
        <v>0.41083909605908003</v>
      </c>
      <c r="Q112">
        <f t="shared" si="99"/>
        <v>0.22606650019826888</v>
      </c>
      <c r="R112">
        <f t="shared" si="100"/>
        <v>2.7455197793517589</v>
      </c>
      <c r="S112">
        <f t="shared" si="101"/>
        <v>0.21621094981821332</v>
      </c>
      <c r="T112">
        <f t="shared" si="102"/>
        <v>0.135981519125215</v>
      </c>
      <c r="U112">
        <f t="shared" si="103"/>
        <v>248.06089720660287</v>
      </c>
      <c r="V112">
        <f t="shared" si="104"/>
        <v>26.95148455588739</v>
      </c>
      <c r="W112">
        <f t="shared" si="105"/>
        <v>26.898499999999999</v>
      </c>
      <c r="X112">
        <f t="shared" si="106"/>
        <v>3.5578785171175378</v>
      </c>
      <c r="Y112">
        <f t="shared" si="107"/>
        <v>50.055770204541957</v>
      </c>
      <c r="Z112">
        <f t="shared" si="108"/>
        <v>1.7533718743944</v>
      </c>
      <c r="AA112">
        <f t="shared" si="109"/>
        <v>3.5028366704370533</v>
      </c>
      <c r="AB112">
        <f t="shared" si="110"/>
        <v>1.8045066427231378</v>
      </c>
      <c r="AC112">
        <f t="shared" si="111"/>
        <v>-197.30779157386405</v>
      </c>
      <c r="AD112">
        <f t="shared" si="112"/>
        <v>-39.224362521268752</v>
      </c>
      <c r="AE112">
        <f t="shared" si="113"/>
        <v>-3.0760240627440396</v>
      </c>
      <c r="AF112">
        <f t="shared" si="114"/>
        <v>8.4527190487260313</v>
      </c>
      <c r="AG112">
        <v>0</v>
      </c>
      <c r="AH112">
        <v>0</v>
      </c>
      <c r="AI112">
        <f t="shared" si="115"/>
        <v>1</v>
      </c>
      <c r="AJ112">
        <f t="shared" si="116"/>
        <v>0</v>
      </c>
      <c r="AK112">
        <f t="shared" si="117"/>
        <v>47570.962993072171</v>
      </c>
      <c r="AL112" t="s">
        <v>399</v>
      </c>
      <c r="AM112">
        <v>8228.31</v>
      </c>
      <c r="AN112">
        <v>0</v>
      </c>
      <c r="AO112">
        <v>0</v>
      </c>
      <c r="AP112" t="e">
        <f t="shared" si="118"/>
        <v>#DIV/0!</v>
      </c>
      <c r="AQ112">
        <v>-1</v>
      </c>
      <c r="AR112" t="s">
        <v>810</v>
      </c>
      <c r="AS112">
        <v>10376.5</v>
      </c>
      <c r="AT112">
        <v>893.14830769230798</v>
      </c>
      <c r="AU112">
        <v>967.64200000000005</v>
      </c>
      <c r="AV112">
        <f t="shared" si="119"/>
        <v>7.6984765344716433E-2</v>
      </c>
      <c r="AW112">
        <v>0.5</v>
      </c>
      <c r="AX112">
        <f t="shared" si="120"/>
        <v>1264.5102306769963</v>
      </c>
      <c r="AY112">
        <f t="shared" si="121"/>
        <v>-2.6209505756433371</v>
      </c>
      <c r="AZ112">
        <f t="shared" si="122"/>
        <v>48.674011692330907</v>
      </c>
      <c r="BA112">
        <f t="shared" si="123"/>
        <v>-1.2818801590679966E-3</v>
      </c>
      <c r="BB112">
        <f t="shared" si="124"/>
        <v>-1</v>
      </c>
      <c r="BC112" t="e">
        <f t="shared" si="125"/>
        <v>#DIV/0!</v>
      </c>
      <c r="BD112" t="s">
        <v>401</v>
      </c>
      <c r="BE112">
        <v>0</v>
      </c>
      <c r="BF112" t="e">
        <f t="shared" si="126"/>
        <v>#DIV/0!</v>
      </c>
      <c r="BG112" t="e">
        <f t="shared" si="127"/>
        <v>#DIV/0!</v>
      </c>
      <c r="BH112" t="e">
        <f t="shared" si="128"/>
        <v>#DIV/0!</v>
      </c>
      <c r="BI112" t="e">
        <f t="shared" si="129"/>
        <v>#DIV/0!</v>
      </c>
      <c r="BJ112">
        <f t="shared" si="130"/>
        <v>7.6984765344716405E-2</v>
      </c>
      <c r="BK112" t="e">
        <f t="shared" si="131"/>
        <v>#DIV/0!</v>
      </c>
      <c r="BL112" t="e">
        <f t="shared" si="132"/>
        <v>#DIV/0!</v>
      </c>
      <c r="BM112" t="e">
        <f t="shared" si="133"/>
        <v>#DIV/0!</v>
      </c>
      <c r="BN112">
        <v>591</v>
      </c>
      <c r="BO112">
        <v>300</v>
      </c>
      <c r="BP112">
        <v>300</v>
      </c>
      <c r="BQ112">
        <v>300</v>
      </c>
      <c r="BR112">
        <v>10376.5</v>
      </c>
      <c r="BS112">
        <v>953.35</v>
      </c>
      <c r="BT112">
        <v>-7.36515E-3</v>
      </c>
      <c r="BU112">
        <v>-0.69</v>
      </c>
      <c r="BV112" t="s">
        <v>401</v>
      </c>
      <c r="BW112" t="s">
        <v>401</v>
      </c>
      <c r="BX112" t="s">
        <v>401</v>
      </c>
      <c r="BY112" t="s">
        <v>401</v>
      </c>
      <c r="BZ112" t="s">
        <v>401</v>
      </c>
      <c r="CA112" t="s">
        <v>401</v>
      </c>
      <c r="CB112" t="s">
        <v>401</v>
      </c>
      <c r="CC112" t="s">
        <v>401</v>
      </c>
      <c r="CD112" t="s">
        <v>401</v>
      </c>
      <c r="CE112" t="s">
        <v>401</v>
      </c>
      <c r="CF112">
        <f t="shared" si="134"/>
        <v>1500.03</v>
      </c>
      <c r="CG112">
        <f t="shared" si="135"/>
        <v>1264.5102306769963</v>
      </c>
      <c r="CH112">
        <f t="shared" si="136"/>
        <v>0.84298996065211784</v>
      </c>
      <c r="CI112">
        <f t="shared" si="137"/>
        <v>0.16537062405858741</v>
      </c>
      <c r="CJ112">
        <v>6</v>
      </c>
      <c r="CK112">
        <v>0.5</v>
      </c>
      <c r="CL112" t="s">
        <v>402</v>
      </c>
      <c r="CM112">
        <v>2</v>
      </c>
      <c r="CN112">
        <v>1634239966.5999999</v>
      </c>
      <c r="CO112">
        <v>4.5720700000000001</v>
      </c>
      <c r="CP112">
        <v>3.0118200000000002</v>
      </c>
      <c r="CQ112">
        <v>19.512599999999999</v>
      </c>
      <c r="CR112">
        <v>16.880600000000001</v>
      </c>
      <c r="CS112">
        <v>4.4414699999999998</v>
      </c>
      <c r="CT112">
        <v>19.6221</v>
      </c>
      <c r="CU112">
        <v>1000.03</v>
      </c>
      <c r="CV112">
        <v>89.752700000000004</v>
      </c>
      <c r="CW112">
        <v>0.105744</v>
      </c>
      <c r="CX112">
        <v>26.633500000000002</v>
      </c>
      <c r="CY112">
        <v>26.898499999999999</v>
      </c>
      <c r="CZ112">
        <v>999.9</v>
      </c>
      <c r="DA112">
        <v>0</v>
      </c>
      <c r="DB112">
        <v>0</v>
      </c>
      <c r="DC112">
        <v>10011.9</v>
      </c>
      <c r="DD112">
        <v>0</v>
      </c>
      <c r="DE112">
        <v>0.21912699999999999</v>
      </c>
      <c r="DF112">
        <v>1.5602499999999999</v>
      </c>
      <c r="DG112">
        <v>4.6630599999999998</v>
      </c>
      <c r="DH112">
        <v>3.0635300000000001</v>
      </c>
      <c r="DI112">
        <v>2.63198</v>
      </c>
      <c r="DJ112">
        <v>3.0118200000000002</v>
      </c>
      <c r="DK112">
        <v>16.880600000000001</v>
      </c>
      <c r="DL112">
        <v>1.7513099999999999</v>
      </c>
      <c r="DM112">
        <v>1.51508</v>
      </c>
      <c r="DN112">
        <v>15.3588</v>
      </c>
      <c r="DO112">
        <v>13.1212</v>
      </c>
      <c r="DP112">
        <v>1500.03</v>
      </c>
      <c r="DQ112">
        <v>0.89999799999999996</v>
      </c>
      <c r="DR112">
        <v>0.10000100000000001</v>
      </c>
      <c r="DS112">
        <v>0</v>
      </c>
      <c r="DT112">
        <v>893.29100000000005</v>
      </c>
      <c r="DU112">
        <v>4.9997400000000001</v>
      </c>
      <c r="DV112">
        <v>12862.6</v>
      </c>
      <c r="DW112">
        <v>11510.6</v>
      </c>
      <c r="DX112">
        <v>43.186999999999998</v>
      </c>
      <c r="DY112">
        <v>43.936999999999998</v>
      </c>
      <c r="DZ112">
        <v>43.875</v>
      </c>
      <c r="EA112">
        <v>43.436999999999998</v>
      </c>
      <c r="EB112">
        <v>44.875</v>
      </c>
      <c r="EC112">
        <v>1345.52</v>
      </c>
      <c r="ED112">
        <v>149.5</v>
      </c>
      <c r="EE112">
        <v>0</v>
      </c>
      <c r="EF112">
        <v>143.39999985694899</v>
      </c>
      <c r="EG112">
        <v>0</v>
      </c>
      <c r="EH112">
        <v>893.14830769230798</v>
      </c>
      <c r="EI112">
        <v>3.4566153864359799</v>
      </c>
      <c r="EJ112">
        <v>43.6068376249927</v>
      </c>
      <c r="EK112">
        <v>12857.1423076923</v>
      </c>
      <c r="EL112">
        <v>15</v>
      </c>
      <c r="EM112">
        <v>1634239912.5999999</v>
      </c>
      <c r="EN112" t="s">
        <v>811</v>
      </c>
      <c r="EO112">
        <v>1634239910.5999999</v>
      </c>
      <c r="EP112">
        <v>1634239912.5999999</v>
      </c>
      <c r="EQ112">
        <v>102</v>
      </c>
      <c r="ER112">
        <v>-0.191</v>
      </c>
      <c r="ES112">
        <v>-4.0000000000000001E-3</v>
      </c>
      <c r="ET112">
        <v>0.13100000000000001</v>
      </c>
      <c r="EU112">
        <v>-0.11</v>
      </c>
      <c r="EV112">
        <v>3</v>
      </c>
      <c r="EW112">
        <v>17</v>
      </c>
      <c r="EX112">
        <v>0.25</v>
      </c>
      <c r="EY112">
        <v>0.04</v>
      </c>
      <c r="EZ112">
        <v>1.55744175</v>
      </c>
      <c r="FA112">
        <v>-0.199425478424018</v>
      </c>
      <c r="FB112">
        <v>2.5308792137071701E-2</v>
      </c>
      <c r="FC112">
        <v>0</v>
      </c>
      <c r="FD112">
        <v>1</v>
      </c>
      <c r="FE112">
        <v>0</v>
      </c>
      <c r="FF112">
        <v>0</v>
      </c>
      <c r="FG112">
        <v>0</v>
      </c>
      <c r="FH112">
        <v>2.62558625</v>
      </c>
      <c r="FI112">
        <v>3.25440900561304E-4</v>
      </c>
      <c r="FJ112">
        <v>3.4398369783319701E-3</v>
      </c>
      <c r="FK112">
        <v>1</v>
      </c>
      <c r="FL112">
        <v>1</v>
      </c>
      <c r="FM112">
        <v>3</v>
      </c>
      <c r="FN112" t="s">
        <v>416</v>
      </c>
      <c r="FO112">
        <v>3.92685</v>
      </c>
      <c r="FP112">
        <v>2.7884699999999998</v>
      </c>
      <c r="FQ112">
        <v>1.1539199999999999E-3</v>
      </c>
      <c r="FR112">
        <v>7.8041299999999998E-4</v>
      </c>
      <c r="FS112">
        <v>8.6115700000000003E-2</v>
      </c>
      <c r="FT112">
        <v>7.6522599999999996E-2</v>
      </c>
      <c r="FU112">
        <v>21451.1</v>
      </c>
      <c r="FV112">
        <v>26173.5</v>
      </c>
      <c r="FW112">
        <v>20916.7</v>
      </c>
      <c r="FX112">
        <v>25265.4</v>
      </c>
      <c r="FY112">
        <v>30317.8</v>
      </c>
      <c r="FZ112">
        <v>34350.199999999997</v>
      </c>
      <c r="GA112">
        <v>37754.6</v>
      </c>
      <c r="GB112">
        <v>41913.800000000003</v>
      </c>
      <c r="GC112">
        <v>2.6606200000000002</v>
      </c>
      <c r="GD112">
        <v>2.17</v>
      </c>
      <c r="GE112">
        <v>0.16218399999999999</v>
      </c>
      <c r="GF112">
        <v>0</v>
      </c>
      <c r="GG112">
        <v>24.239899999999999</v>
      </c>
      <c r="GH112">
        <v>999.9</v>
      </c>
      <c r="GI112">
        <v>44.054000000000002</v>
      </c>
      <c r="GJ112">
        <v>30.061</v>
      </c>
      <c r="GK112">
        <v>20.983699999999999</v>
      </c>
      <c r="GL112">
        <v>61.561599999999999</v>
      </c>
      <c r="GM112">
        <v>19.222799999999999</v>
      </c>
      <c r="GN112">
        <v>3</v>
      </c>
      <c r="GO112">
        <v>-0.157142</v>
      </c>
      <c r="GP112">
        <v>-0.22226899999999999</v>
      </c>
      <c r="GQ112">
        <v>20.3492</v>
      </c>
      <c r="GR112">
        <v>5.2216300000000002</v>
      </c>
      <c r="GS112">
        <v>11.962</v>
      </c>
      <c r="GT112">
        <v>4.9856999999999996</v>
      </c>
      <c r="GU112">
        <v>3.3010000000000002</v>
      </c>
      <c r="GV112">
        <v>9999</v>
      </c>
      <c r="GW112">
        <v>9999</v>
      </c>
      <c r="GX112">
        <v>999.9</v>
      </c>
      <c r="GY112">
        <v>9999</v>
      </c>
      <c r="GZ112">
        <v>1.8841600000000001</v>
      </c>
      <c r="HA112">
        <v>1.8811</v>
      </c>
      <c r="HB112">
        <v>1.88263</v>
      </c>
      <c r="HC112">
        <v>1.88137</v>
      </c>
      <c r="HD112">
        <v>1.8827799999999999</v>
      </c>
      <c r="HE112">
        <v>1.88202</v>
      </c>
      <c r="HF112">
        <v>1.8839999999999999</v>
      </c>
      <c r="HG112">
        <v>1.88127</v>
      </c>
      <c r="HH112">
        <v>5</v>
      </c>
      <c r="HI112">
        <v>0</v>
      </c>
      <c r="HJ112">
        <v>0</v>
      </c>
      <c r="HK112">
        <v>0</v>
      </c>
      <c r="HL112" t="s">
        <v>405</v>
      </c>
      <c r="HM112" t="s">
        <v>406</v>
      </c>
      <c r="HN112" t="s">
        <v>407</v>
      </c>
      <c r="HO112" t="s">
        <v>407</v>
      </c>
      <c r="HP112" t="s">
        <v>407</v>
      </c>
      <c r="HQ112" t="s">
        <v>407</v>
      </c>
      <c r="HR112">
        <v>0</v>
      </c>
      <c r="HS112">
        <v>100</v>
      </c>
      <c r="HT112">
        <v>100</v>
      </c>
      <c r="HU112">
        <v>0.13100000000000001</v>
      </c>
      <c r="HV112">
        <v>-0.1095</v>
      </c>
      <c r="HW112">
        <v>0.13059699999999999</v>
      </c>
      <c r="HX112">
        <v>0</v>
      </c>
      <c r="HY112">
        <v>0</v>
      </c>
      <c r="HZ112">
        <v>0</v>
      </c>
      <c r="IA112">
        <v>-0.109529999999999</v>
      </c>
      <c r="IB112">
        <v>0</v>
      </c>
      <c r="IC112">
        <v>0</v>
      </c>
      <c r="ID112">
        <v>0</v>
      </c>
      <c r="IE112">
        <v>-1</v>
      </c>
      <c r="IF112">
        <v>-1</v>
      </c>
      <c r="IG112">
        <v>-1</v>
      </c>
      <c r="IH112">
        <v>-1</v>
      </c>
      <c r="II112">
        <v>0.9</v>
      </c>
      <c r="IJ112">
        <v>0.9</v>
      </c>
      <c r="IK112">
        <v>3.41797E-2</v>
      </c>
      <c r="IL112">
        <v>4.99878</v>
      </c>
      <c r="IM112">
        <v>2.8002899999999999</v>
      </c>
      <c r="IN112">
        <v>3.0127000000000002</v>
      </c>
      <c r="IO112">
        <v>3.0493199999999998</v>
      </c>
      <c r="IP112">
        <v>2.2961399999999998</v>
      </c>
      <c r="IQ112">
        <v>34.440800000000003</v>
      </c>
      <c r="IR112">
        <v>13.3528</v>
      </c>
      <c r="IS112">
        <v>18</v>
      </c>
      <c r="IT112">
        <v>1094.06</v>
      </c>
      <c r="IU112">
        <v>589.20899999999995</v>
      </c>
      <c r="IV112">
        <v>25.0001</v>
      </c>
      <c r="IW112">
        <v>25.2682</v>
      </c>
      <c r="IX112">
        <v>30</v>
      </c>
      <c r="IY112">
        <v>25.162299999999998</v>
      </c>
      <c r="IZ112">
        <v>25.1554</v>
      </c>
      <c r="JA112">
        <v>0</v>
      </c>
      <c r="JB112">
        <v>12.355499999999999</v>
      </c>
      <c r="JC112">
        <v>50.260199999999998</v>
      </c>
      <c r="JD112">
        <v>25</v>
      </c>
      <c r="JE112">
        <v>0</v>
      </c>
      <c r="JF112">
        <v>16.869199999999999</v>
      </c>
      <c r="JG112">
        <v>101.773</v>
      </c>
      <c r="JH112">
        <v>101.045</v>
      </c>
    </row>
    <row r="113" spans="1:268" x14ac:dyDescent="0.2">
      <c r="A113">
        <v>97</v>
      </c>
      <c r="B113">
        <v>1634240088.5999999</v>
      </c>
      <c r="C113">
        <v>16580.5</v>
      </c>
      <c r="D113" t="s">
        <v>812</v>
      </c>
      <c r="E113" t="s">
        <v>813</v>
      </c>
      <c r="F113" t="s">
        <v>398</v>
      </c>
      <c r="I113">
        <v>1634240088.5999999</v>
      </c>
      <c r="J113">
        <f t="shared" ref="J113:J144" si="138">(K113)/1000</f>
        <v>4.7543278788958719E-3</v>
      </c>
      <c r="K113">
        <f t="shared" ref="K113:K136" si="139">1000*CU113*AI113*(CQ113-CR113)/(100*CJ113*(1000-AI113*CQ113))</f>
        <v>4.7543278788958716</v>
      </c>
      <c r="L113">
        <f t="shared" ref="L113:L136" si="140">CU113*AI113*(CP113-CO113*(1000-AI113*CR113)/(1000-AI113*CQ113))/(100*CJ113)</f>
        <v>14.502036952663921</v>
      </c>
      <c r="M113">
        <f t="shared" ref="M113:M144" si="141">CO113 - IF(AI113&gt;1, L113*CJ113*100/(AK113*DC113), 0)</f>
        <v>390.38499999999999</v>
      </c>
      <c r="N113">
        <f t="shared" ref="N113:N144" si="142">((T113-J113/2)*M113-L113)/(T113+J113/2)</f>
        <v>280.68505800664775</v>
      </c>
      <c r="O113">
        <f t="shared" ref="O113:O144" si="143">N113*(CV113+CW113)/1000</f>
        <v>25.220525877678465</v>
      </c>
      <c r="P113">
        <f t="shared" ref="P113:P136" si="144">(CO113 - IF(AI113&gt;1, L113*CJ113*100/(AK113*DC113), 0))*(CV113+CW113)/1000</f>
        <v>35.077446105179995</v>
      </c>
      <c r="Q113">
        <f t="shared" ref="Q113:Q144" si="145">2/((1/S113-1/R113)+SIGN(S113)*SQRT((1/S113-1/R113)*(1/S113-1/R113) + 4*CK113/((CK113+1)*(CK113+1))*(2*1/S113*1/R113-1/R113*1/R113)))</f>
        <v>0.24472376253447684</v>
      </c>
      <c r="R113">
        <f t="shared" ref="R113:R136" si="146">IF(LEFT(CL113,1)&lt;&gt;"0",IF(LEFT(CL113,1)="1",3,CM113),$D$5+$E$5*(DC113*CV113/($K$5*1000))+$F$5*(DC113*CV113/($K$5*1000))*MAX(MIN(CJ113,$J$5),$I$5)*MAX(MIN(CJ113,$J$5),$I$5)+$G$5*MAX(MIN(CJ113,$J$5),$I$5)*(DC113*CV113/($K$5*1000))+$H$5*(DC113*CV113/($K$5*1000))*(DC113*CV113/($K$5*1000)))</f>
        <v>2.740361219771267</v>
      </c>
      <c r="S113">
        <f t="shared" ref="S113:S136" si="147">J113*(1000-(1000*0.61365*EXP(17.502*W113/(240.97+W113))/(CV113+CW113)+CQ113)/2)/(1000*0.61365*EXP(17.502*W113/(240.97+W113))/(CV113+CW113)-CQ113)</f>
        <v>0.23319825605753336</v>
      </c>
      <c r="T113">
        <f t="shared" ref="T113:T136" si="148">1/((CK113+1)/(Q113/1.6)+1/(R113/1.37)) + CK113/((CK113+1)/(Q113/1.6) + CK113/(R113/1.37))</f>
        <v>0.14673918876252492</v>
      </c>
      <c r="U113">
        <f t="shared" ref="U113:U136" si="149">(CF113*CI113)</f>
        <v>248.07743620661608</v>
      </c>
      <c r="V113">
        <f t="shared" ref="V113:V144" si="150">(CX113+(U113+2*0.95*0.0000000567*(((CX113+$B$7)+273)^4-(CX113+273)^4)-44100*J113)/(1.84*29.3*R113+8*0.95*0.0000000567*(CX113+273)^3))</f>
        <v>26.876980548974636</v>
      </c>
      <c r="W113">
        <f t="shared" ref="W113:W144" si="151">($C$7*CY113+$D$7*CZ113+$E$7*V113)</f>
        <v>26.812899999999999</v>
      </c>
      <c r="X113">
        <f t="shared" ref="X113:X144" si="152">0.61365*EXP(17.502*W113/(240.97+W113))</f>
        <v>3.5400169884644934</v>
      </c>
      <c r="Y113">
        <f t="shared" ref="Y113:Y144" si="153">(Z113/AA113*100)</f>
        <v>50.30009589300262</v>
      </c>
      <c r="Z113">
        <f t="shared" ref="Z113:Z136" si="154">CQ113*(CV113+CW113)/1000</f>
        <v>1.7621792583755997</v>
      </c>
      <c r="AA113">
        <f t="shared" ref="AA113:AA136" si="155">0.61365*EXP(17.502*CX113/(240.97+CX113))</f>
        <v>3.5033318070090229</v>
      </c>
      <c r="AB113">
        <f t="shared" ref="AB113:AB136" si="156">(X113-CQ113*(CV113+CW113)/1000)</f>
        <v>1.7778377300888937</v>
      </c>
      <c r="AC113">
        <f t="shared" ref="AC113:AC136" si="157">(-J113*44100)</f>
        <v>-209.66585945930794</v>
      </c>
      <c r="AD113">
        <f t="shared" ref="AD113:AD136" si="158">2*29.3*R113*0.92*(CX113-W113)</f>
        <v>-26.149688672214559</v>
      </c>
      <c r="AE113">
        <f t="shared" ref="AE113:AE136" si="159">2*0.95*0.0000000567*(((CX113+$B$7)+273)^4-(W113+273)^4)</f>
        <v>-2.0536964568831779</v>
      </c>
      <c r="AF113">
        <f t="shared" ref="AF113:AF144" si="160">U113+AE113+AC113+AD113</f>
        <v>10.2081916182104</v>
      </c>
      <c r="AG113">
        <v>0</v>
      </c>
      <c r="AH113">
        <v>0</v>
      </c>
      <c r="AI113">
        <f t="shared" ref="AI113:AI136" si="161">IF(AG113*$H$13&gt;=AK113,1,(AK113/(AK113-AG113*$H$13)))</f>
        <v>1</v>
      </c>
      <c r="AJ113">
        <f t="shared" ref="AJ113:AJ144" si="162">(AI113-1)*100</f>
        <v>0</v>
      </c>
      <c r="AK113">
        <f t="shared" ref="AK113:AK136" si="163">MAX(0,($B$13+$C$13*DC113)/(1+$D$13*DC113)*CV113/(CX113+273)*$E$13)</f>
        <v>47430.901813370452</v>
      </c>
      <c r="AL113" t="s">
        <v>399</v>
      </c>
      <c r="AM113">
        <v>8228.31</v>
      </c>
      <c r="AN113">
        <v>0</v>
      </c>
      <c r="AO113">
        <v>0</v>
      </c>
      <c r="AP113" t="e">
        <f t="shared" ref="AP113:AP144" si="164">1-AN113/AO113</f>
        <v>#DIV/0!</v>
      </c>
      <c r="AQ113">
        <v>-1</v>
      </c>
      <c r="AR113" t="s">
        <v>814</v>
      </c>
      <c r="AS113">
        <v>10377.6</v>
      </c>
      <c r="AT113">
        <v>938.44480769230802</v>
      </c>
      <c r="AU113">
        <v>1107.6500000000001</v>
      </c>
      <c r="AV113">
        <f t="shared" ref="AV113:AV144" si="165">1-AT113/AU113</f>
        <v>0.15276052210327451</v>
      </c>
      <c r="AW113">
        <v>0.5</v>
      </c>
      <c r="AX113">
        <f t="shared" ref="AX113:AX136" si="166">CG113</f>
        <v>1264.5945306770034</v>
      </c>
      <c r="AY113">
        <f t="shared" ref="AY113:AY136" si="167">L113</f>
        <v>14.502036952663921</v>
      </c>
      <c r="AZ113">
        <f t="shared" ref="AZ113:AZ136" si="168">AV113*AW113*AX113</f>
        <v>96.590060377582219</v>
      </c>
      <c r="BA113">
        <f t="shared" ref="BA113:BA136" si="169">(AY113-AQ113)/AX113</f>
        <v>1.2258503873462803E-2</v>
      </c>
      <c r="BB113">
        <f t="shared" ref="BB113:BB136" si="170">(AO113-AU113)/AU113</f>
        <v>-1</v>
      </c>
      <c r="BC113" t="e">
        <f t="shared" ref="BC113:BC136" si="171">AN113/(AP113+AN113/AU113)</f>
        <v>#DIV/0!</v>
      </c>
      <c r="BD113" t="s">
        <v>401</v>
      </c>
      <c r="BE113">
        <v>0</v>
      </c>
      <c r="BF113" t="e">
        <f t="shared" ref="BF113:BF144" si="172">IF(BE113&lt;&gt;0, BE113, BC113)</f>
        <v>#DIV/0!</v>
      </c>
      <c r="BG113" t="e">
        <f t="shared" ref="BG113:BG144" si="173">1-BF113/AU113</f>
        <v>#DIV/0!</v>
      </c>
      <c r="BH113" t="e">
        <f t="shared" ref="BH113:BH136" si="174">(AU113-AT113)/(AU113-BF113)</f>
        <v>#DIV/0!</v>
      </c>
      <c r="BI113" t="e">
        <f t="shared" ref="BI113:BI136" si="175">(AO113-AU113)/(AO113-BF113)</f>
        <v>#DIV/0!</v>
      </c>
      <c r="BJ113">
        <f t="shared" ref="BJ113:BJ136" si="176">(AU113-AT113)/(AU113-AN113)</f>
        <v>0.15276052210327457</v>
      </c>
      <c r="BK113" t="e">
        <f t="shared" ref="BK113:BK136" si="177">(AO113-AU113)/(AO113-AN113)</f>
        <v>#DIV/0!</v>
      </c>
      <c r="BL113" t="e">
        <f t="shared" ref="BL113:BL136" si="178">(BH113*BF113/AT113)</f>
        <v>#DIV/0!</v>
      </c>
      <c r="BM113" t="e">
        <f t="shared" ref="BM113:BM144" si="179">(1-BL113)</f>
        <v>#DIV/0!</v>
      </c>
      <c r="BN113">
        <v>592</v>
      </c>
      <c r="BO113">
        <v>300</v>
      </c>
      <c r="BP113">
        <v>300</v>
      </c>
      <c r="BQ113">
        <v>300</v>
      </c>
      <c r="BR113">
        <v>10377.6</v>
      </c>
      <c r="BS113">
        <v>1078.69</v>
      </c>
      <c r="BT113">
        <v>-7.3661600000000001E-3</v>
      </c>
      <c r="BU113">
        <v>-1.36</v>
      </c>
      <c r="BV113" t="s">
        <v>401</v>
      </c>
      <c r="BW113" t="s">
        <v>401</v>
      </c>
      <c r="BX113" t="s">
        <v>401</v>
      </c>
      <c r="BY113" t="s">
        <v>401</v>
      </c>
      <c r="BZ113" t="s">
        <v>401</v>
      </c>
      <c r="CA113" t="s">
        <v>401</v>
      </c>
      <c r="CB113" t="s">
        <v>401</v>
      </c>
      <c r="CC113" t="s">
        <v>401</v>
      </c>
      <c r="CD113" t="s">
        <v>401</v>
      </c>
      <c r="CE113" t="s">
        <v>401</v>
      </c>
      <c r="CF113">
        <f t="shared" ref="CF113:CF136" si="180">$B$11*DD113+$C$11*DE113+$F$11*DP113*(1-DS113)</f>
        <v>1500.13</v>
      </c>
      <c r="CG113">
        <f t="shared" ref="CG113:CG144" si="181">CF113*CH113</f>
        <v>1264.5945306770034</v>
      </c>
      <c r="CH113">
        <f t="shared" ref="CH113:CH136" si="182">($B$11*$D$9+$C$11*$D$9+$F$11*((EC113+DU113)/MAX(EC113+DU113+ED113, 0.1)*$I$9+ED113/MAX(EC113+DU113+ED113, 0.1)*$J$9))/($B$11+$C$11+$F$11)</f>
        <v>0.84298996132135429</v>
      </c>
      <c r="CI113">
        <f t="shared" ref="CI113:CI136" si="183">($B$11*$K$9+$C$11*$K$9+$F$11*((EC113+DU113)/MAX(EC113+DU113+ED113, 0.1)*$P$9+ED113/MAX(EC113+DU113+ED113, 0.1)*$Q$9))/($B$11+$C$11+$F$11)</f>
        <v>0.16537062535021368</v>
      </c>
      <c r="CJ113">
        <v>6</v>
      </c>
      <c r="CK113">
        <v>0.5</v>
      </c>
      <c r="CL113" t="s">
        <v>402</v>
      </c>
      <c r="CM113">
        <v>2</v>
      </c>
      <c r="CN113">
        <v>1634240088.5999999</v>
      </c>
      <c r="CO113">
        <v>390.38499999999999</v>
      </c>
      <c r="CP113">
        <v>400.2</v>
      </c>
      <c r="CQ113">
        <v>19.611699999999999</v>
      </c>
      <c r="CR113">
        <v>16.815000000000001</v>
      </c>
      <c r="CS113">
        <v>390.23500000000001</v>
      </c>
      <c r="CT113">
        <v>19.715699999999998</v>
      </c>
      <c r="CU113">
        <v>999.98299999999995</v>
      </c>
      <c r="CV113">
        <v>89.747299999999996</v>
      </c>
      <c r="CW113">
        <v>0.106168</v>
      </c>
      <c r="CX113">
        <v>26.635899999999999</v>
      </c>
      <c r="CY113">
        <v>26.812899999999999</v>
      </c>
      <c r="CZ113">
        <v>999.9</v>
      </c>
      <c r="DA113">
        <v>0</v>
      </c>
      <c r="DB113">
        <v>0</v>
      </c>
      <c r="DC113">
        <v>9981.8799999999992</v>
      </c>
      <c r="DD113">
        <v>0</v>
      </c>
      <c r="DE113">
        <v>0.21912699999999999</v>
      </c>
      <c r="DF113">
        <v>-9.8346300000000006</v>
      </c>
      <c r="DG113">
        <v>398.17200000000003</v>
      </c>
      <c r="DH113">
        <v>407.04500000000002</v>
      </c>
      <c r="DI113">
        <v>2.7912599999999999</v>
      </c>
      <c r="DJ113">
        <v>400.2</v>
      </c>
      <c r="DK113">
        <v>16.815000000000001</v>
      </c>
      <c r="DL113">
        <v>1.7596000000000001</v>
      </c>
      <c r="DM113">
        <v>1.5091000000000001</v>
      </c>
      <c r="DN113">
        <v>15.432499999999999</v>
      </c>
      <c r="DO113">
        <v>13.060600000000001</v>
      </c>
      <c r="DP113">
        <v>1500.13</v>
      </c>
      <c r="DQ113">
        <v>0.89999799999999996</v>
      </c>
      <c r="DR113">
        <v>0.10000100000000001</v>
      </c>
      <c r="DS113">
        <v>0</v>
      </c>
      <c r="DT113">
        <v>939.09</v>
      </c>
      <c r="DU113">
        <v>4.9997400000000001</v>
      </c>
      <c r="DV113">
        <v>13577</v>
      </c>
      <c r="DW113">
        <v>11511.3</v>
      </c>
      <c r="DX113">
        <v>42.375</v>
      </c>
      <c r="DY113">
        <v>43.936999999999998</v>
      </c>
      <c r="DZ113">
        <v>43.686999999999998</v>
      </c>
      <c r="EA113">
        <v>43.875</v>
      </c>
      <c r="EB113">
        <v>44.561999999999998</v>
      </c>
      <c r="EC113">
        <v>1345.61</v>
      </c>
      <c r="ED113">
        <v>149.51</v>
      </c>
      <c r="EE113">
        <v>0</v>
      </c>
      <c r="EF113">
        <v>121.799999952316</v>
      </c>
      <c r="EG113">
        <v>0</v>
      </c>
      <c r="EH113">
        <v>938.44480769230802</v>
      </c>
      <c r="EI113">
        <v>5.5113504375438902</v>
      </c>
      <c r="EJ113">
        <v>77.059829121256698</v>
      </c>
      <c r="EK113">
        <v>13568.961538461501</v>
      </c>
      <c r="EL113">
        <v>15</v>
      </c>
      <c r="EM113">
        <v>1634240113.0999999</v>
      </c>
      <c r="EN113" t="s">
        <v>815</v>
      </c>
      <c r="EO113">
        <v>1634240106.5999999</v>
      </c>
      <c r="EP113">
        <v>1634240113.0999999</v>
      </c>
      <c r="EQ113">
        <v>103</v>
      </c>
      <c r="ER113">
        <v>1.9E-2</v>
      </c>
      <c r="ES113">
        <v>6.0000000000000001E-3</v>
      </c>
      <c r="ET113">
        <v>0.15</v>
      </c>
      <c r="EU113">
        <v>-0.104</v>
      </c>
      <c r="EV113">
        <v>400</v>
      </c>
      <c r="EW113">
        <v>17</v>
      </c>
      <c r="EX113">
        <v>0.19</v>
      </c>
      <c r="EY113">
        <v>0.05</v>
      </c>
      <c r="EZ113">
        <v>-9.9707563414634208</v>
      </c>
      <c r="FA113">
        <v>0.91690473867595301</v>
      </c>
      <c r="FB113">
        <v>9.3298320005686095E-2</v>
      </c>
      <c r="FC113">
        <v>0</v>
      </c>
      <c r="FD113">
        <v>1</v>
      </c>
      <c r="FE113">
        <v>0</v>
      </c>
      <c r="FF113">
        <v>0</v>
      </c>
      <c r="FG113">
        <v>0</v>
      </c>
      <c r="FH113">
        <v>2.77516170731707</v>
      </c>
      <c r="FI113">
        <v>8.6061324041820694E-2</v>
      </c>
      <c r="FJ113">
        <v>8.5640994578585396E-3</v>
      </c>
      <c r="FK113">
        <v>1</v>
      </c>
      <c r="FL113">
        <v>1</v>
      </c>
      <c r="FM113">
        <v>3</v>
      </c>
      <c r="FN113" t="s">
        <v>416</v>
      </c>
      <c r="FO113">
        <v>3.9267799999999999</v>
      </c>
      <c r="FP113">
        <v>2.7886299999999999</v>
      </c>
      <c r="FQ113">
        <v>8.2138100000000006E-2</v>
      </c>
      <c r="FR113">
        <v>8.36808E-2</v>
      </c>
      <c r="FS113">
        <v>8.6411799999999997E-2</v>
      </c>
      <c r="FT113">
        <v>7.6300599999999996E-2</v>
      </c>
      <c r="FU113">
        <v>19711.099999999999</v>
      </c>
      <c r="FV113">
        <v>24001.1</v>
      </c>
      <c r="FW113">
        <v>20916.400000000001</v>
      </c>
      <c r="FX113">
        <v>25265</v>
      </c>
      <c r="FY113">
        <v>30309.1</v>
      </c>
      <c r="FZ113">
        <v>34360.199999999997</v>
      </c>
      <c r="GA113">
        <v>37754.400000000001</v>
      </c>
      <c r="GB113">
        <v>41914.1</v>
      </c>
      <c r="GC113">
        <v>2.66153</v>
      </c>
      <c r="GD113">
        <v>2.17225</v>
      </c>
      <c r="GE113">
        <v>0.15670100000000001</v>
      </c>
      <c r="GF113">
        <v>0</v>
      </c>
      <c r="GG113">
        <v>24.244</v>
      </c>
      <c r="GH113">
        <v>999.9</v>
      </c>
      <c r="GI113">
        <v>43.786000000000001</v>
      </c>
      <c r="GJ113">
        <v>30.061</v>
      </c>
      <c r="GK113">
        <v>20.859000000000002</v>
      </c>
      <c r="GL113">
        <v>61.571599999999997</v>
      </c>
      <c r="GM113">
        <v>19.198699999999999</v>
      </c>
      <c r="GN113">
        <v>3</v>
      </c>
      <c r="GO113">
        <v>-0.157307</v>
      </c>
      <c r="GP113">
        <v>-0.213426</v>
      </c>
      <c r="GQ113">
        <v>20.3491</v>
      </c>
      <c r="GR113">
        <v>5.2204300000000003</v>
      </c>
      <c r="GS113">
        <v>11.962</v>
      </c>
      <c r="GT113">
        <v>4.9856499999999997</v>
      </c>
      <c r="GU113">
        <v>3.3010000000000002</v>
      </c>
      <c r="GV113">
        <v>9999</v>
      </c>
      <c r="GW113">
        <v>9999</v>
      </c>
      <c r="GX113">
        <v>999.9</v>
      </c>
      <c r="GY113">
        <v>9999</v>
      </c>
      <c r="GZ113">
        <v>1.8841300000000001</v>
      </c>
      <c r="HA113">
        <v>1.8811</v>
      </c>
      <c r="HB113">
        <v>1.88263</v>
      </c>
      <c r="HC113">
        <v>1.8812599999999999</v>
      </c>
      <c r="HD113">
        <v>1.8827799999999999</v>
      </c>
      <c r="HE113">
        <v>1.88202</v>
      </c>
      <c r="HF113">
        <v>1.8839999999999999</v>
      </c>
      <c r="HG113">
        <v>1.8812599999999999</v>
      </c>
      <c r="HH113">
        <v>5</v>
      </c>
      <c r="HI113">
        <v>0</v>
      </c>
      <c r="HJ113">
        <v>0</v>
      </c>
      <c r="HK113">
        <v>0</v>
      </c>
      <c r="HL113" t="s">
        <v>405</v>
      </c>
      <c r="HM113" t="s">
        <v>406</v>
      </c>
      <c r="HN113" t="s">
        <v>407</v>
      </c>
      <c r="HO113" t="s">
        <v>407</v>
      </c>
      <c r="HP113" t="s">
        <v>407</v>
      </c>
      <c r="HQ113" t="s">
        <v>407</v>
      </c>
      <c r="HR113">
        <v>0</v>
      </c>
      <c r="HS113">
        <v>100</v>
      </c>
      <c r="HT113">
        <v>100</v>
      </c>
      <c r="HU113">
        <v>0.15</v>
      </c>
      <c r="HV113">
        <v>-0.104</v>
      </c>
      <c r="HW113">
        <v>0.13059699999999999</v>
      </c>
      <c r="HX113">
        <v>0</v>
      </c>
      <c r="HY113">
        <v>0</v>
      </c>
      <c r="HZ113">
        <v>0</v>
      </c>
      <c r="IA113">
        <v>-0.109529999999999</v>
      </c>
      <c r="IB113">
        <v>0</v>
      </c>
      <c r="IC113">
        <v>0</v>
      </c>
      <c r="ID113">
        <v>0</v>
      </c>
      <c r="IE113">
        <v>-1</v>
      </c>
      <c r="IF113">
        <v>-1</v>
      </c>
      <c r="IG113">
        <v>-1</v>
      </c>
      <c r="IH113">
        <v>-1</v>
      </c>
      <c r="II113">
        <v>3</v>
      </c>
      <c r="IJ113">
        <v>2.9</v>
      </c>
      <c r="IK113">
        <v>1.5759300000000001</v>
      </c>
      <c r="IL113">
        <v>2.5988799999999999</v>
      </c>
      <c r="IM113">
        <v>2.8002899999999999</v>
      </c>
      <c r="IN113">
        <v>3.0151400000000002</v>
      </c>
      <c r="IO113">
        <v>3.0493199999999998</v>
      </c>
      <c r="IP113">
        <v>2.32178</v>
      </c>
      <c r="IQ113">
        <v>34.4636</v>
      </c>
      <c r="IR113">
        <v>13.3352</v>
      </c>
      <c r="IS113">
        <v>18</v>
      </c>
      <c r="IT113">
        <v>1094.95</v>
      </c>
      <c r="IU113">
        <v>590.86099999999999</v>
      </c>
      <c r="IV113">
        <v>25</v>
      </c>
      <c r="IW113">
        <v>25.261800000000001</v>
      </c>
      <c r="IX113">
        <v>30.0001</v>
      </c>
      <c r="IY113">
        <v>25.1538</v>
      </c>
      <c r="IZ113">
        <v>25.146999999999998</v>
      </c>
      <c r="JA113">
        <v>31.493400000000001</v>
      </c>
      <c r="JB113">
        <v>11.863300000000001</v>
      </c>
      <c r="JC113">
        <v>49.889699999999998</v>
      </c>
      <c r="JD113">
        <v>25</v>
      </c>
      <c r="JE113">
        <v>400</v>
      </c>
      <c r="JF113">
        <v>16.752800000000001</v>
      </c>
      <c r="JG113">
        <v>101.77200000000001</v>
      </c>
      <c r="JH113">
        <v>101.045</v>
      </c>
    </row>
    <row r="114" spans="1:268" x14ac:dyDescent="0.2">
      <c r="A114">
        <v>98</v>
      </c>
      <c r="B114">
        <v>1634240234.0999999</v>
      </c>
      <c r="C114">
        <v>16726</v>
      </c>
      <c r="D114" t="s">
        <v>816</v>
      </c>
      <c r="E114" t="s">
        <v>817</v>
      </c>
      <c r="F114" t="s">
        <v>398</v>
      </c>
      <c r="I114">
        <v>1634240234.0999999</v>
      </c>
      <c r="J114">
        <f t="shared" si="138"/>
        <v>5.1500483540545773E-3</v>
      </c>
      <c r="K114">
        <f t="shared" si="139"/>
        <v>5.1500483540545776</v>
      </c>
      <c r="L114">
        <f t="shared" si="140"/>
        <v>13.02419617950614</v>
      </c>
      <c r="M114">
        <f t="shared" si="141"/>
        <v>391.01499999999999</v>
      </c>
      <c r="N114">
        <f t="shared" si="142"/>
        <v>298.52825385229931</v>
      </c>
      <c r="O114">
        <f t="shared" si="143"/>
        <v>26.823227820063831</v>
      </c>
      <c r="P114">
        <f t="shared" si="144"/>
        <v>35.133305778324996</v>
      </c>
      <c r="Q114">
        <f t="shared" si="145"/>
        <v>0.26787368639462461</v>
      </c>
      <c r="R114">
        <f t="shared" si="146"/>
        <v>2.7454874531181108</v>
      </c>
      <c r="S114">
        <f t="shared" si="147"/>
        <v>0.25415453674195243</v>
      </c>
      <c r="T114">
        <f t="shared" si="148"/>
        <v>0.16002062290792157</v>
      </c>
      <c r="U114">
        <f t="shared" si="149"/>
        <v>248.01920250030119</v>
      </c>
      <c r="V114">
        <f t="shared" si="150"/>
        <v>26.755260508343731</v>
      </c>
      <c r="W114">
        <f t="shared" si="151"/>
        <v>26.720800000000001</v>
      </c>
      <c r="X114">
        <f t="shared" si="152"/>
        <v>3.5208866247979489</v>
      </c>
      <c r="Y114">
        <f t="shared" si="153"/>
        <v>50.090096032793198</v>
      </c>
      <c r="Z114">
        <f t="shared" si="154"/>
        <v>1.7536238137794999</v>
      </c>
      <c r="AA114">
        <f t="shared" si="155"/>
        <v>3.5009392128763936</v>
      </c>
      <c r="AB114">
        <f t="shared" si="156"/>
        <v>1.767262811018449</v>
      </c>
      <c r="AC114">
        <f t="shared" si="157"/>
        <v>-227.11713241380687</v>
      </c>
      <c r="AD114">
        <f t="shared" si="158"/>
        <v>-14.28342043874644</v>
      </c>
      <c r="AE114">
        <f t="shared" si="159"/>
        <v>-1.1190896160682535</v>
      </c>
      <c r="AF114">
        <f t="shared" si="160"/>
        <v>5.4995600316796143</v>
      </c>
      <c r="AG114">
        <v>0</v>
      </c>
      <c r="AH114">
        <v>0</v>
      </c>
      <c r="AI114">
        <f t="shared" si="161"/>
        <v>1</v>
      </c>
      <c r="AJ114">
        <f t="shared" si="162"/>
        <v>0</v>
      </c>
      <c r="AK114">
        <f t="shared" si="163"/>
        <v>47571.393759027043</v>
      </c>
      <c r="AL114" t="s">
        <v>399</v>
      </c>
      <c r="AM114">
        <v>8228.31</v>
      </c>
      <c r="AN114">
        <v>0</v>
      </c>
      <c r="AO114">
        <v>0</v>
      </c>
      <c r="AP114" t="e">
        <f t="shared" si="164"/>
        <v>#DIV/0!</v>
      </c>
      <c r="AQ114">
        <v>-1</v>
      </c>
      <c r="AR114" t="s">
        <v>818</v>
      </c>
      <c r="AS114">
        <v>10377.299999999999</v>
      </c>
      <c r="AT114">
        <v>907.94646153846099</v>
      </c>
      <c r="AU114">
        <v>1049.18</v>
      </c>
      <c r="AV114">
        <f t="shared" si="165"/>
        <v>0.1346132584127977</v>
      </c>
      <c r="AW114">
        <v>0.5</v>
      </c>
      <c r="AX114">
        <f t="shared" si="166"/>
        <v>1264.299300777358</v>
      </c>
      <c r="AY114">
        <f t="shared" si="167"/>
        <v>13.02419617950614</v>
      </c>
      <c r="AZ114">
        <f t="shared" si="168"/>
        <v>85.095724243330963</v>
      </c>
      <c r="BA114">
        <f t="shared" si="169"/>
        <v>1.1092465344941125E-2</v>
      </c>
      <c r="BB114">
        <f t="shared" si="170"/>
        <v>-1</v>
      </c>
      <c r="BC114" t="e">
        <f t="shared" si="171"/>
        <v>#DIV/0!</v>
      </c>
      <c r="BD114" t="s">
        <v>401</v>
      </c>
      <c r="BE114">
        <v>0</v>
      </c>
      <c r="BF114" t="e">
        <f t="shared" si="172"/>
        <v>#DIV/0!</v>
      </c>
      <c r="BG114" t="e">
        <f t="shared" si="173"/>
        <v>#DIV/0!</v>
      </c>
      <c r="BH114" t="e">
        <f t="shared" si="174"/>
        <v>#DIV/0!</v>
      </c>
      <c r="BI114" t="e">
        <f t="shared" si="175"/>
        <v>#DIV/0!</v>
      </c>
      <c r="BJ114">
        <f t="shared" si="176"/>
        <v>0.13461325841279767</v>
      </c>
      <c r="BK114" t="e">
        <f t="shared" si="177"/>
        <v>#DIV/0!</v>
      </c>
      <c r="BL114" t="e">
        <f t="shared" si="178"/>
        <v>#DIV/0!</v>
      </c>
      <c r="BM114" t="e">
        <f t="shared" si="179"/>
        <v>#DIV/0!</v>
      </c>
      <c r="BN114">
        <v>593</v>
      </c>
      <c r="BO114">
        <v>300</v>
      </c>
      <c r="BP114">
        <v>300</v>
      </c>
      <c r="BQ114">
        <v>300</v>
      </c>
      <c r="BR114">
        <v>10377.299999999999</v>
      </c>
      <c r="BS114">
        <v>1026.99</v>
      </c>
      <c r="BT114">
        <v>-7.3659499999999996E-3</v>
      </c>
      <c r="BU114">
        <v>-0.82</v>
      </c>
      <c r="BV114" t="s">
        <v>401</v>
      </c>
      <c r="BW114" t="s">
        <v>401</v>
      </c>
      <c r="BX114" t="s">
        <v>401</v>
      </c>
      <c r="BY114" t="s">
        <v>401</v>
      </c>
      <c r="BZ114" t="s">
        <v>401</v>
      </c>
      <c r="CA114" t="s">
        <v>401</v>
      </c>
      <c r="CB114" t="s">
        <v>401</v>
      </c>
      <c r="CC114" t="s">
        <v>401</v>
      </c>
      <c r="CD114" t="s">
        <v>401</v>
      </c>
      <c r="CE114" t="s">
        <v>401</v>
      </c>
      <c r="CF114">
        <f t="shared" si="180"/>
        <v>1499.78</v>
      </c>
      <c r="CG114">
        <f t="shared" si="181"/>
        <v>1264.299300777358</v>
      </c>
      <c r="CH114">
        <f t="shared" si="182"/>
        <v>0.84298983902796276</v>
      </c>
      <c r="CI114">
        <f t="shared" si="183"/>
        <v>0.1653703893239683</v>
      </c>
      <c r="CJ114">
        <v>6</v>
      </c>
      <c r="CK114">
        <v>0.5</v>
      </c>
      <c r="CL114" t="s">
        <v>402</v>
      </c>
      <c r="CM114">
        <v>2</v>
      </c>
      <c r="CN114">
        <v>1634240234.0999999</v>
      </c>
      <c r="CO114">
        <v>391.01499999999999</v>
      </c>
      <c r="CP114">
        <v>400.03800000000001</v>
      </c>
      <c r="CQ114">
        <v>19.5169</v>
      </c>
      <c r="CR114">
        <v>16.487100000000002</v>
      </c>
      <c r="CS114">
        <v>390.85599999999999</v>
      </c>
      <c r="CT114">
        <v>19.627400000000002</v>
      </c>
      <c r="CU114">
        <v>999.97400000000005</v>
      </c>
      <c r="CV114">
        <v>89.745599999999996</v>
      </c>
      <c r="CW114">
        <v>0.10595499999999999</v>
      </c>
      <c r="CX114">
        <v>26.624300000000002</v>
      </c>
      <c r="CY114">
        <v>26.720800000000001</v>
      </c>
      <c r="CZ114">
        <v>999.9</v>
      </c>
      <c r="DA114">
        <v>0</v>
      </c>
      <c r="DB114">
        <v>0</v>
      </c>
      <c r="DC114">
        <v>10012.5</v>
      </c>
      <c r="DD114">
        <v>0</v>
      </c>
      <c r="DE114">
        <v>0.21912699999999999</v>
      </c>
      <c r="DF114">
        <v>-9.02332</v>
      </c>
      <c r="DG114">
        <v>398.798</v>
      </c>
      <c r="DH114">
        <v>406.74400000000003</v>
      </c>
      <c r="DI114">
        <v>3.0298400000000001</v>
      </c>
      <c r="DJ114">
        <v>400.03800000000001</v>
      </c>
      <c r="DK114">
        <v>16.487100000000002</v>
      </c>
      <c r="DL114">
        <v>1.7515499999999999</v>
      </c>
      <c r="DM114">
        <v>1.4796400000000001</v>
      </c>
      <c r="DN114">
        <v>15.361000000000001</v>
      </c>
      <c r="DO114">
        <v>12.759399999999999</v>
      </c>
      <c r="DP114">
        <v>1499.78</v>
      </c>
      <c r="DQ114">
        <v>0.90000400000000003</v>
      </c>
      <c r="DR114">
        <v>9.9995799999999996E-2</v>
      </c>
      <c r="DS114">
        <v>0</v>
      </c>
      <c r="DT114">
        <v>905.74199999999996</v>
      </c>
      <c r="DU114">
        <v>4.9997400000000001</v>
      </c>
      <c r="DV114">
        <v>13089.4</v>
      </c>
      <c r="DW114">
        <v>11508.7</v>
      </c>
      <c r="DX114">
        <v>42.625</v>
      </c>
      <c r="DY114">
        <v>43.875</v>
      </c>
      <c r="DZ114">
        <v>43.875</v>
      </c>
      <c r="EA114">
        <v>43.625</v>
      </c>
      <c r="EB114">
        <v>44.75</v>
      </c>
      <c r="EC114">
        <v>1345.31</v>
      </c>
      <c r="ED114">
        <v>149.47</v>
      </c>
      <c r="EE114">
        <v>0</v>
      </c>
      <c r="EF114">
        <v>144.799999952316</v>
      </c>
      <c r="EG114">
        <v>0</v>
      </c>
      <c r="EH114">
        <v>907.94646153846099</v>
      </c>
      <c r="EI114">
        <v>-14.875487180707401</v>
      </c>
      <c r="EJ114">
        <v>-226.70769246136601</v>
      </c>
      <c r="EK114">
        <v>13119.407692307699</v>
      </c>
      <c r="EL114">
        <v>15</v>
      </c>
      <c r="EM114">
        <v>1634240183.0999999</v>
      </c>
      <c r="EN114" t="s">
        <v>819</v>
      </c>
      <c r="EO114">
        <v>1634240183.0999999</v>
      </c>
      <c r="EP114">
        <v>1634240179.0999999</v>
      </c>
      <c r="EQ114">
        <v>104</v>
      </c>
      <c r="ER114">
        <v>8.0000000000000002E-3</v>
      </c>
      <c r="ES114">
        <v>-7.0000000000000001E-3</v>
      </c>
      <c r="ET114">
        <v>0.158</v>
      </c>
      <c r="EU114">
        <v>-0.111</v>
      </c>
      <c r="EV114">
        <v>400</v>
      </c>
      <c r="EW114">
        <v>17</v>
      </c>
      <c r="EX114">
        <v>0.45</v>
      </c>
      <c r="EY114">
        <v>0.04</v>
      </c>
      <c r="EZ114">
        <v>-9.0259441463414607</v>
      </c>
      <c r="FA114">
        <v>0.16545533101044799</v>
      </c>
      <c r="FB114">
        <v>3.4834869198493497E-2</v>
      </c>
      <c r="FC114">
        <v>0</v>
      </c>
      <c r="FD114">
        <v>1</v>
      </c>
      <c r="FE114">
        <v>0</v>
      </c>
      <c r="FF114">
        <v>0</v>
      </c>
      <c r="FG114">
        <v>0</v>
      </c>
      <c r="FH114">
        <v>3.02879341463415</v>
      </c>
      <c r="FI114">
        <v>-2.2839930313590599E-2</v>
      </c>
      <c r="FJ114">
        <v>5.1714377911832596E-3</v>
      </c>
      <c r="FK114">
        <v>1</v>
      </c>
      <c r="FL114">
        <v>1</v>
      </c>
      <c r="FM114">
        <v>3</v>
      </c>
      <c r="FN114" t="s">
        <v>416</v>
      </c>
      <c r="FO114">
        <v>3.9267599999999998</v>
      </c>
      <c r="FP114">
        <v>2.7886899999999999</v>
      </c>
      <c r="FQ114">
        <v>8.2239699999999999E-2</v>
      </c>
      <c r="FR114">
        <v>8.3654900000000004E-2</v>
      </c>
      <c r="FS114">
        <v>8.6131399999999997E-2</v>
      </c>
      <c r="FT114">
        <v>7.5203199999999998E-2</v>
      </c>
      <c r="FU114">
        <v>19710.400000000001</v>
      </c>
      <c r="FV114">
        <v>24003.200000000001</v>
      </c>
      <c r="FW114">
        <v>20917.900000000001</v>
      </c>
      <c r="FX114">
        <v>25266.5</v>
      </c>
      <c r="FY114">
        <v>30320.1</v>
      </c>
      <c r="FZ114">
        <v>34403</v>
      </c>
      <c r="GA114">
        <v>37756.5</v>
      </c>
      <c r="GB114">
        <v>41916.5</v>
      </c>
      <c r="GC114">
        <v>2.66188</v>
      </c>
      <c r="GD114">
        <v>2.1714500000000001</v>
      </c>
      <c r="GE114">
        <v>0.15219299999999999</v>
      </c>
      <c r="GF114">
        <v>0</v>
      </c>
      <c r="GG114">
        <v>24.2256</v>
      </c>
      <c r="GH114">
        <v>999.9</v>
      </c>
      <c r="GI114">
        <v>43.609000000000002</v>
      </c>
      <c r="GJ114">
        <v>30.041</v>
      </c>
      <c r="GK114">
        <v>20.750499999999999</v>
      </c>
      <c r="GL114">
        <v>61.521599999999999</v>
      </c>
      <c r="GM114">
        <v>19.194700000000001</v>
      </c>
      <c r="GN114">
        <v>3</v>
      </c>
      <c r="GO114">
        <v>-0.15955</v>
      </c>
      <c r="GP114">
        <v>-0.20575199999999999</v>
      </c>
      <c r="GQ114">
        <v>20.3489</v>
      </c>
      <c r="GR114">
        <v>5.2225299999999999</v>
      </c>
      <c r="GS114">
        <v>11.962</v>
      </c>
      <c r="GT114">
        <v>4.9858000000000002</v>
      </c>
      <c r="GU114">
        <v>3.3010000000000002</v>
      </c>
      <c r="GV114">
        <v>9999</v>
      </c>
      <c r="GW114">
        <v>9999</v>
      </c>
      <c r="GX114">
        <v>999.9</v>
      </c>
      <c r="GY114">
        <v>9999</v>
      </c>
      <c r="GZ114">
        <v>1.8841600000000001</v>
      </c>
      <c r="HA114">
        <v>1.8811</v>
      </c>
      <c r="HB114">
        <v>1.88263</v>
      </c>
      <c r="HC114">
        <v>1.88137</v>
      </c>
      <c r="HD114">
        <v>1.88279</v>
      </c>
      <c r="HE114">
        <v>1.88202</v>
      </c>
      <c r="HF114">
        <v>1.88402</v>
      </c>
      <c r="HG114">
        <v>1.8812599999999999</v>
      </c>
      <c r="HH114">
        <v>5</v>
      </c>
      <c r="HI114">
        <v>0</v>
      </c>
      <c r="HJ114">
        <v>0</v>
      </c>
      <c r="HK114">
        <v>0</v>
      </c>
      <c r="HL114" t="s">
        <v>405</v>
      </c>
      <c r="HM114" t="s">
        <v>406</v>
      </c>
      <c r="HN114" t="s">
        <v>407</v>
      </c>
      <c r="HO114" t="s">
        <v>407</v>
      </c>
      <c r="HP114" t="s">
        <v>407</v>
      </c>
      <c r="HQ114" t="s">
        <v>407</v>
      </c>
      <c r="HR114">
        <v>0</v>
      </c>
      <c r="HS114">
        <v>100</v>
      </c>
      <c r="HT114">
        <v>100</v>
      </c>
      <c r="HU114">
        <v>0.159</v>
      </c>
      <c r="HV114">
        <v>-0.1105</v>
      </c>
      <c r="HW114">
        <v>0.158450000000073</v>
      </c>
      <c r="HX114">
        <v>0</v>
      </c>
      <c r="HY114">
        <v>0</v>
      </c>
      <c r="HZ114">
        <v>0</v>
      </c>
      <c r="IA114">
        <v>-0.11051000000000499</v>
      </c>
      <c r="IB114">
        <v>0</v>
      </c>
      <c r="IC114">
        <v>0</v>
      </c>
      <c r="ID114">
        <v>0</v>
      </c>
      <c r="IE114">
        <v>-1</v>
      </c>
      <c r="IF114">
        <v>-1</v>
      </c>
      <c r="IG114">
        <v>-1</v>
      </c>
      <c r="IH114">
        <v>-1</v>
      </c>
      <c r="II114">
        <v>0.8</v>
      </c>
      <c r="IJ114">
        <v>0.9</v>
      </c>
      <c r="IK114">
        <v>1.56982</v>
      </c>
      <c r="IL114">
        <v>2.5891099999999998</v>
      </c>
      <c r="IM114">
        <v>2.8002899999999999</v>
      </c>
      <c r="IN114">
        <v>3.0139200000000002</v>
      </c>
      <c r="IO114">
        <v>3.0493199999999998</v>
      </c>
      <c r="IP114">
        <v>2.33887</v>
      </c>
      <c r="IQ114">
        <v>34.4636</v>
      </c>
      <c r="IR114">
        <v>16.075800000000001</v>
      </c>
      <c r="IS114">
        <v>18</v>
      </c>
      <c r="IT114">
        <v>1095.03</v>
      </c>
      <c r="IU114">
        <v>590.02099999999996</v>
      </c>
      <c r="IV114">
        <v>24.9998</v>
      </c>
      <c r="IW114">
        <v>25.242699999999999</v>
      </c>
      <c r="IX114">
        <v>30.0001</v>
      </c>
      <c r="IY114">
        <v>25.136900000000001</v>
      </c>
      <c r="IZ114">
        <v>25.128</v>
      </c>
      <c r="JA114">
        <v>31.372299999999999</v>
      </c>
      <c r="JB114">
        <v>13.6149</v>
      </c>
      <c r="JC114">
        <v>49.360199999999999</v>
      </c>
      <c r="JD114">
        <v>25</v>
      </c>
      <c r="JE114">
        <v>400</v>
      </c>
      <c r="JF114">
        <v>16.463699999999999</v>
      </c>
      <c r="JG114">
        <v>101.77800000000001</v>
      </c>
      <c r="JH114">
        <v>101.051</v>
      </c>
    </row>
    <row r="115" spans="1:268" x14ac:dyDescent="0.2">
      <c r="A115">
        <v>99</v>
      </c>
      <c r="B115">
        <v>1634240356.0999999</v>
      </c>
      <c r="C115">
        <v>16848</v>
      </c>
      <c r="D115" t="s">
        <v>820</v>
      </c>
      <c r="E115" t="s">
        <v>821</v>
      </c>
      <c r="F115" t="s">
        <v>398</v>
      </c>
      <c r="I115">
        <v>1634240356.0999999</v>
      </c>
      <c r="J115">
        <f t="shared" si="138"/>
        <v>5.3749155945802297E-3</v>
      </c>
      <c r="K115">
        <f t="shared" si="139"/>
        <v>5.37491559458023</v>
      </c>
      <c r="L115">
        <f t="shared" si="140"/>
        <v>16.134521607756909</v>
      </c>
      <c r="M115">
        <f t="shared" si="141"/>
        <v>588.423</v>
      </c>
      <c r="N115">
        <f t="shared" si="142"/>
        <v>476.22276840445625</v>
      </c>
      <c r="O115">
        <f t="shared" si="143"/>
        <v>42.787729966791161</v>
      </c>
      <c r="P115">
        <f t="shared" si="144"/>
        <v>52.868712083220004</v>
      </c>
      <c r="Q115">
        <f t="shared" si="145"/>
        <v>0.28416905170561213</v>
      </c>
      <c r="R115">
        <f t="shared" si="146"/>
        <v>2.7456367648681121</v>
      </c>
      <c r="S115">
        <f t="shared" si="147"/>
        <v>0.26878227223557699</v>
      </c>
      <c r="T115">
        <f t="shared" si="148"/>
        <v>0.1693018981269363</v>
      </c>
      <c r="U115">
        <f t="shared" si="149"/>
        <v>248.02776150035155</v>
      </c>
      <c r="V115">
        <f t="shared" si="150"/>
        <v>26.686278934488985</v>
      </c>
      <c r="W115">
        <f t="shared" si="151"/>
        <v>26.6372</v>
      </c>
      <c r="X115">
        <f t="shared" si="152"/>
        <v>3.5036000314990083</v>
      </c>
      <c r="Y115">
        <f t="shared" si="153"/>
        <v>50.278517203973429</v>
      </c>
      <c r="Z115">
        <f t="shared" si="154"/>
        <v>1.7595051104340003</v>
      </c>
      <c r="AA115">
        <f t="shared" si="155"/>
        <v>3.4995167086887551</v>
      </c>
      <c r="AB115">
        <f t="shared" si="156"/>
        <v>1.7440949210650081</v>
      </c>
      <c r="AC115">
        <f t="shared" si="157"/>
        <v>-237.03377772098813</v>
      </c>
      <c r="AD115">
        <f t="shared" si="158"/>
        <v>-2.9308508314978856</v>
      </c>
      <c r="AE115">
        <f t="shared" si="159"/>
        <v>-0.22951231009845918</v>
      </c>
      <c r="AF115">
        <f t="shared" si="160"/>
        <v>7.8336206377670621</v>
      </c>
      <c r="AG115">
        <v>0</v>
      </c>
      <c r="AH115">
        <v>0</v>
      </c>
      <c r="AI115">
        <f t="shared" si="161"/>
        <v>1</v>
      </c>
      <c r="AJ115">
        <f t="shared" si="162"/>
        <v>0</v>
      </c>
      <c r="AK115">
        <f t="shared" si="163"/>
        <v>47576.450026395687</v>
      </c>
      <c r="AL115" t="s">
        <v>399</v>
      </c>
      <c r="AM115">
        <v>8228.31</v>
      </c>
      <c r="AN115">
        <v>0</v>
      </c>
      <c r="AO115">
        <v>0</v>
      </c>
      <c r="AP115" t="e">
        <f t="shared" si="164"/>
        <v>#DIV/0!</v>
      </c>
      <c r="AQ115">
        <v>-1</v>
      </c>
      <c r="AR115" t="s">
        <v>822</v>
      </c>
      <c r="AS115">
        <v>10377.799999999999</v>
      </c>
      <c r="AT115">
        <v>929.09100000000001</v>
      </c>
      <c r="AU115">
        <v>1082.74</v>
      </c>
      <c r="AV115">
        <f t="shared" si="165"/>
        <v>0.14190756783715386</v>
      </c>
      <c r="AW115">
        <v>0.5</v>
      </c>
      <c r="AX115">
        <f t="shared" si="166"/>
        <v>1264.341600777384</v>
      </c>
      <c r="AY115">
        <f t="shared" si="167"/>
        <v>16.134521607756909</v>
      </c>
      <c r="AZ115">
        <f t="shared" si="168"/>
        <v>89.70982074082616</v>
      </c>
      <c r="BA115">
        <f t="shared" si="169"/>
        <v>1.3552129896874153E-2</v>
      </c>
      <c r="BB115">
        <f t="shared" si="170"/>
        <v>-1</v>
      </c>
      <c r="BC115" t="e">
        <f t="shared" si="171"/>
        <v>#DIV/0!</v>
      </c>
      <c r="BD115" t="s">
        <v>401</v>
      </c>
      <c r="BE115">
        <v>0</v>
      </c>
      <c r="BF115" t="e">
        <f t="shared" si="172"/>
        <v>#DIV/0!</v>
      </c>
      <c r="BG115" t="e">
        <f t="shared" si="173"/>
        <v>#DIV/0!</v>
      </c>
      <c r="BH115" t="e">
        <f t="shared" si="174"/>
        <v>#DIV/0!</v>
      </c>
      <c r="BI115" t="e">
        <f t="shared" si="175"/>
        <v>#DIV/0!</v>
      </c>
      <c r="BJ115">
        <f t="shared" si="176"/>
        <v>0.14190756783715389</v>
      </c>
      <c r="BK115" t="e">
        <f t="shared" si="177"/>
        <v>#DIV/0!</v>
      </c>
      <c r="BL115" t="e">
        <f t="shared" si="178"/>
        <v>#DIV/0!</v>
      </c>
      <c r="BM115" t="e">
        <f t="shared" si="179"/>
        <v>#DIV/0!</v>
      </c>
      <c r="BN115">
        <v>594</v>
      </c>
      <c r="BO115">
        <v>300</v>
      </c>
      <c r="BP115">
        <v>300</v>
      </c>
      <c r="BQ115">
        <v>300</v>
      </c>
      <c r="BR115">
        <v>10377.799999999999</v>
      </c>
      <c r="BS115">
        <v>1055.4000000000001</v>
      </c>
      <c r="BT115">
        <v>-7.3662199999999997E-3</v>
      </c>
      <c r="BU115">
        <v>-1.55</v>
      </c>
      <c r="BV115" t="s">
        <v>401</v>
      </c>
      <c r="BW115" t="s">
        <v>401</v>
      </c>
      <c r="BX115" t="s">
        <v>401</v>
      </c>
      <c r="BY115" t="s">
        <v>401</v>
      </c>
      <c r="BZ115" t="s">
        <v>401</v>
      </c>
      <c r="CA115" t="s">
        <v>401</v>
      </c>
      <c r="CB115" t="s">
        <v>401</v>
      </c>
      <c r="CC115" t="s">
        <v>401</v>
      </c>
      <c r="CD115" t="s">
        <v>401</v>
      </c>
      <c r="CE115" t="s">
        <v>401</v>
      </c>
      <c r="CF115">
        <f t="shared" si="180"/>
        <v>1499.83</v>
      </c>
      <c r="CG115">
        <f t="shared" si="181"/>
        <v>1264.341600777384</v>
      </c>
      <c r="CH115">
        <f t="shared" si="182"/>
        <v>0.84298993937805222</v>
      </c>
      <c r="CI115">
        <f t="shared" si="183"/>
        <v>0.165370582999641</v>
      </c>
      <c r="CJ115">
        <v>6</v>
      </c>
      <c r="CK115">
        <v>0.5</v>
      </c>
      <c r="CL115" t="s">
        <v>402</v>
      </c>
      <c r="CM115">
        <v>2</v>
      </c>
      <c r="CN115">
        <v>1634240356.0999999</v>
      </c>
      <c r="CO115">
        <v>588.423</v>
      </c>
      <c r="CP115">
        <v>600.00099999999998</v>
      </c>
      <c r="CQ115">
        <v>19.583100000000002</v>
      </c>
      <c r="CR115">
        <v>16.421399999999998</v>
      </c>
      <c r="CS115">
        <v>587.84500000000003</v>
      </c>
      <c r="CT115">
        <v>19.693100000000001</v>
      </c>
      <c r="CU115">
        <v>1000.03</v>
      </c>
      <c r="CV115">
        <v>89.741900000000001</v>
      </c>
      <c r="CW115">
        <v>0.10624</v>
      </c>
      <c r="CX115">
        <v>26.6174</v>
      </c>
      <c r="CY115">
        <v>26.6372</v>
      </c>
      <c r="CZ115">
        <v>999.9</v>
      </c>
      <c r="DA115">
        <v>0</v>
      </c>
      <c r="DB115">
        <v>0</v>
      </c>
      <c r="DC115">
        <v>10013.799999999999</v>
      </c>
      <c r="DD115">
        <v>0</v>
      </c>
      <c r="DE115">
        <v>0.21912699999999999</v>
      </c>
      <c r="DF115">
        <v>-11.9976</v>
      </c>
      <c r="DG115">
        <v>599.74800000000005</v>
      </c>
      <c r="DH115">
        <v>610.01800000000003</v>
      </c>
      <c r="DI115">
        <v>3.1611500000000001</v>
      </c>
      <c r="DJ115">
        <v>600.00099999999998</v>
      </c>
      <c r="DK115">
        <v>16.421399999999998</v>
      </c>
      <c r="DL115">
        <v>1.7573799999999999</v>
      </c>
      <c r="DM115">
        <v>1.4736899999999999</v>
      </c>
      <c r="DN115">
        <v>15.412699999999999</v>
      </c>
      <c r="DO115">
        <v>12.697900000000001</v>
      </c>
      <c r="DP115">
        <v>1499.83</v>
      </c>
      <c r="DQ115">
        <v>0.90000400000000003</v>
      </c>
      <c r="DR115">
        <v>9.9995799999999996E-2</v>
      </c>
      <c r="DS115">
        <v>0</v>
      </c>
      <c r="DT115">
        <v>928.17200000000003</v>
      </c>
      <c r="DU115">
        <v>4.9997400000000001</v>
      </c>
      <c r="DV115">
        <v>13415.9</v>
      </c>
      <c r="DW115">
        <v>11509.1</v>
      </c>
      <c r="DX115">
        <v>42.375</v>
      </c>
      <c r="DY115">
        <v>43.875</v>
      </c>
      <c r="DZ115">
        <v>43.625</v>
      </c>
      <c r="EA115">
        <v>43.811999999999998</v>
      </c>
      <c r="EB115">
        <v>44.5</v>
      </c>
      <c r="EC115">
        <v>1345.35</v>
      </c>
      <c r="ED115">
        <v>149.47999999999999</v>
      </c>
      <c r="EE115">
        <v>0</v>
      </c>
      <c r="EF115">
        <v>121.60000014305101</v>
      </c>
      <c r="EG115">
        <v>0</v>
      </c>
      <c r="EH115">
        <v>929.09100000000001</v>
      </c>
      <c r="EI115">
        <v>-7.4321538321699903</v>
      </c>
      <c r="EJ115">
        <v>-111.138461303911</v>
      </c>
      <c r="EK115">
        <v>13431.147999999999</v>
      </c>
      <c r="EL115">
        <v>15</v>
      </c>
      <c r="EM115">
        <v>1634240382.0999999</v>
      </c>
      <c r="EN115" t="s">
        <v>823</v>
      </c>
      <c r="EO115">
        <v>1634240378.0999999</v>
      </c>
      <c r="EP115">
        <v>1634240382.0999999</v>
      </c>
      <c r="EQ115">
        <v>105</v>
      </c>
      <c r="ER115">
        <v>0.41899999999999998</v>
      </c>
      <c r="ES115">
        <v>1E-3</v>
      </c>
      <c r="ET115">
        <v>0.57799999999999996</v>
      </c>
      <c r="EU115">
        <v>-0.11</v>
      </c>
      <c r="EV115">
        <v>600</v>
      </c>
      <c r="EW115">
        <v>16</v>
      </c>
      <c r="EX115">
        <v>0.1</v>
      </c>
      <c r="EY115">
        <v>0.03</v>
      </c>
      <c r="EZ115">
        <v>-12.024226829268301</v>
      </c>
      <c r="FA115">
        <v>0.34736864111499599</v>
      </c>
      <c r="FB115">
        <v>4.5041460707101702E-2</v>
      </c>
      <c r="FC115">
        <v>0</v>
      </c>
      <c r="FD115">
        <v>1</v>
      </c>
      <c r="FE115">
        <v>0</v>
      </c>
      <c r="FF115">
        <v>0</v>
      </c>
      <c r="FG115">
        <v>0</v>
      </c>
      <c r="FH115">
        <v>3.1450421951219498</v>
      </c>
      <c r="FI115">
        <v>3.2713170731709602E-2</v>
      </c>
      <c r="FJ115">
        <v>1.0107178688194799E-2</v>
      </c>
      <c r="FK115">
        <v>1</v>
      </c>
      <c r="FL115">
        <v>1</v>
      </c>
      <c r="FM115">
        <v>3</v>
      </c>
      <c r="FN115" t="s">
        <v>416</v>
      </c>
      <c r="FO115">
        <v>3.9268299999999998</v>
      </c>
      <c r="FP115">
        <v>2.78898</v>
      </c>
      <c r="FQ115">
        <v>0.11092299999999999</v>
      </c>
      <c r="FR115">
        <v>0.112416</v>
      </c>
      <c r="FS115">
        <v>8.6340200000000006E-2</v>
      </c>
      <c r="FT115">
        <v>7.49808E-2</v>
      </c>
      <c r="FU115">
        <v>19094.3</v>
      </c>
      <c r="FV115">
        <v>23249.7</v>
      </c>
      <c r="FW115">
        <v>20917.8</v>
      </c>
      <c r="FX115">
        <v>25266.3</v>
      </c>
      <c r="FY115">
        <v>30313.599999999999</v>
      </c>
      <c r="FZ115">
        <v>34411.699999999997</v>
      </c>
      <c r="GA115">
        <v>37756.5</v>
      </c>
      <c r="GB115">
        <v>41916.400000000001</v>
      </c>
      <c r="GC115">
        <v>2.6626500000000002</v>
      </c>
      <c r="GD115">
        <v>2.1724299999999999</v>
      </c>
      <c r="GE115">
        <v>0.14782699999999999</v>
      </c>
      <c r="GF115">
        <v>0</v>
      </c>
      <c r="GG115">
        <v>24.2134</v>
      </c>
      <c r="GH115">
        <v>999.9</v>
      </c>
      <c r="GI115">
        <v>43.267000000000003</v>
      </c>
      <c r="GJ115">
        <v>30.061</v>
      </c>
      <c r="GK115">
        <v>20.610800000000001</v>
      </c>
      <c r="GL115">
        <v>61.531700000000001</v>
      </c>
      <c r="GM115">
        <v>19.178699999999999</v>
      </c>
      <c r="GN115">
        <v>3</v>
      </c>
      <c r="GO115">
        <v>-0.15975900000000001</v>
      </c>
      <c r="GP115">
        <v>-0.201405</v>
      </c>
      <c r="GQ115">
        <v>20.3489</v>
      </c>
      <c r="GR115">
        <v>5.2229799999999997</v>
      </c>
      <c r="GS115">
        <v>11.962</v>
      </c>
      <c r="GT115">
        <v>4.9856499999999997</v>
      </c>
      <c r="GU115">
        <v>3.3010000000000002</v>
      </c>
      <c r="GV115">
        <v>9999</v>
      </c>
      <c r="GW115">
        <v>9999</v>
      </c>
      <c r="GX115">
        <v>999.9</v>
      </c>
      <c r="GY115">
        <v>9999</v>
      </c>
      <c r="GZ115">
        <v>1.88415</v>
      </c>
      <c r="HA115">
        <v>1.8811</v>
      </c>
      <c r="HB115">
        <v>1.88263</v>
      </c>
      <c r="HC115">
        <v>1.8813599999999999</v>
      </c>
      <c r="HD115">
        <v>1.8827799999999999</v>
      </c>
      <c r="HE115">
        <v>1.88202</v>
      </c>
      <c r="HF115">
        <v>1.8839999999999999</v>
      </c>
      <c r="HG115">
        <v>1.8812599999999999</v>
      </c>
      <c r="HH115">
        <v>5</v>
      </c>
      <c r="HI115">
        <v>0</v>
      </c>
      <c r="HJ115">
        <v>0</v>
      </c>
      <c r="HK115">
        <v>0</v>
      </c>
      <c r="HL115" t="s">
        <v>405</v>
      </c>
      <c r="HM115" t="s">
        <v>406</v>
      </c>
      <c r="HN115" t="s">
        <v>407</v>
      </c>
      <c r="HO115" t="s">
        <v>407</v>
      </c>
      <c r="HP115" t="s">
        <v>407</v>
      </c>
      <c r="HQ115" t="s">
        <v>407</v>
      </c>
      <c r="HR115">
        <v>0</v>
      </c>
      <c r="HS115">
        <v>100</v>
      </c>
      <c r="HT115">
        <v>100</v>
      </c>
      <c r="HU115">
        <v>0.57799999999999996</v>
      </c>
      <c r="HV115">
        <v>-0.11</v>
      </c>
      <c r="HW115">
        <v>0.158450000000073</v>
      </c>
      <c r="HX115">
        <v>0</v>
      </c>
      <c r="HY115">
        <v>0</v>
      </c>
      <c r="HZ115">
        <v>0</v>
      </c>
      <c r="IA115">
        <v>-0.11051000000000499</v>
      </c>
      <c r="IB115">
        <v>0</v>
      </c>
      <c r="IC115">
        <v>0</v>
      </c>
      <c r="ID115">
        <v>0</v>
      </c>
      <c r="IE115">
        <v>-1</v>
      </c>
      <c r="IF115">
        <v>-1</v>
      </c>
      <c r="IG115">
        <v>-1</v>
      </c>
      <c r="IH115">
        <v>-1</v>
      </c>
      <c r="II115">
        <v>2.9</v>
      </c>
      <c r="IJ115">
        <v>3</v>
      </c>
      <c r="IK115">
        <v>2.1752899999999999</v>
      </c>
      <c r="IL115">
        <v>2.5939899999999998</v>
      </c>
      <c r="IM115">
        <v>2.8002899999999999</v>
      </c>
      <c r="IN115">
        <v>3.0151400000000002</v>
      </c>
      <c r="IO115">
        <v>3.0493199999999998</v>
      </c>
      <c r="IP115">
        <v>2.3278799999999999</v>
      </c>
      <c r="IQ115">
        <v>34.440800000000003</v>
      </c>
      <c r="IR115">
        <v>15.988300000000001</v>
      </c>
      <c r="IS115">
        <v>18</v>
      </c>
      <c r="IT115">
        <v>1095.73</v>
      </c>
      <c r="IU115">
        <v>590.66999999999996</v>
      </c>
      <c r="IV115">
        <v>24.9999</v>
      </c>
      <c r="IW115">
        <v>25.232099999999999</v>
      </c>
      <c r="IX115">
        <v>30.0001</v>
      </c>
      <c r="IY115">
        <v>25.126300000000001</v>
      </c>
      <c r="IZ115">
        <v>25.118500000000001</v>
      </c>
      <c r="JA115">
        <v>43.458100000000002</v>
      </c>
      <c r="JB115">
        <v>12.894600000000001</v>
      </c>
      <c r="JC115">
        <v>48.617699999999999</v>
      </c>
      <c r="JD115">
        <v>25</v>
      </c>
      <c r="JE115">
        <v>600</v>
      </c>
      <c r="JF115">
        <v>16.351099999999999</v>
      </c>
      <c r="JG115">
        <v>101.77800000000001</v>
      </c>
      <c r="JH115">
        <v>101.05</v>
      </c>
    </row>
    <row r="116" spans="1:268" x14ac:dyDescent="0.2">
      <c r="A116">
        <v>100</v>
      </c>
      <c r="B116">
        <v>1634240503.0999999</v>
      </c>
      <c r="C116">
        <v>16995</v>
      </c>
      <c r="D116" t="s">
        <v>824</v>
      </c>
      <c r="E116" t="s">
        <v>825</v>
      </c>
      <c r="F116" t="s">
        <v>398</v>
      </c>
      <c r="I116">
        <v>1634240503.0999999</v>
      </c>
      <c r="J116">
        <f t="shared" si="138"/>
        <v>5.7255269385253346E-3</v>
      </c>
      <c r="K116">
        <f t="shared" si="139"/>
        <v>5.7255269385253342</v>
      </c>
      <c r="L116">
        <f t="shared" si="140"/>
        <v>16.39816657728484</v>
      </c>
      <c r="M116">
        <f t="shared" si="141"/>
        <v>787.548</v>
      </c>
      <c r="N116">
        <f t="shared" si="142"/>
        <v>674.06763897225562</v>
      </c>
      <c r="O116">
        <f t="shared" si="143"/>
        <v>60.567308287552734</v>
      </c>
      <c r="P116">
        <f t="shared" si="144"/>
        <v>70.763911140983993</v>
      </c>
      <c r="Q116">
        <f t="shared" si="145"/>
        <v>0.30548107101090749</v>
      </c>
      <c r="R116">
        <f t="shared" si="146"/>
        <v>2.7482653028293376</v>
      </c>
      <c r="S116">
        <f t="shared" si="147"/>
        <v>0.28779286273552646</v>
      </c>
      <c r="T116">
        <f t="shared" si="148"/>
        <v>0.18137434749265138</v>
      </c>
      <c r="U116">
        <f t="shared" si="149"/>
        <v>248.03951250038193</v>
      </c>
      <c r="V116">
        <f t="shared" si="150"/>
        <v>26.572905517169509</v>
      </c>
      <c r="W116">
        <f t="shared" si="151"/>
        <v>26.562899999999999</v>
      </c>
      <c r="X116">
        <f t="shared" si="152"/>
        <v>3.4882987106845076</v>
      </c>
      <c r="Y116">
        <f t="shared" si="153"/>
        <v>50.136896760256711</v>
      </c>
      <c r="Z116">
        <f t="shared" si="154"/>
        <v>1.7528343026266</v>
      </c>
      <c r="AA116">
        <f t="shared" si="155"/>
        <v>3.4960965195118812</v>
      </c>
      <c r="AB116">
        <f t="shared" si="156"/>
        <v>1.7354644080579076</v>
      </c>
      <c r="AC116">
        <f t="shared" si="157"/>
        <v>-252.49573798896725</v>
      </c>
      <c r="AD116">
        <f t="shared" si="158"/>
        <v>5.6154337543325985</v>
      </c>
      <c r="AE116">
        <f t="shared" si="159"/>
        <v>0.43911913055552221</v>
      </c>
      <c r="AF116">
        <f t="shared" si="160"/>
        <v>1.598327396302806</v>
      </c>
      <c r="AG116">
        <v>0</v>
      </c>
      <c r="AH116">
        <v>0</v>
      </c>
      <c r="AI116">
        <f t="shared" si="161"/>
        <v>1</v>
      </c>
      <c r="AJ116">
        <f t="shared" si="162"/>
        <v>0</v>
      </c>
      <c r="AK116">
        <f t="shared" si="163"/>
        <v>47650.378002230682</v>
      </c>
      <c r="AL116" t="s">
        <v>399</v>
      </c>
      <c r="AM116">
        <v>8228.31</v>
      </c>
      <c r="AN116">
        <v>0</v>
      </c>
      <c r="AO116">
        <v>0</v>
      </c>
      <c r="AP116" t="e">
        <f t="shared" si="164"/>
        <v>#DIV/0!</v>
      </c>
      <c r="AQ116">
        <v>-1</v>
      </c>
      <c r="AR116" t="s">
        <v>826</v>
      </c>
      <c r="AS116">
        <v>10377.9</v>
      </c>
      <c r="AT116">
        <v>931.31568000000004</v>
      </c>
      <c r="AU116">
        <v>1078.6600000000001</v>
      </c>
      <c r="AV116">
        <f t="shared" si="165"/>
        <v>0.13659941037954504</v>
      </c>
      <c r="AW116">
        <v>0.5</v>
      </c>
      <c r="AX116">
        <f t="shared" si="166"/>
        <v>1264.4007007774003</v>
      </c>
      <c r="AY116">
        <f t="shared" si="167"/>
        <v>16.39816657728484</v>
      </c>
      <c r="AZ116">
        <f t="shared" si="168"/>
        <v>86.358195104838217</v>
      </c>
      <c r="BA116">
        <f t="shared" si="169"/>
        <v>1.3760010229817023E-2</v>
      </c>
      <c r="BB116">
        <f t="shared" si="170"/>
        <v>-1</v>
      </c>
      <c r="BC116" t="e">
        <f t="shared" si="171"/>
        <v>#DIV/0!</v>
      </c>
      <c r="BD116" t="s">
        <v>401</v>
      </c>
      <c r="BE116">
        <v>0</v>
      </c>
      <c r="BF116" t="e">
        <f t="shared" si="172"/>
        <v>#DIV/0!</v>
      </c>
      <c r="BG116" t="e">
        <f t="shared" si="173"/>
        <v>#DIV/0!</v>
      </c>
      <c r="BH116" t="e">
        <f t="shared" si="174"/>
        <v>#DIV/0!</v>
      </c>
      <c r="BI116" t="e">
        <f t="shared" si="175"/>
        <v>#DIV/0!</v>
      </c>
      <c r="BJ116">
        <f t="shared" si="176"/>
        <v>0.13659941037954501</v>
      </c>
      <c r="BK116" t="e">
        <f t="shared" si="177"/>
        <v>#DIV/0!</v>
      </c>
      <c r="BL116" t="e">
        <f t="shared" si="178"/>
        <v>#DIV/0!</v>
      </c>
      <c r="BM116" t="e">
        <f t="shared" si="179"/>
        <v>#DIV/0!</v>
      </c>
      <c r="BN116">
        <v>595</v>
      </c>
      <c r="BO116">
        <v>300</v>
      </c>
      <c r="BP116">
        <v>300</v>
      </c>
      <c r="BQ116">
        <v>300</v>
      </c>
      <c r="BR116">
        <v>10377.9</v>
      </c>
      <c r="BS116">
        <v>1051.56</v>
      </c>
      <c r="BT116">
        <v>-7.36632E-3</v>
      </c>
      <c r="BU116">
        <v>-1.24</v>
      </c>
      <c r="BV116" t="s">
        <v>401</v>
      </c>
      <c r="BW116" t="s">
        <v>401</v>
      </c>
      <c r="BX116" t="s">
        <v>401</v>
      </c>
      <c r="BY116" t="s">
        <v>401</v>
      </c>
      <c r="BZ116" t="s">
        <v>401</v>
      </c>
      <c r="CA116" t="s">
        <v>401</v>
      </c>
      <c r="CB116" t="s">
        <v>401</v>
      </c>
      <c r="CC116" t="s">
        <v>401</v>
      </c>
      <c r="CD116" t="s">
        <v>401</v>
      </c>
      <c r="CE116" t="s">
        <v>401</v>
      </c>
      <c r="CF116">
        <f t="shared" si="180"/>
        <v>1499.9</v>
      </c>
      <c r="CG116">
        <f t="shared" si="181"/>
        <v>1264.4007007774003</v>
      </c>
      <c r="CH116">
        <f t="shared" si="182"/>
        <v>0.84298999985159018</v>
      </c>
      <c r="CI116">
        <f t="shared" si="183"/>
        <v>0.16537069971356885</v>
      </c>
      <c r="CJ116">
        <v>6</v>
      </c>
      <c r="CK116">
        <v>0.5</v>
      </c>
      <c r="CL116" t="s">
        <v>402</v>
      </c>
      <c r="CM116">
        <v>2</v>
      </c>
      <c r="CN116">
        <v>1634240503.0999999</v>
      </c>
      <c r="CO116">
        <v>787.548</v>
      </c>
      <c r="CP116">
        <v>800.09199999999998</v>
      </c>
      <c r="CQ116">
        <v>19.5077</v>
      </c>
      <c r="CR116">
        <v>16.139500000000002</v>
      </c>
      <c r="CS116">
        <v>786.84100000000001</v>
      </c>
      <c r="CT116">
        <v>19.6205</v>
      </c>
      <c r="CU116">
        <v>1000.03</v>
      </c>
      <c r="CV116">
        <v>89.747500000000002</v>
      </c>
      <c r="CW116">
        <v>0.105958</v>
      </c>
      <c r="CX116">
        <v>26.6008</v>
      </c>
      <c r="CY116">
        <v>26.562899999999999</v>
      </c>
      <c r="CZ116">
        <v>999.9</v>
      </c>
      <c r="DA116">
        <v>0</v>
      </c>
      <c r="DB116">
        <v>0</v>
      </c>
      <c r="DC116">
        <v>10028.799999999999</v>
      </c>
      <c r="DD116">
        <v>0</v>
      </c>
      <c r="DE116">
        <v>0.21912699999999999</v>
      </c>
      <c r="DF116">
        <v>-12.5436</v>
      </c>
      <c r="DG116">
        <v>803.21699999999998</v>
      </c>
      <c r="DH116">
        <v>813.21600000000001</v>
      </c>
      <c r="DI116">
        <v>3.3681399999999999</v>
      </c>
      <c r="DJ116">
        <v>800.09199999999998</v>
      </c>
      <c r="DK116">
        <v>16.139500000000002</v>
      </c>
      <c r="DL116">
        <v>1.7507600000000001</v>
      </c>
      <c r="DM116">
        <v>1.44848</v>
      </c>
      <c r="DN116">
        <v>15.353999999999999</v>
      </c>
      <c r="DO116">
        <v>12.434900000000001</v>
      </c>
      <c r="DP116">
        <v>1499.9</v>
      </c>
      <c r="DQ116">
        <v>0.900003</v>
      </c>
      <c r="DR116">
        <v>9.99969E-2</v>
      </c>
      <c r="DS116">
        <v>0</v>
      </c>
      <c r="DT116">
        <v>930.54100000000005</v>
      </c>
      <c r="DU116">
        <v>4.9997400000000001</v>
      </c>
      <c r="DV116">
        <v>13451.7</v>
      </c>
      <c r="DW116">
        <v>11509.6</v>
      </c>
      <c r="DX116">
        <v>42.375</v>
      </c>
      <c r="DY116">
        <v>43.875</v>
      </c>
      <c r="DZ116">
        <v>43.625</v>
      </c>
      <c r="EA116">
        <v>43.811999999999998</v>
      </c>
      <c r="EB116">
        <v>44.5</v>
      </c>
      <c r="EC116">
        <v>1345.41</v>
      </c>
      <c r="ED116">
        <v>149.49</v>
      </c>
      <c r="EE116">
        <v>0</v>
      </c>
      <c r="EF116">
        <v>146.39999985694899</v>
      </c>
      <c r="EG116">
        <v>0</v>
      </c>
      <c r="EH116">
        <v>931.31568000000004</v>
      </c>
      <c r="EI116">
        <v>-6.1371538466235904</v>
      </c>
      <c r="EJ116">
        <v>-89.800000093542394</v>
      </c>
      <c r="EK116">
        <v>13464.644</v>
      </c>
      <c r="EL116">
        <v>15</v>
      </c>
      <c r="EM116">
        <v>1634240470.0999999</v>
      </c>
      <c r="EN116" t="s">
        <v>827</v>
      </c>
      <c r="EO116">
        <v>1634240470.0999999</v>
      </c>
      <c r="EP116">
        <v>1634240464.0999999</v>
      </c>
      <c r="EQ116">
        <v>106</v>
      </c>
      <c r="ER116">
        <v>0.129</v>
      </c>
      <c r="ES116">
        <v>-3.0000000000000001E-3</v>
      </c>
      <c r="ET116">
        <v>0.70699999999999996</v>
      </c>
      <c r="EU116">
        <v>-0.113</v>
      </c>
      <c r="EV116">
        <v>800</v>
      </c>
      <c r="EW116">
        <v>16</v>
      </c>
      <c r="EX116">
        <v>0.2</v>
      </c>
      <c r="EY116">
        <v>0.03</v>
      </c>
      <c r="EZ116">
        <v>-12.677080487804901</v>
      </c>
      <c r="FA116">
        <v>0.38563066202088297</v>
      </c>
      <c r="FB116">
        <v>6.4298125070385306E-2</v>
      </c>
      <c r="FC116">
        <v>0</v>
      </c>
      <c r="FD116">
        <v>1</v>
      </c>
      <c r="FE116">
        <v>0</v>
      </c>
      <c r="FF116">
        <v>0</v>
      </c>
      <c r="FG116">
        <v>0</v>
      </c>
      <c r="FH116">
        <v>3.36102073170732</v>
      </c>
      <c r="FI116">
        <v>0.29086473867596002</v>
      </c>
      <c r="FJ116">
        <v>4.2453488315994797E-2</v>
      </c>
      <c r="FK116">
        <v>1</v>
      </c>
      <c r="FL116">
        <v>1</v>
      </c>
      <c r="FM116">
        <v>3</v>
      </c>
      <c r="FN116" t="s">
        <v>416</v>
      </c>
      <c r="FO116">
        <v>3.9268299999999998</v>
      </c>
      <c r="FP116">
        <v>2.7888299999999999</v>
      </c>
      <c r="FQ116">
        <v>0.13528899999999999</v>
      </c>
      <c r="FR116">
        <v>0.13663600000000001</v>
      </c>
      <c r="FS116">
        <v>8.6114899999999994E-2</v>
      </c>
      <c r="FT116">
        <v>7.4033600000000005E-2</v>
      </c>
      <c r="FU116">
        <v>18571.599999999999</v>
      </c>
      <c r="FV116">
        <v>22615.3</v>
      </c>
      <c r="FW116">
        <v>20918.400000000001</v>
      </c>
      <c r="FX116">
        <v>25266.3</v>
      </c>
      <c r="FY116">
        <v>30322.2</v>
      </c>
      <c r="FZ116">
        <v>34447.599999999999</v>
      </c>
      <c r="GA116">
        <v>37757.300000000003</v>
      </c>
      <c r="GB116">
        <v>41916.6</v>
      </c>
      <c r="GC116">
        <v>2.6619199999999998</v>
      </c>
      <c r="GD116">
        <v>2.1722000000000001</v>
      </c>
      <c r="GE116">
        <v>0.14330100000000001</v>
      </c>
      <c r="GF116">
        <v>0</v>
      </c>
      <c r="GG116">
        <v>24.213100000000001</v>
      </c>
      <c r="GH116">
        <v>999.9</v>
      </c>
      <c r="GI116">
        <v>42.924999999999997</v>
      </c>
      <c r="GJ116">
        <v>30.061</v>
      </c>
      <c r="GK116">
        <v>20.449300000000001</v>
      </c>
      <c r="GL116">
        <v>61.051699999999997</v>
      </c>
      <c r="GM116">
        <v>19.178699999999999</v>
      </c>
      <c r="GN116">
        <v>3</v>
      </c>
      <c r="GO116">
        <v>-0.16029499999999999</v>
      </c>
      <c r="GP116">
        <v>-0.225798</v>
      </c>
      <c r="GQ116">
        <v>20.348199999999999</v>
      </c>
      <c r="GR116">
        <v>5.2187900000000003</v>
      </c>
      <c r="GS116">
        <v>11.962</v>
      </c>
      <c r="GT116">
        <v>4.9852499999999997</v>
      </c>
      <c r="GU116">
        <v>3.3003200000000001</v>
      </c>
      <c r="GV116">
        <v>9999</v>
      </c>
      <c r="GW116">
        <v>9999</v>
      </c>
      <c r="GX116">
        <v>999.9</v>
      </c>
      <c r="GY116">
        <v>9999</v>
      </c>
      <c r="GZ116">
        <v>1.88415</v>
      </c>
      <c r="HA116">
        <v>1.8811</v>
      </c>
      <c r="HB116">
        <v>1.88263</v>
      </c>
      <c r="HC116">
        <v>1.88134</v>
      </c>
      <c r="HD116">
        <v>1.88283</v>
      </c>
      <c r="HE116">
        <v>1.88202</v>
      </c>
      <c r="HF116">
        <v>1.8839999999999999</v>
      </c>
      <c r="HG116">
        <v>1.8812599999999999</v>
      </c>
      <c r="HH116">
        <v>5</v>
      </c>
      <c r="HI116">
        <v>0</v>
      </c>
      <c r="HJ116">
        <v>0</v>
      </c>
      <c r="HK116">
        <v>0</v>
      </c>
      <c r="HL116" t="s">
        <v>405</v>
      </c>
      <c r="HM116" t="s">
        <v>406</v>
      </c>
      <c r="HN116" t="s">
        <v>407</v>
      </c>
      <c r="HO116" t="s">
        <v>407</v>
      </c>
      <c r="HP116" t="s">
        <v>407</v>
      </c>
      <c r="HQ116" t="s">
        <v>407</v>
      </c>
      <c r="HR116">
        <v>0</v>
      </c>
      <c r="HS116">
        <v>100</v>
      </c>
      <c r="HT116">
        <v>100</v>
      </c>
      <c r="HU116">
        <v>0.70699999999999996</v>
      </c>
      <c r="HV116">
        <v>-0.1128</v>
      </c>
      <c r="HW116">
        <v>0.70704999999998097</v>
      </c>
      <c r="HX116">
        <v>0</v>
      </c>
      <c r="HY116">
        <v>0</v>
      </c>
      <c r="HZ116">
        <v>0</v>
      </c>
      <c r="IA116">
        <v>-0.112799999999996</v>
      </c>
      <c r="IB116">
        <v>0</v>
      </c>
      <c r="IC116">
        <v>0</v>
      </c>
      <c r="ID116">
        <v>0</v>
      </c>
      <c r="IE116">
        <v>-1</v>
      </c>
      <c r="IF116">
        <v>-1</v>
      </c>
      <c r="IG116">
        <v>-1</v>
      </c>
      <c r="IH116">
        <v>-1</v>
      </c>
      <c r="II116">
        <v>0.6</v>
      </c>
      <c r="IJ116">
        <v>0.7</v>
      </c>
      <c r="IK116">
        <v>2.7307100000000002</v>
      </c>
      <c r="IL116">
        <v>2.5842299999999998</v>
      </c>
      <c r="IM116">
        <v>2.8002899999999999</v>
      </c>
      <c r="IN116">
        <v>3.0139200000000002</v>
      </c>
      <c r="IO116">
        <v>3.0493199999999998</v>
      </c>
      <c r="IP116">
        <v>2.3303199999999999</v>
      </c>
      <c r="IQ116">
        <v>34.395200000000003</v>
      </c>
      <c r="IR116">
        <v>15.9445</v>
      </c>
      <c r="IS116">
        <v>18</v>
      </c>
      <c r="IT116">
        <v>1094.71</v>
      </c>
      <c r="IU116">
        <v>590.38699999999994</v>
      </c>
      <c r="IV116">
        <v>25</v>
      </c>
      <c r="IW116">
        <v>25.2257</v>
      </c>
      <c r="IX116">
        <v>30</v>
      </c>
      <c r="IY116">
        <v>25.118500000000001</v>
      </c>
      <c r="IZ116">
        <v>25.109000000000002</v>
      </c>
      <c r="JA116">
        <v>54.571199999999997</v>
      </c>
      <c r="JB116">
        <v>14.0314</v>
      </c>
      <c r="JC116">
        <v>48.081099999999999</v>
      </c>
      <c r="JD116">
        <v>25</v>
      </c>
      <c r="JE116">
        <v>800</v>
      </c>
      <c r="JF116">
        <v>16.069800000000001</v>
      </c>
      <c r="JG116">
        <v>101.78100000000001</v>
      </c>
      <c r="JH116">
        <v>101.051</v>
      </c>
    </row>
    <row r="117" spans="1:268" x14ac:dyDescent="0.2">
      <c r="A117">
        <v>101</v>
      </c>
      <c r="B117">
        <v>1634240625.0999999</v>
      </c>
      <c r="C117">
        <v>17117</v>
      </c>
      <c r="D117" t="s">
        <v>828</v>
      </c>
      <c r="E117" t="s">
        <v>829</v>
      </c>
      <c r="F117" t="s">
        <v>398</v>
      </c>
      <c r="I117">
        <v>1634240625.0999999</v>
      </c>
      <c r="J117">
        <f t="shared" si="138"/>
        <v>5.8284875316941456E-3</v>
      </c>
      <c r="K117">
        <f t="shared" si="139"/>
        <v>5.8284875316941456</v>
      </c>
      <c r="L117">
        <f t="shared" si="140"/>
        <v>17.015044621371608</v>
      </c>
      <c r="M117">
        <f t="shared" si="141"/>
        <v>986.49099999999999</v>
      </c>
      <c r="N117">
        <f t="shared" si="142"/>
        <v>866.23420063838921</v>
      </c>
      <c r="O117">
        <f t="shared" si="143"/>
        <v>77.827046505824441</v>
      </c>
      <c r="P117">
        <f t="shared" si="144"/>
        <v>88.631551234061007</v>
      </c>
      <c r="Q117">
        <f t="shared" si="145"/>
        <v>0.31442512286141483</v>
      </c>
      <c r="R117">
        <f t="shared" si="146"/>
        <v>2.7409384981764302</v>
      </c>
      <c r="S117">
        <f t="shared" si="147"/>
        <v>0.29567321343296354</v>
      </c>
      <c r="T117">
        <f t="shared" si="148"/>
        <v>0.18638727794309679</v>
      </c>
      <c r="U117">
        <f t="shared" si="149"/>
        <v>248.04430050035194</v>
      </c>
      <c r="V117">
        <f t="shared" si="150"/>
        <v>26.527972893282676</v>
      </c>
      <c r="W117">
        <f t="shared" si="151"/>
        <v>26.485099999999999</v>
      </c>
      <c r="X117">
        <f t="shared" si="152"/>
        <v>3.4723391674711555</v>
      </c>
      <c r="Y117">
        <f t="shared" si="153"/>
        <v>50.183102315657123</v>
      </c>
      <c r="Z117">
        <f t="shared" si="154"/>
        <v>1.7527554538306001</v>
      </c>
      <c r="AA117">
        <f t="shared" si="155"/>
        <v>3.4927204037836863</v>
      </c>
      <c r="AB117">
        <f t="shared" si="156"/>
        <v>1.7195837136405554</v>
      </c>
      <c r="AC117">
        <f t="shared" si="157"/>
        <v>-257.03630014771181</v>
      </c>
      <c r="AD117">
        <f t="shared" si="158"/>
        <v>14.673508997949115</v>
      </c>
      <c r="AE117">
        <f t="shared" si="159"/>
        <v>1.1499727578087897</v>
      </c>
      <c r="AF117">
        <f t="shared" si="160"/>
        <v>6.8314821083980366</v>
      </c>
      <c r="AG117">
        <v>0</v>
      </c>
      <c r="AH117">
        <v>0</v>
      </c>
      <c r="AI117">
        <f t="shared" si="161"/>
        <v>1</v>
      </c>
      <c r="AJ117">
        <f t="shared" si="162"/>
        <v>0</v>
      </c>
      <c r="AK117">
        <f t="shared" si="163"/>
        <v>47454.48799025653</v>
      </c>
      <c r="AL117" t="s">
        <v>399</v>
      </c>
      <c r="AM117">
        <v>8228.31</v>
      </c>
      <c r="AN117">
        <v>0</v>
      </c>
      <c r="AO117">
        <v>0</v>
      </c>
      <c r="AP117" t="e">
        <f t="shared" si="164"/>
        <v>#DIV/0!</v>
      </c>
      <c r="AQ117">
        <v>-1</v>
      </c>
      <c r="AR117" t="s">
        <v>830</v>
      </c>
      <c r="AS117">
        <v>10378.1</v>
      </c>
      <c r="AT117">
        <v>932.10400000000004</v>
      </c>
      <c r="AU117">
        <v>1080.3499999999999</v>
      </c>
      <c r="AV117">
        <f t="shared" si="165"/>
        <v>0.13722034525848092</v>
      </c>
      <c r="AW117">
        <v>0.5</v>
      </c>
      <c r="AX117">
        <f t="shared" si="166"/>
        <v>1264.4259007773844</v>
      </c>
      <c r="AY117">
        <f t="shared" si="167"/>
        <v>17.015044621371608</v>
      </c>
      <c r="AZ117">
        <f t="shared" si="168"/>
        <v>86.752479329219213</v>
      </c>
      <c r="BA117">
        <f t="shared" si="169"/>
        <v>1.4247608033255045E-2</v>
      </c>
      <c r="BB117">
        <f t="shared" si="170"/>
        <v>-1</v>
      </c>
      <c r="BC117" t="e">
        <f t="shared" si="171"/>
        <v>#DIV/0!</v>
      </c>
      <c r="BD117" t="s">
        <v>401</v>
      </c>
      <c r="BE117">
        <v>0</v>
      </c>
      <c r="BF117" t="e">
        <f t="shared" si="172"/>
        <v>#DIV/0!</v>
      </c>
      <c r="BG117" t="e">
        <f t="shared" si="173"/>
        <v>#DIV/0!</v>
      </c>
      <c r="BH117" t="e">
        <f t="shared" si="174"/>
        <v>#DIV/0!</v>
      </c>
      <c r="BI117" t="e">
        <f t="shared" si="175"/>
        <v>#DIV/0!</v>
      </c>
      <c r="BJ117">
        <f t="shared" si="176"/>
        <v>0.13722034525848092</v>
      </c>
      <c r="BK117" t="e">
        <f t="shared" si="177"/>
        <v>#DIV/0!</v>
      </c>
      <c r="BL117" t="e">
        <f t="shared" si="178"/>
        <v>#DIV/0!</v>
      </c>
      <c r="BM117" t="e">
        <f t="shared" si="179"/>
        <v>#DIV/0!</v>
      </c>
      <c r="BN117">
        <v>596</v>
      </c>
      <c r="BO117">
        <v>300</v>
      </c>
      <c r="BP117">
        <v>300</v>
      </c>
      <c r="BQ117">
        <v>300</v>
      </c>
      <c r="BR117">
        <v>10378.1</v>
      </c>
      <c r="BS117">
        <v>1050.3499999999999</v>
      </c>
      <c r="BT117">
        <v>-7.3664400000000001E-3</v>
      </c>
      <c r="BU117">
        <v>-1.94</v>
      </c>
      <c r="BV117" t="s">
        <v>401</v>
      </c>
      <c r="BW117" t="s">
        <v>401</v>
      </c>
      <c r="BX117" t="s">
        <v>401</v>
      </c>
      <c r="BY117" t="s">
        <v>401</v>
      </c>
      <c r="BZ117" t="s">
        <v>401</v>
      </c>
      <c r="CA117" t="s">
        <v>401</v>
      </c>
      <c r="CB117" t="s">
        <v>401</v>
      </c>
      <c r="CC117" t="s">
        <v>401</v>
      </c>
      <c r="CD117" t="s">
        <v>401</v>
      </c>
      <c r="CE117" t="s">
        <v>401</v>
      </c>
      <c r="CF117">
        <f t="shared" si="180"/>
        <v>1499.93</v>
      </c>
      <c r="CG117">
        <f t="shared" si="181"/>
        <v>1264.4259007773844</v>
      </c>
      <c r="CH117">
        <f t="shared" si="182"/>
        <v>0.8429899400487918</v>
      </c>
      <c r="CI117">
        <f t="shared" si="183"/>
        <v>0.16537058429416834</v>
      </c>
      <c r="CJ117">
        <v>6</v>
      </c>
      <c r="CK117">
        <v>0.5</v>
      </c>
      <c r="CL117" t="s">
        <v>402</v>
      </c>
      <c r="CM117">
        <v>2</v>
      </c>
      <c r="CN117">
        <v>1634240625.0999999</v>
      </c>
      <c r="CO117">
        <v>986.49099999999999</v>
      </c>
      <c r="CP117">
        <v>1000.15</v>
      </c>
      <c r="CQ117">
        <v>19.508600000000001</v>
      </c>
      <c r="CR117">
        <v>16.079699999999999</v>
      </c>
      <c r="CS117">
        <v>985.72</v>
      </c>
      <c r="CT117">
        <v>19.621200000000002</v>
      </c>
      <c r="CU117">
        <v>999.99099999999999</v>
      </c>
      <c r="CV117">
        <v>89.738799999999998</v>
      </c>
      <c r="CW117">
        <v>0.106471</v>
      </c>
      <c r="CX117">
        <v>26.584399999999999</v>
      </c>
      <c r="CY117">
        <v>26.485099999999999</v>
      </c>
      <c r="CZ117">
        <v>999.9</v>
      </c>
      <c r="DA117">
        <v>0</v>
      </c>
      <c r="DB117">
        <v>0</v>
      </c>
      <c r="DC117">
        <v>9986.25</v>
      </c>
      <c r="DD117">
        <v>0</v>
      </c>
      <c r="DE117">
        <v>0.21912699999999999</v>
      </c>
      <c r="DF117">
        <v>-13.660600000000001</v>
      </c>
      <c r="DG117">
        <v>1006.12</v>
      </c>
      <c r="DH117">
        <v>1016.5</v>
      </c>
      <c r="DI117">
        <v>3.4289000000000001</v>
      </c>
      <c r="DJ117">
        <v>1000.15</v>
      </c>
      <c r="DK117">
        <v>16.079699999999999</v>
      </c>
      <c r="DL117">
        <v>1.75068</v>
      </c>
      <c r="DM117">
        <v>1.4429799999999999</v>
      </c>
      <c r="DN117">
        <v>15.353300000000001</v>
      </c>
      <c r="DO117">
        <v>12.377000000000001</v>
      </c>
      <c r="DP117">
        <v>1499.93</v>
      </c>
      <c r="DQ117">
        <v>0.90000400000000003</v>
      </c>
      <c r="DR117">
        <v>9.9995799999999996E-2</v>
      </c>
      <c r="DS117">
        <v>0</v>
      </c>
      <c r="DT117">
        <v>931.30100000000004</v>
      </c>
      <c r="DU117">
        <v>4.9997400000000001</v>
      </c>
      <c r="DV117">
        <v>13465</v>
      </c>
      <c r="DW117">
        <v>11509.8</v>
      </c>
      <c r="DX117">
        <v>42.311999999999998</v>
      </c>
      <c r="DY117">
        <v>43.75</v>
      </c>
      <c r="DZ117">
        <v>43.561999999999998</v>
      </c>
      <c r="EA117">
        <v>43.686999999999998</v>
      </c>
      <c r="EB117">
        <v>44.5</v>
      </c>
      <c r="EC117">
        <v>1345.44</v>
      </c>
      <c r="ED117">
        <v>149.49</v>
      </c>
      <c r="EE117">
        <v>0</v>
      </c>
      <c r="EF117">
        <v>121.69999980926499</v>
      </c>
      <c r="EG117">
        <v>0</v>
      </c>
      <c r="EH117">
        <v>932.10400000000004</v>
      </c>
      <c r="EI117">
        <v>-5.0034187911118204</v>
      </c>
      <c r="EJ117">
        <v>-70.605128198195601</v>
      </c>
      <c r="EK117">
        <v>13475.1384615385</v>
      </c>
      <c r="EL117">
        <v>15</v>
      </c>
      <c r="EM117">
        <v>1634240595.5999999</v>
      </c>
      <c r="EN117" t="s">
        <v>831</v>
      </c>
      <c r="EO117">
        <v>1634240587.5999999</v>
      </c>
      <c r="EP117">
        <v>1634240595.5999999</v>
      </c>
      <c r="EQ117">
        <v>107</v>
      </c>
      <c r="ER117">
        <v>6.5000000000000002E-2</v>
      </c>
      <c r="ES117">
        <v>0</v>
      </c>
      <c r="ET117">
        <v>0.77100000000000002</v>
      </c>
      <c r="EU117">
        <v>-0.113</v>
      </c>
      <c r="EV117">
        <v>1000</v>
      </c>
      <c r="EW117">
        <v>16</v>
      </c>
      <c r="EX117">
        <v>0.17</v>
      </c>
      <c r="EY117">
        <v>0.03</v>
      </c>
      <c r="EZ117">
        <v>-13.703134146341499</v>
      </c>
      <c r="FA117">
        <v>0.30385087108014303</v>
      </c>
      <c r="FB117">
        <v>5.84625817782084E-2</v>
      </c>
      <c r="FC117">
        <v>0</v>
      </c>
      <c r="FD117">
        <v>1</v>
      </c>
      <c r="FE117">
        <v>0</v>
      </c>
      <c r="FF117">
        <v>0</v>
      </c>
      <c r="FG117">
        <v>0</v>
      </c>
      <c r="FH117">
        <v>3.3906402439024399</v>
      </c>
      <c r="FI117">
        <v>0.61397770034842603</v>
      </c>
      <c r="FJ117">
        <v>6.8355472722818694E-2</v>
      </c>
      <c r="FK117">
        <v>0</v>
      </c>
      <c r="FL117">
        <v>0</v>
      </c>
      <c r="FM117">
        <v>3</v>
      </c>
      <c r="FN117" t="s">
        <v>591</v>
      </c>
      <c r="FO117">
        <v>3.9267799999999999</v>
      </c>
      <c r="FP117">
        <v>2.7889699999999999</v>
      </c>
      <c r="FQ117">
        <v>0.156524</v>
      </c>
      <c r="FR117">
        <v>0.15778900000000001</v>
      </c>
      <c r="FS117">
        <v>8.61122E-2</v>
      </c>
      <c r="FT117">
        <v>7.38264E-2</v>
      </c>
      <c r="FU117">
        <v>18115.900000000001</v>
      </c>
      <c r="FV117">
        <v>22062.6</v>
      </c>
      <c r="FW117">
        <v>20918.599999999999</v>
      </c>
      <c r="FX117">
        <v>25267.599999999999</v>
      </c>
      <c r="FY117">
        <v>30322.9</v>
      </c>
      <c r="FZ117">
        <v>34456.699999999997</v>
      </c>
      <c r="GA117">
        <v>37757.699999999997</v>
      </c>
      <c r="GB117">
        <v>41917.699999999997</v>
      </c>
      <c r="GC117">
        <v>2.6614</v>
      </c>
      <c r="GD117">
        <v>2.1735699999999998</v>
      </c>
      <c r="GE117">
        <v>0.14208999999999999</v>
      </c>
      <c r="GF117">
        <v>0</v>
      </c>
      <c r="GG117">
        <v>24.155000000000001</v>
      </c>
      <c r="GH117">
        <v>999.9</v>
      </c>
      <c r="GI117">
        <v>42.674999999999997</v>
      </c>
      <c r="GJ117">
        <v>30.041</v>
      </c>
      <c r="GK117">
        <v>20.308499999999999</v>
      </c>
      <c r="GL117">
        <v>61.511699999999998</v>
      </c>
      <c r="GM117">
        <v>19.162700000000001</v>
      </c>
      <c r="GN117">
        <v>3</v>
      </c>
      <c r="GO117">
        <v>-0.16153699999999999</v>
      </c>
      <c r="GP117">
        <v>-0.241479</v>
      </c>
      <c r="GQ117">
        <v>20.348500000000001</v>
      </c>
      <c r="GR117">
        <v>5.2217799999999999</v>
      </c>
      <c r="GS117">
        <v>11.962</v>
      </c>
      <c r="GT117">
        <v>4.9855999999999998</v>
      </c>
      <c r="GU117">
        <v>3.3010000000000002</v>
      </c>
      <c r="GV117">
        <v>9999</v>
      </c>
      <c r="GW117">
        <v>9999</v>
      </c>
      <c r="GX117">
        <v>999.9</v>
      </c>
      <c r="GY117">
        <v>9999</v>
      </c>
      <c r="GZ117">
        <v>1.8841600000000001</v>
      </c>
      <c r="HA117">
        <v>1.8811</v>
      </c>
      <c r="HB117">
        <v>1.88263</v>
      </c>
      <c r="HC117">
        <v>1.8813500000000001</v>
      </c>
      <c r="HD117">
        <v>1.8828</v>
      </c>
      <c r="HE117">
        <v>1.88202</v>
      </c>
      <c r="HF117">
        <v>1.8839999999999999</v>
      </c>
      <c r="HG117">
        <v>1.88127</v>
      </c>
      <c r="HH117">
        <v>5</v>
      </c>
      <c r="HI117">
        <v>0</v>
      </c>
      <c r="HJ117">
        <v>0</v>
      </c>
      <c r="HK117">
        <v>0</v>
      </c>
      <c r="HL117" t="s">
        <v>405</v>
      </c>
      <c r="HM117" t="s">
        <v>406</v>
      </c>
      <c r="HN117" t="s">
        <v>407</v>
      </c>
      <c r="HO117" t="s">
        <v>407</v>
      </c>
      <c r="HP117" t="s">
        <v>407</v>
      </c>
      <c r="HQ117" t="s">
        <v>407</v>
      </c>
      <c r="HR117">
        <v>0</v>
      </c>
      <c r="HS117">
        <v>100</v>
      </c>
      <c r="HT117">
        <v>100</v>
      </c>
      <c r="HU117">
        <v>0.77100000000000002</v>
      </c>
      <c r="HV117">
        <v>-0.11260000000000001</v>
      </c>
      <c r="HW117">
        <v>0.77147619047605098</v>
      </c>
      <c r="HX117">
        <v>0</v>
      </c>
      <c r="HY117">
        <v>0</v>
      </c>
      <c r="HZ117">
        <v>0</v>
      </c>
      <c r="IA117">
        <v>-0.11254761904761799</v>
      </c>
      <c r="IB117">
        <v>0</v>
      </c>
      <c r="IC117">
        <v>0</v>
      </c>
      <c r="ID117">
        <v>0</v>
      </c>
      <c r="IE117">
        <v>-1</v>
      </c>
      <c r="IF117">
        <v>-1</v>
      </c>
      <c r="IG117">
        <v>-1</v>
      </c>
      <c r="IH117">
        <v>-1</v>
      </c>
      <c r="II117">
        <v>0.6</v>
      </c>
      <c r="IJ117">
        <v>0.5</v>
      </c>
      <c r="IK117">
        <v>3.2495099999999999</v>
      </c>
      <c r="IL117">
        <v>2.5854499999999998</v>
      </c>
      <c r="IM117">
        <v>2.8002899999999999</v>
      </c>
      <c r="IN117">
        <v>3.0139200000000002</v>
      </c>
      <c r="IO117">
        <v>3.0493199999999998</v>
      </c>
      <c r="IP117">
        <v>2.32666</v>
      </c>
      <c r="IQ117">
        <v>34.349699999999999</v>
      </c>
      <c r="IR117">
        <v>15.900700000000001</v>
      </c>
      <c r="IS117">
        <v>18</v>
      </c>
      <c r="IT117">
        <v>1093.81</v>
      </c>
      <c r="IU117">
        <v>591.28700000000003</v>
      </c>
      <c r="IV117">
        <v>24.999600000000001</v>
      </c>
      <c r="IW117">
        <v>25.21</v>
      </c>
      <c r="IX117">
        <v>30</v>
      </c>
      <c r="IY117">
        <v>25.104299999999999</v>
      </c>
      <c r="IZ117">
        <v>25.094200000000001</v>
      </c>
      <c r="JA117">
        <v>64.920199999999994</v>
      </c>
      <c r="JB117">
        <v>13.3874</v>
      </c>
      <c r="JC117">
        <v>47.491500000000002</v>
      </c>
      <c r="JD117">
        <v>25</v>
      </c>
      <c r="JE117">
        <v>1000</v>
      </c>
      <c r="JF117">
        <v>16.0198</v>
      </c>
      <c r="JG117">
        <v>101.782</v>
      </c>
      <c r="JH117">
        <v>101.054</v>
      </c>
    </row>
    <row r="118" spans="1:268" x14ac:dyDescent="0.2">
      <c r="A118">
        <v>102</v>
      </c>
      <c r="B118">
        <v>1634240747.0999999</v>
      </c>
      <c r="C118">
        <v>17239</v>
      </c>
      <c r="D118" t="s">
        <v>832</v>
      </c>
      <c r="E118" t="s">
        <v>833</v>
      </c>
      <c r="F118" t="s">
        <v>398</v>
      </c>
      <c r="I118">
        <v>1634240747.0999999</v>
      </c>
      <c r="J118">
        <f t="shared" si="138"/>
        <v>5.6741668190402501E-3</v>
      </c>
      <c r="K118">
        <f t="shared" si="139"/>
        <v>5.6741668190402503</v>
      </c>
      <c r="L118">
        <f t="shared" si="140"/>
        <v>17.589901361020278</v>
      </c>
      <c r="M118">
        <f t="shared" si="141"/>
        <v>1185.55</v>
      </c>
      <c r="N118">
        <f t="shared" si="142"/>
        <v>1052.9029939218051</v>
      </c>
      <c r="O118">
        <f t="shared" si="143"/>
        <v>94.603925735356768</v>
      </c>
      <c r="P118">
        <f t="shared" si="144"/>
        <v>106.52233377909999</v>
      </c>
      <c r="Q118">
        <f t="shared" si="145"/>
        <v>0.30393656792998242</v>
      </c>
      <c r="R118">
        <f t="shared" si="146"/>
        <v>2.7423130937989399</v>
      </c>
      <c r="S118">
        <f t="shared" si="147"/>
        <v>0.28638560506472743</v>
      </c>
      <c r="T118">
        <f t="shared" si="148"/>
        <v>0.1804833740382622</v>
      </c>
      <c r="U118">
        <f t="shared" si="149"/>
        <v>248.04589650034191</v>
      </c>
      <c r="V118">
        <f t="shared" si="150"/>
        <v>26.571595823097859</v>
      </c>
      <c r="W118">
        <f t="shared" si="151"/>
        <v>26.484200000000001</v>
      </c>
      <c r="X118">
        <f t="shared" si="152"/>
        <v>3.4721549191763179</v>
      </c>
      <c r="Y118">
        <f t="shared" si="153"/>
        <v>49.918699455201633</v>
      </c>
      <c r="Z118">
        <f t="shared" si="154"/>
        <v>1.7436130510034</v>
      </c>
      <c r="AA118">
        <f t="shared" si="155"/>
        <v>3.4929056045784299</v>
      </c>
      <c r="AB118">
        <f t="shared" si="156"/>
        <v>1.7285418681729179</v>
      </c>
      <c r="AC118">
        <f t="shared" si="157"/>
        <v>-250.23075671967504</v>
      </c>
      <c r="AD118">
        <f t="shared" si="158"/>
        <v>14.946986293152852</v>
      </c>
      <c r="AE118">
        <f t="shared" si="159"/>
        <v>1.1708181866194176</v>
      </c>
      <c r="AF118">
        <f t="shared" si="160"/>
        <v>13.932944260439134</v>
      </c>
      <c r="AG118">
        <v>0</v>
      </c>
      <c r="AH118">
        <v>0</v>
      </c>
      <c r="AI118">
        <f t="shared" si="161"/>
        <v>1</v>
      </c>
      <c r="AJ118">
        <f t="shared" si="162"/>
        <v>0</v>
      </c>
      <c r="AK118">
        <f t="shared" si="163"/>
        <v>47491.658763770698</v>
      </c>
      <c r="AL118" t="s">
        <v>399</v>
      </c>
      <c r="AM118">
        <v>8228.31</v>
      </c>
      <c r="AN118">
        <v>0</v>
      </c>
      <c r="AO118">
        <v>0</v>
      </c>
      <c r="AP118" t="e">
        <f t="shared" si="164"/>
        <v>#DIV/0!</v>
      </c>
      <c r="AQ118">
        <v>-1</v>
      </c>
      <c r="AR118" t="s">
        <v>834</v>
      </c>
      <c r="AS118">
        <v>10378.299999999999</v>
      </c>
      <c r="AT118">
        <v>931.60011999999995</v>
      </c>
      <c r="AU118">
        <v>1076.3800000000001</v>
      </c>
      <c r="AV118">
        <f t="shared" si="165"/>
        <v>0.13450628960032718</v>
      </c>
      <c r="AW118">
        <v>0.5</v>
      </c>
      <c r="AX118">
        <f t="shared" si="166"/>
        <v>1264.4343007773791</v>
      </c>
      <c r="AY118">
        <f t="shared" si="167"/>
        <v>17.589901361020278</v>
      </c>
      <c r="AZ118">
        <f t="shared" si="168"/>
        <v>85.03718312047468</v>
      </c>
      <c r="BA118">
        <f t="shared" si="169"/>
        <v>1.470214889740901E-2</v>
      </c>
      <c r="BB118">
        <f t="shared" si="170"/>
        <v>-1</v>
      </c>
      <c r="BC118" t="e">
        <f t="shared" si="171"/>
        <v>#DIV/0!</v>
      </c>
      <c r="BD118" t="s">
        <v>401</v>
      </c>
      <c r="BE118">
        <v>0</v>
      </c>
      <c r="BF118" t="e">
        <f t="shared" si="172"/>
        <v>#DIV/0!</v>
      </c>
      <c r="BG118" t="e">
        <f t="shared" si="173"/>
        <v>#DIV/0!</v>
      </c>
      <c r="BH118" t="e">
        <f t="shared" si="174"/>
        <v>#DIV/0!</v>
      </c>
      <c r="BI118" t="e">
        <f t="shared" si="175"/>
        <v>#DIV/0!</v>
      </c>
      <c r="BJ118">
        <f t="shared" si="176"/>
        <v>0.13450628960032715</v>
      </c>
      <c r="BK118" t="e">
        <f t="shared" si="177"/>
        <v>#DIV/0!</v>
      </c>
      <c r="BL118" t="e">
        <f t="shared" si="178"/>
        <v>#DIV/0!</v>
      </c>
      <c r="BM118" t="e">
        <f t="shared" si="179"/>
        <v>#DIV/0!</v>
      </c>
      <c r="BN118">
        <v>597</v>
      </c>
      <c r="BO118">
        <v>300</v>
      </c>
      <c r="BP118">
        <v>300</v>
      </c>
      <c r="BQ118">
        <v>300</v>
      </c>
      <c r="BR118">
        <v>10378.299999999999</v>
      </c>
      <c r="BS118">
        <v>1049.71</v>
      </c>
      <c r="BT118">
        <v>-7.3665400000000004E-3</v>
      </c>
      <c r="BU118">
        <v>-1.44</v>
      </c>
      <c r="BV118" t="s">
        <v>401</v>
      </c>
      <c r="BW118" t="s">
        <v>401</v>
      </c>
      <c r="BX118" t="s">
        <v>401</v>
      </c>
      <c r="BY118" t="s">
        <v>401</v>
      </c>
      <c r="BZ118" t="s">
        <v>401</v>
      </c>
      <c r="CA118" t="s">
        <v>401</v>
      </c>
      <c r="CB118" t="s">
        <v>401</v>
      </c>
      <c r="CC118" t="s">
        <v>401</v>
      </c>
      <c r="CD118" t="s">
        <v>401</v>
      </c>
      <c r="CE118" t="s">
        <v>401</v>
      </c>
      <c r="CF118">
        <f t="shared" si="180"/>
        <v>1499.94</v>
      </c>
      <c r="CG118">
        <f t="shared" si="181"/>
        <v>1264.4343007773791</v>
      </c>
      <c r="CH118">
        <f t="shared" si="182"/>
        <v>0.84298992011505736</v>
      </c>
      <c r="CI118">
        <f t="shared" si="183"/>
        <v>0.16537054582206082</v>
      </c>
      <c r="CJ118">
        <v>6</v>
      </c>
      <c r="CK118">
        <v>0.5</v>
      </c>
      <c r="CL118" t="s">
        <v>402</v>
      </c>
      <c r="CM118">
        <v>2</v>
      </c>
      <c r="CN118">
        <v>1634240747.0999999</v>
      </c>
      <c r="CO118">
        <v>1185.55</v>
      </c>
      <c r="CP118">
        <v>1200.1400000000001</v>
      </c>
      <c r="CQ118">
        <v>19.4057</v>
      </c>
      <c r="CR118">
        <v>16.067299999999999</v>
      </c>
      <c r="CS118">
        <v>1184.71</v>
      </c>
      <c r="CT118">
        <v>19.520700000000001</v>
      </c>
      <c r="CU118">
        <v>1000.01</v>
      </c>
      <c r="CV118">
        <v>89.744699999999995</v>
      </c>
      <c r="CW118">
        <v>0.105862</v>
      </c>
      <c r="CX118">
        <v>26.5853</v>
      </c>
      <c r="CY118">
        <v>26.484200000000001</v>
      </c>
      <c r="CZ118">
        <v>999.9</v>
      </c>
      <c r="DA118">
        <v>0</v>
      </c>
      <c r="DB118">
        <v>0</v>
      </c>
      <c r="DC118">
        <v>9993.75</v>
      </c>
      <c r="DD118">
        <v>0</v>
      </c>
      <c r="DE118">
        <v>0.21912699999999999</v>
      </c>
      <c r="DF118">
        <v>-14.585900000000001</v>
      </c>
      <c r="DG118">
        <v>1209.01</v>
      </c>
      <c r="DH118">
        <v>1219.73</v>
      </c>
      <c r="DI118">
        <v>3.3383699999999998</v>
      </c>
      <c r="DJ118">
        <v>1200.1400000000001</v>
      </c>
      <c r="DK118">
        <v>16.067299999999999</v>
      </c>
      <c r="DL118">
        <v>1.7415499999999999</v>
      </c>
      <c r="DM118">
        <v>1.4419500000000001</v>
      </c>
      <c r="DN118">
        <v>15.2719</v>
      </c>
      <c r="DO118">
        <v>12.366199999999999</v>
      </c>
      <c r="DP118">
        <v>1499.94</v>
      </c>
      <c r="DQ118">
        <v>0.90000400000000003</v>
      </c>
      <c r="DR118">
        <v>9.9995799999999996E-2</v>
      </c>
      <c r="DS118">
        <v>0</v>
      </c>
      <c r="DT118">
        <v>930.76</v>
      </c>
      <c r="DU118">
        <v>4.9997400000000001</v>
      </c>
      <c r="DV118">
        <v>13459.9</v>
      </c>
      <c r="DW118">
        <v>11509.9</v>
      </c>
      <c r="DX118">
        <v>42.936999999999998</v>
      </c>
      <c r="DY118">
        <v>43.686999999999998</v>
      </c>
      <c r="DZ118">
        <v>43.686999999999998</v>
      </c>
      <c r="EA118">
        <v>43.186999999999998</v>
      </c>
      <c r="EB118">
        <v>44.811999999999998</v>
      </c>
      <c r="EC118">
        <v>1345.45</v>
      </c>
      <c r="ED118">
        <v>149.49</v>
      </c>
      <c r="EE118">
        <v>0</v>
      </c>
      <c r="EF118">
        <v>121.299999952316</v>
      </c>
      <c r="EG118">
        <v>0</v>
      </c>
      <c r="EH118">
        <v>931.60011999999995</v>
      </c>
      <c r="EI118">
        <v>-2.8813846140947899</v>
      </c>
      <c r="EJ118">
        <v>-67.076923107476105</v>
      </c>
      <c r="EK118">
        <v>13468.864</v>
      </c>
      <c r="EL118">
        <v>15</v>
      </c>
      <c r="EM118">
        <v>1634240705.5999999</v>
      </c>
      <c r="EN118" t="s">
        <v>835</v>
      </c>
      <c r="EO118">
        <v>1634240699.0999999</v>
      </c>
      <c r="EP118">
        <v>1634240705.5999999</v>
      </c>
      <c r="EQ118">
        <v>108</v>
      </c>
      <c r="ER118">
        <v>7.1999999999999995E-2</v>
      </c>
      <c r="ES118">
        <v>-2E-3</v>
      </c>
      <c r="ET118">
        <v>0.84399999999999997</v>
      </c>
      <c r="EU118">
        <v>-0.115</v>
      </c>
      <c r="EV118">
        <v>1200</v>
      </c>
      <c r="EW118">
        <v>16</v>
      </c>
      <c r="EX118">
        <v>0.24</v>
      </c>
      <c r="EY118">
        <v>0.03</v>
      </c>
      <c r="EZ118">
        <v>-14.598699999999999</v>
      </c>
      <c r="FA118">
        <v>-0.33536960600374099</v>
      </c>
      <c r="FB118">
        <v>6.9373806296036497E-2</v>
      </c>
      <c r="FC118">
        <v>0</v>
      </c>
      <c r="FD118">
        <v>1</v>
      </c>
      <c r="FE118">
        <v>0</v>
      </c>
      <c r="FF118">
        <v>0</v>
      </c>
      <c r="FG118">
        <v>0</v>
      </c>
      <c r="FH118">
        <v>3.3715072500000001</v>
      </c>
      <c r="FI118">
        <v>-9.0809718574115905E-2</v>
      </c>
      <c r="FJ118">
        <v>1.33127489624608E-2</v>
      </c>
      <c r="FK118">
        <v>1</v>
      </c>
      <c r="FL118">
        <v>1</v>
      </c>
      <c r="FM118">
        <v>3</v>
      </c>
      <c r="FN118" t="s">
        <v>416</v>
      </c>
      <c r="FO118">
        <v>3.9268000000000001</v>
      </c>
      <c r="FP118">
        <v>2.78843</v>
      </c>
      <c r="FQ118">
        <v>0.17554600000000001</v>
      </c>
      <c r="FR118">
        <v>0.17674899999999999</v>
      </c>
      <c r="FS118">
        <v>8.5799100000000003E-2</v>
      </c>
      <c r="FT118">
        <v>7.3791399999999993E-2</v>
      </c>
      <c r="FU118">
        <v>17708.5</v>
      </c>
      <c r="FV118">
        <v>21566.7</v>
      </c>
      <c r="FW118">
        <v>20919.900000000001</v>
      </c>
      <c r="FX118">
        <v>25268.3</v>
      </c>
      <c r="FY118">
        <v>30335.200000000001</v>
      </c>
      <c r="FZ118">
        <v>34459.800000000003</v>
      </c>
      <c r="GA118">
        <v>37759.699999999997</v>
      </c>
      <c r="GB118">
        <v>41919.5</v>
      </c>
      <c r="GC118">
        <v>2.6630699999999998</v>
      </c>
      <c r="GD118">
        <v>2.1750799999999999</v>
      </c>
      <c r="GE118">
        <v>0.14189599999999999</v>
      </c>
      <c r="GF118">
        <v>0</v>
      </c>
      <c r="GG118">
        <v>24.1572</v>
      </c>
      <c r="GH118">
        <v>999.9</v>
      </c>
      <c r="GI118">
        <v>42.48</v>
      </c>
      <c r="GJ118">
        <v>30.061</v>
      </c>
      <c r="GK118">
        <v>20.235600000000002</v>
      </c>
      <c r="GL118">
        <v>61.311700000000002</v>
      </c>
      <c r="GM118">
        <v>19.134599999999999</v>
      </c>
      <c r="GN118">
        <v>3</v>
      </c>
      <c r="GO118">
        <v>-0.162802</v>
      </c>
      <c r="GP118">
        <v>-0.22848299999999999</v>
      </c>
      <c r="GQ118">
        <v>20.348700000000001</v>
      </c>
      <c r="GR118">
        <v>5.2226800000000004</v>
      </c>
      <c r="GS118">
        <v>11.962</v>
      </c>
      <c r="GT118">
        <v>4.9857500000000003</v>
      </c>
      <c r="GU118">
        <v>3.3010000000000002</v>
      </c>
      <c r="GV118">
        <v>9999</v>
      </c>
      <c r="GW118">
        <v>9999</v>
      </c>
      <c r="GX118">
        <v>999.9</v>
      </c>
      <c r="GY118">
        <v>9999</v>
      </c>
      <c r="GZ118">
        <v>1.88415</v>
      </c>
      <c r="HA118">
        <v>1.8811</v>
      </c>
      <c r="HB118">
        <v>1.88263</v>
      </c>
      <c r="HC118">
        <v>1.88131</v>
      </c>
      <c r="HD118">
        <v>1.88283</v>
      </c>
      <c r="HE118">
        <v>1.88202</v>
      </c>
      <c r="HF118">
        <v>1.8839999999999999</v>
      </c>
      <c r="HG118">
        <v>1.8812599999999999</v>
      </c>
      <c r="HH118">
        <v>5</v>
      </c>
      <c r="HI118">
        <v>0</v>
      </c>
      <c r="HJ118">
        <v>0</v>
      </c>
      <c r="HK118">
        <v>0</v>
      </c>
      <c r="HL118" t="s">
        <v>405</v>
      </c>
      <c r="HM118" t="s">
        <v>406</v>
      </c>
      <c r="HN118" t="s">
        <v>407</v>
      </c>
      <c r="HO118" t="s">
        <v>407</v>
      </c>
      <c r="HP118" t="s">
        <v>407</v>
      </c>
      <c r="HQ118" t="s">
        <v>407</v>
      </c>
      <c r="HR118">
        <v>0</v>
      </c>
      <c r="HS118">
        <v>100</v>
      </c>
      <c r="HT118">
        <v>100</v>
      </c>
      <c r="HU118">
        <v>0.84</v>
      </c>
      <c r="HV118">
        <v>-0.115</v>
      </c>
      <c r="HW118">
        <v>0.84400000000005104</v>
      </c>
      <c r="HX118">
        <v>0</v>
      </c>
      <c r="HY118">
        <v>0</v>
      </c>
      <c r="HZ118">
        <v>0</v>
      </c>
      <c r="IA118">
        <v>-0.11504761904762301</v>
      </c>
      <c r="IB118">
        <v>0</v>
      </c>
      <c r="IC118">
        <v>0</v>
      </c>
      <c r="ID118">
        <v>0</v>
      </c>
      <c r="IE118">
        <v>-1</v>
      </c>
      <c r="IF118">
        <v>-1</v>
      </c>
      <c r="IG118">
        <v>-1</v>
      </c>
      <c r="IH118">
        <v>-1</v>
      </c>
      <c r="II118">
        <v>0.8</v>
      </c>
      <c r="IJ118">
        <v>0.7</v>
      </c>
      <c r="IK118">
        <v>3.7353499999999999</v>
      </c>
      <c r="IL118">
        <v>2.5756800000000002</v>
      </c>
      <c r="IM118">
        <v>2.8002899999999999</v>
      </c>
      <c r="IN118">
        <v>3.0163600000000002</v>
      </c>
      <c r="IO118">
        <v>3.0493199999999998</v>
      </c>
      <c r="IP118">
        <v>2.3083499999999999</v>
      </c>
      <c r="IQ118">
        <v>34.326900000000002</v>
      </c>
      <c r="IR118">
        <v>15.8657</v>
      </c>
      <c r="IS118">
        <v>18</v>
      </c>
      <c r="IT118">
        <v>1095.46</v>
      </c>
      <c r="IU118">
        <v>592.28499999999997</v>
      </c>
      <c r="IV118">
        <v>24.999600000000001</v>
      </c>
      <c r="IW118">
        <v>25.193899999999999</v>
      </c>
      <c r="IX118">
        <v>30.0001</v>
      </c>
      <c r="IY118">
        <v>25.087900000000001</v>
      </c>
      <c r="IZ118">
        <v>25.079499999999999</v>
      </c>
      <c r="JA118">
        <v>74.617400000000004</v>
      </c>
      <c r="JB118">
        <v>12.789300000000001</v>
      </c>
      <c r="JC118">
        <v>46.980600000000003</v>
      </c>
      <c r="JD118">
        <v>25</v>
      </c>
      <c r="JE118">
        <v>1200</v>
      </c>
      <c r="JF118">
        <v>16.0855</v>
      </c>
      <c r="JG118">
        <v>101.78700000000001</v>
      </c>
      <c r="JH118">
        <v>101.05800000000001</v>
      </c>
    </row>
    <row r="119" spans="1:268" x14ac:dyDescent="0.2">
      <c r="A119">
        <v>103</v>
      </c>
      <c r="B119">
        <v>1634240869.0999999</v>
      </c>
      <c r="C119">
        <v>17361</v>
      </c>
      <c r="D119" t="s">
        <v>836</v>
      </c>
      <c r="E119" t="s">
        <v>837</v>
      </c>
      <c r="F119" t="s">
        <v>398</v>
      </c>
      <c r="I119">
        <v>1634240869.0999999</v>
      </c>
      <c r="J119">
        <f t="shared" si="138"/>
        <v>5.4196763193535055E-3</v>
      </c>
      <c r="K119">
        <f t="shared" si="139"/>
        <v>5.4196763193535054</v>
      </c>
      <c r="L119">
        <f t="shared" si="140"/>
        <v>17.83834721184175</v>
      </c>
      <c r="M119">
        <f t="shared" si="141"/>
        <v>1484.37</v>
      </c>
      <c r="N119">
        <f t="shared" si="142"/>
        <v>1336.5489797435987</v>
      </c>
      <c r="O119">
        <f t="shared" si="143"/>
        <v>120.08702392076417</v>
      </c>
      <c r="P119">
        <f t="shared" si="144"/>
        <v>133.36853224148999</v>
      </c>
      <c r="Q119">
        <f t="shared" si="145"/>
        <v>0.28961372211195691</v>
      </c>
      <c r="R119">
        <f t="shared" si="146"/>
        <v>2.7443649701443027</v>
      </c>
      <c r="S119">
        <f t="shared" si="147"/>
        <v>0.27364249635752191</v>
      </c>
      <c r="T119">
        <f t="shared" si="148"/>
        <v>0.17238807487803073</v>
      </c>
      <c r="U119">
        <f t="shared" si="149"/>
        <v>248.04589650034191</v>
      </c>
      <c r="V119">
        <f t="shared" si="150"/>
        <v>26.649750813307843</v>
      </c>
      <c r="W119">
        <f t="shared" si="151"/>
        <v>26.497199999999999</v>
      </c>
      <c r="X119">
        <f t="shared" si="152"/>
        <v>3.4748171124965288</v>
      </c>
      <c r="Y119">
        <f t="shared" si="153"/>
        <v>49.99313816796159</v>
      </c>
      <c r="Z119">
        <f t="shared" si="154"/>
        <v>1.7470157311879999</v>
      </c>
      <c r="AA119">
        <f t="shared" si="155"/>
        <v>3.4945110373318906</v>
      </c>
      <c r="AB119">
        <f t="shared" si="156"/>
        <v>1.7278013813085289</v>
      </c>
      <c r="AC119">
        <f t="shared" si="157"/>
        <v>-239.00772568348958</v>
      </c>
      <c r="AD119">
        <f t="shared" si="158"/>
        <v>14.18880818953329</v>
      </c>
      <c r="AE119">
        <f t="shared" si="159"/>
        <v>1.1107137447277684</v>
      </c>
      <c r="AF119">
        <f t="shared" si="160"/>
        <v>24.337692751113394</v>
      </c>
      <c r="AG119">
        <v>0</v>
      </c>
      <c r="AH119">
        <v>0</v>
      </c>
      <c r="AI119">
        <f t="shared" si="161"/>
        <v>1</v>
      </c>
      <c r="AJ119">
        <f t="shared" si="162"/>
        <v>0</v>
      </c>
      <c r="AK119">
        <f t="shared" si="163"/>
        <v>47545.893784834079</v>
      </c>
      <c r="AL119" t="s">
        <v>399</v>
      </c>
      <c r="AM119">
        <v>8228.31</v>
      </c>
      <c r="AN119">
        <v>0</v>
      </c>
      <c r="AO119">
        <v>0</v>
      </c>
      <c r="AP119" t="e">
        <f t="shared" si="164"/>
        <v>#DIV/0!</v>
      </c>
      <c r="AQ119">
        <v>-1</v>
      </c>
      <c r="AR119" t="s">
        <v>838</v>
      </c>
      <c r="AS119">
        <v>10378.5</v>
      </c>
      <c r="AT119">
        <v>934.72349999999994</v>
      </c>
      <c r="AU119">
        <v>1078.73</v>
      </c>
      <c r="AV119">
        <f t="shared" si="165"/>
        <v>0.13349633365160896</v>
      </c>
      <c r="AW119">
        <v>0.5</v>
      </c>
      <c r="AX119">
        <f t="shared" si="166"/>
        <v>1264.4343007773791</v>
      </c>
      <c r="AY119">
        <f t="shared" si="167"/>
        <v>17.83834721184175</v>
      </c>
      <c r="AZ119">
        <f t="shared" si="168"/>
        <v>84.398671648557936</v>
      </c>
      <c r="BA119">
        <f t="shared" si="169"/>
        <v>1.4898636647439777E-2</v>
      </c>
      <c r="BB119">
        <f t="shared" si="170"/>
        <v>-1</v>
      </c>
      <c r="BC119" t="e">
        <f t="shared" si="171"/>
        <v>#DIV/0!</v>
      </c>
      <c r="BD119" t="s">
        <v>401</v>
      </c>
      <c r="BE119">
        <v>0</v>
      </c>
      <c r="BF119" t="e">
        <f t="shared" si="172"/>
        <v>#DIV/0!</v>
      </c>
      <c r="BG119" t="e">
        <f t="shared" si="173"/>
        <v>#DIV/0!</v>
      </c>
      <c r="BH119" t="e">
        <f t="shared" si="174"/>
        <v>#DIV/0!</v>
      </c>
      <c r="BI119" t="e">
        <f t="shared" si="175"/>
        <v>#DIV/0!</v>
      </c>
      <c r="BJ119">
        <f t="shared" si="176"/>
        <v>0.1334963336516089</v>
      </c>
      <c r="BK119" t="e">
        <f t="shared" si="177"/>
        <v>#DIV/0!</v>
      </c>
      <c r="BL119" t="e">
        <f t="shared" si="178"/>
        <v>#DIV/0!</v>
      </c>
      <c r="BM119" t="e">
        <f t="shared" si="179"/>
        <v>#DIV/0!</v>
      </c>
      <c r="BN119">
        <v>598</v>
      </c>
      <c r="BO119">
        <v>300</v>
      </c>
      <c r="BP119">
        <v>300</v>
      </c>
      <c r="BQ119">
        <v>300</v>
      </c>
      <c r="BR119">
        <v>10378.5</v>
      </c>
      <c r="BS119">
        <v>1052.9000000000001</v>
      </c>
      <c r="BT119">
        <v>-7.3667799999999999E-3</v>
      </c>
      <c r="BU119">
        <v>-1.1599999999999999</v>
      </c>
      <c r="BV119" t="s">
        <v>401</v>
      </c>
      <c r="BW119" t="s">
        <v>401</v>
      </c>
      <c r="BX119" t="s">
        <v>401</v>
      </c>
      <c r="BY119" t="s">
        <v>401</v>
      </c>
      <c r="BZ119" t="s">
        <v>401</v>
      </c>
      <c r="CA119" t="s">
        <v>401</v>
      </c>
      <c r="CB119" t="s">
        <v>401</v>
      </c>
      <c r="CC119" t="s">
        <v>401</v>
      </c>
      <c r="CD119" t="s">
        <v>401</v>
      </c>
      <c r="CE119" t="s">
        <v>401</v>
      </c>
      <c r="CF119">
        <f t="shared" si="180"/>
        <v>1499.94</v>
      </c>
      <c r="CG119">
        <f t="shared" si="181"/>
        <v>1264.4343007773791</v>
      </c>
      <c r="CH119">
        <f t="shared" si="182"/>
        <v>0.84298992011505736</v>
      </c>
      <c r="CI119">
        <f t="shared" si="183"/>
        <v>0.16537054582206082</v>
      </c>
      <c r="CJ119">
        <v>6</v>
      </c>
      <c r="CK119">
        <v>0.5</v>
      </c>
      <c r="CL119" t="s">
        <v>402</v>
      </c>
      <c r="CM119">
        <v>2</v>
      </c>
      <c r="CN119">
        <v>1634240869.0999999</v>
      </c>
      <c r="CO119">
        <v>1484.37</v>
      </c>
      <c r="CP119">
        <v>1499.9</v>
      </c>
      <c r="CQ119">
        <v>19.443999999999999</v>
      </c>
      <c r="CR119">
        <v>16.255400000000002</v>
      </c>
      <c r="CS119">
        <v>1483.7</v>
      </c>
      <c r="CT119">
        <v>19.552800000000001</v>
      </c>
      <c r="CU119">
        <v>999.99300000000005</v>
      </c>
      <c r="CV119">
        <v>89.7423</v>
      </c>
      <c r="CW119">
        <v>0.106277</v>
      </c>
      <c r="CX119">
        <v>26.5931</v>
      </c>
      <c r="CY119">
        <v>26.497199999999999</v>
      </c>
      <c r="CZ119">
        <v>999.9</v>
      </c>
      <c r="DA119">
        <v>0</v>
      </c>
      <c r="DB119">
        <v>0</v>
      </c>
      <c r="DC119">
        <v>10006.200000000001</v>
      </c>
      <c r="DD119">
        <v>0</v>
      </c>
      <c r="DE119">
        <v>0.21912699999999999</v>
      </c>
      <c r="DF119">
        <v>-15.529500000000001</v>
      </c>
      <c r="DG119">
        <v>1513.8</v>
      </c>
      <c r="DH119">
        <v>1524.68</v>
      </c>
      <c r="DI119">
        <v>3.1885500000000002</v>
      </c>
      <c r="DJ119">
        <v>1499.9</v>
      </c>
      <c r="DK119">
        <v>16.255400000000002</v>
      </c>
      <c r="DL119">
        <v>1.74495</v>
      </c>
      <c r="DM119">
        <v>1.4588000000000001</v>
      </c>
      <c r="DN119">
        <v>15.302199999999999</v>
      </c>
      <c r="DO119">
        <v>12.542999999999999</v>
      </c>
      <c r="DP119">
        <v>1499.94</v>
      </c>
      <c r="DQ119">
        <v>0.90000400000000003</v>
      </c>
      <c r="DR119">
        <v>9.9995799999999996E-2</v>
      </c>
      <c r="DS119">
        <v>0</v>
      </c>
      <c r="DT119">
        <v>934.23199999999997</v>
      </c>
      <c r="DU119">
        <v>4.9997400000000001</v>
      </c>
      <c r="DV119">
        <v>13507.2</v>
      </c>
      <c r="DW119">
        <v>11509.9</v>
      </c>
      <c r="DX119">
        <v>42.311999999999998</v>
      </c>
      <c r="DY119">
        <v>43.686999999999998</v>
      </c>
      <c r="DZ119">
        <v>43.5</v>
      </c>
      <c r="EA119">
        <v>43.625</v>
      </c>
      <c r="EB119">
        <v>44.436999999999998</v>
      </c>
      <c r="EC119">
        <v>1345.45</v>
      </c>
      <c r="ED119">
        <v>149.49</v>
      </c>
      <c r="EE119">
        <v>0</v>
      </c>
      <c r="EF119">
        <v>121.799999952316</v>
      </c>
      <c r="EG119">
        <v>0</v>
      </c>
      <c r="EH119">
        <v>934.72349999999994</v>
      </c>
      <c r="EI119">
        <v>-4.37911109802066</v>
      </c>
      <c r="EJ119">
        <v>-62.991453008640597</v>
      </c>
      <c r="EK119">
        <v>13515.473076923099</v>
      </c>
      <c r="EL119">
        <v>15</v>
      </c>
      <c r="EM119">
        <v>1634240822.5999999</v>
      </c>
      <c r="EN119" t="s">
        <v>839</v>
      </c>
      <c r="EO119">
        <v>1634240821.5999999</v>
      </c>
      <c r="EP119">
        <v>1634240822.5999999</v>
      </c>
      <c r="EQ119">
        <v>109</v>
      </c>
      <c r="ER119">
        <v>-0.18</v>
      </c>
      <c r="ES119">
        <v>6.0000000000000001E-3</v>
      </c>
      <c r="ET119">
        <v>0.66500000000000004</v>
      </c>
      <c r="EU119">
        <v>-0.109</v>
      </c>
      <c r="EV119">
        <v>1500</v>
      </c>
      <c r="EW119">
        <v>16</v>
      </c>
      <c r="EX119">
        <v>0.23</v>
      </c>
      <c r="EY119">
        <v>7.0000000000000007E-2</v>
      </c>
      <c r="EZ119">
        <v>-15.6238609756098</v>
      </c>
      <c r="FA119">
        <v>0.17694982578394999</v>
      </c>
      <c r="FB119">
        <v>7.5808957183779405E-2</v>
      </c>
      <c r="FC119">
        <v>0</v>
      </c>
      <c r="FD119">
        <v>1</v>
      </c>
      <c r="FE119">
        <v>0</v>
      </c>
      <c r="FF119">
        <v>0</v>
      </c>
      <c r="FG119">
        <v>0</v>
      </c>
      <c r="FH119">
        <v>3.2134263414634101</v>
      </c>
      <c r="FI119">
        <v>-0.185300278745644</v>
      </c>
      <c r="FJ119">
        <v>1.8895776112872201E-2</v>
      </c>
      <c r="FK119">
        <v>1</v>
      </c>
      <c r="FL119">
        <v>1</v>
      </c>
      <c r="FM119">
        <v>3</v>
      </c>
      <c r="FN119" t="s">
        <v>416</v>
      </c>
      <c r="FO119">
        <v>3.9267799999999999</v>
      </c>
      <c r="FP119">
        <v>2.7889499999999998</v>
      </c>
      <c r="FQ119">
        <v>0.20094999999999999</v>
      </c>
      <c r="FR119">
        <v>0.20204800000000001</v>
      </c>
      <c r="FS119">
        <v>8.5902400000000004E-2</v>
      </c>
      <c r="FT119">
        <v>7.4429800000000004E-2</v>
      </c>
      <c r="FU119">
        <v>17163.400000000001</v>
      </c>
      <c r="FV119">
        <v>20904.8</v>
      </c>
      <c r="FW119">
        <v>20920.099999999999</v>
      </c>
      <c r="FX119">
        <v>25269</v>
      </c>
      <c r="FY119">
        <v>30332.7</v>
      </c>
      <c r="FZ119">
        <v>34437.1</v>
      </c>
      <c r="GA119">
        <v>37760.199999999997</v>
      </c>
      <c r="GB119">
        <v>41920.300000000003</v>
      </c>
      <c r="GC119">
        <v>2.6632199999999999</v>
      </c>
      <c r="GD119">
        <v>2.1779999999999999</v>
      </c>
      <c r="GE119">
        <v>0.14212</v>
      </c>
      <c r="GF119">
        <v>0</v>
      </c>
      <c r="GG119">
        <v>24.166599999999999</v>
      </c>
      <c r="GH119">
        <v>999.9</v>
      </c>
      <c r="GI119">
        <v>42.283999999999999</v>
      </c>
      <c r="GJ119">
        <v>30.041</v>
      </c>
      <c r="GK119">
        <v>20.122699999999998</v>
      </c>
      <c r="GL119">
        <v>61.621699999999997</v>
      </c>
      <c r="GM119">
        <v>19.026399999999999</v>
      </c>
      <c r="GN119">
        <v>3</v>
      </c>
      <c r="GO119">
        <v>-0.16368099999999999</v>
      </c>
      <c r="GP119">
        <v>-0.21597</v>
      </c>
      <c r="GQ119">
        <v>20.348700000000001</v>
      </c>
      <c r="GR119">
        <v>5.2232799999999999</v>
      </c>
      <c r="GS119">
        <v>11.962</v>
      </c>
      <c r="GT119">
        <v>4.9857500000000003</v>
      </c>
      <c r="GU119">
        <v>3.3010000000000002</v>
      </c>
      <c r="GV119">
        <v>9999</v>
      </c>
      <c r="GW119">
        <v>9999</v>
      </c>
      <c r="GX119">
        <v>999.9</v>
      </c>
      <c r="GY119">
        <v>9999</v>
      </c>
      <c r="GZ119">
        <v>1.8841300000000001</v>
      </c>
      <c r="HA119">
        <v>1.8811</v>
      </c>
      <c r="HB119">
        <v>1.88263</v>
      </c>
      <c r="HC119">
        <v>1.8813899999999999</v>
      </c>
      <c r="HD119">
        <v>1.88279</v>
      </c>
      <c r="HE119">
        <v>1.88202</v>
      </c>
      <c r="HF119">
        <v>1.8839999999999999</v>
      </c>
      <c r="HG119">
        <v>1.8812599999999999</v>
      </c>
      <c r="HH119">
        <v>5</v>
      </c>
      <c r="HI119">
        <v>0</v>
      </c>
      <c r="HJ119">
        <v>0</v>
      </c>
      <c r="HK119">
        <v>0</v>
      </c>
      <c r="HL119" t="s">
        <v>405</v>
      </c>
      <c r="HM119" t="s">
        <v>406</v>
      </c>
      <c r="HN119" t="s">
        <v>407</v>
      </c>
      <c r="HO119" t="s">
        <v>407</v>
      </c>
      <c r="HP119" t="s">
        <v>407</v>
      </c>
      <c r="HQ119" t="s">
        <v>407</v>
      </c>
      <c r="HR119">
        <v>0</v>
      </c>
      <c r="HS119">
        <v>100</v>
      </c>
      <c r="HT119">
        <v>100</v>
      </c>
      <c r="HU119">
        <v>0.67</v>
      </c>
      <c r="HV119">
        <v>-0.10879999999999999</v>
      </c>
      <c r="HW119">
        <v>0.66476190476237196</v>
      </c>
      <c r="HX119">
        <v>0</v>
      </c>
      <c r="HY119">
        <v>0</v>
      </c>
      <c r="HZ119">
        <v>0</v>
      </c>
      <c r="IA119">
        <v>-0.108785714285716</v>
      </c>
      <c r="IB119">
        <v>0</v>
      </c>
      <c r="IC119">
        <v>0</v>
      </c>
      <c r="ID119">
        <v>0</v>
      </c>
      <c r="IE119">
        <v>-1</v>
      </c>
      <c r="IF119">
        <v>-1</v>
      </c>
      <c r="IG119">
        <v>-1</v>
      </c>
      <c r="IH119">
        <v>-1</v>
      </c>
      <c r="II119">
        <v>0.8</v>
      </c>
      <c r="IJ119">
        <v>0.8</v>
      </c>
      <c r="IK119">
        <v>4.4128400000000001</v>
      </c>
      <c r="IL119">
        <v>2.5622600000000002</v>
      </c>
      <c r="IM119">
        <v>2.8002899999999999</v>
      </c>
      <c r="IN119">
        <v>3.0188000000000001</v>
      </c>
      <c r="IO119">
        <v>3.0493199999999998</v>
      </c>
      <c r="IP119">
        <v>2.32056</v>
      </c>
      <c r="IQ119">
        <v>34.281399999999998</v>
      </c>
      <c r="IR119">
        <v>15.8307</v>
      </c>
      <c r="IS119">
        <v>18</v>
      </c>
      <c r="IT119">
        <v>1095.3499999999999</v>
      </c>
      <c r="IU119">
        <v>594.42200000000003</v>
      </c>
      <c r="IV119">
        <v>25.0002</v>
      </c>
      <c r="IW119">
        <v>25.183299999999999</v>
      </c>
      <c r="IX119">
        <v>30.0001</v>
      </c>
      <c r="IY119">
        <v>25.073799999999999</v>
      </c>
      <c r="IZ119">
        <v>25.0669</v>
      </c>
      <c r="JA119">
        <v>88.138099999999994</v>
      </c>
      <c r="JB119">
        <v>11.1607</v>
      </c>
      <c r="JC119">
        <v>46.880600000000001</v>
      </c>
      <c r="JD119">
        <v>25</v>
      </c>
      <c r="JE119">
        <v>1500</v>
      </c>
      <c r="JF119">
        <v>16.201499999999999</v>
      </c>
      <c r="JG119">
        <v>101.789</v>
      </c>
      <c r="JH119">
        <v>101.06</v>
      </c>
    </row>
    <row r="120" spans="1:268" x14ac:dyDescent="0.2">
      <c r="A120">
        <v>104</v>
      </c>
      <c r="B120">
        <v>1634240991.0999999</v>
      </c>
      <c r="C120">
        <v>17483</v>
      </c>
      <c r="D120" t="s">
        <v>840</v>
      </c>
      <c r="E120" t="s">
        <v>841</v>
      </c>
      <c r="F120" t="s">
        <v>398</v>
      </c>
      <c r="I120">
        <v>1634240991.0999999</v>
      </c>
      <c r="J120">
        <f t="shared" si="138"/>
        <v>5.2008897717457855E-3</v>
      </c>
      <c r="K120">
        <f t="shared" si="139"/>
        <v>5.2008897717457856</v>
      </c>
      <c r="L120">
        <f t="shared" si="140"/>
        <v>18.297048812505608</v>
      </c>
      <c r="M120">
        <f t="shared" si="141"/>
        <v>1715.07</v>
      </c>
      <c r="N120">
        <f t="shared" si="142"/>
        <v>1552.0334057127905</v>
      </c>
      <c r="O120">
        <f t="shared" si="143"/>
        <v>139.4303634123024</v>
      </c>
      <c r="P120">
        <f t="shared" si="144"/>
        <v>154.07711747526</v>
      </c>
      <c r="Q120">
        <f t="shared" si="145"/>
        <v>0.27543918944160106</v>
      </c>
      <c r="R120">
        <f t="shared" si="146"/>
        <v>2.7460546535979176</v>
      </c>
      <c r="S120">
        <f t="shared" si="147"/>
        <v>0.26095948373077787</v>
      </c>
      <c r="T120">
        <f t="shared" si="148"/>
        <v>0.16433716168230345</v>
      </c>
      <c r="U120">
        <f t="shared" si="149"/>
        <v>248.09397520662935</v>
      </c>
      <c r="V120">
        <f t="shared" si="150"/>
        <v>26.716560881360326</v>
      </c>
      <c r="W120">
        <f t="shared" si="151"/>
        <v>26.537400000000002</v>
      </c>
      <c r="X120">
        <f t="shared" si="152"/>
        <v>3.4830607137850476</v>
      </c>
      <c r="Y120">
        <f t="shared" si="153"/>
        <v>49.909236938774704</v>
      </c>
      <c r="Z120">
        <f t="shared" si="154"/>
        <v>1.7447106433344</v>
      </c>
      <c r="AA120">
        <f t="shared" si="155"/>
        <v>3.4957670169846389</v>
      </c>
      <c r="AB120">
        <f t="shared" si="156"/>
        <v>1.7383500704506476</v>
      </c>
      <c r="AC120">
        <f t="shared" si="157"/>
        <v>-229.35923893398913</v>
      </c>
      <c r="AD120">
        <f t="shared" si="158"/>
        <v>9.1491994463585602</v>
      </c>
      <c r="AE120">
        <f t="shared" si="159"/>
        <v>0.71593351828114571</v>
      </c>
      <c r="AF120">
        <f t="shared" si="160"/>
        <v>28.599869237279911</v>
      </c>
      <c r="AG120">
        <v>0</v>
      </c>
      <c r="AH120">
        <v>0</v>
      </c>
      <c r="AI120">
        <f t="shared" si="161"/>
        <v>1</v>
      </c>
      <c r="AJ120">
        <f t="shared" si="162"/>
        <v>0</v>
      </c>
      <c r="AK120">
        <f t="shared" si="163"/>
        <v>47590.413988076711</v>
      </c>
      <c r="AL120" t="s">
        <v>399</v>
      </c>
      <c r="AM120">
        <v>8228.31</v>
      </c>
      <c r="AN120">
        <v>0</v>
      </c>
      <c r="AO120">
        <v>0</v>
      </c>
      <c r="AP120" t="e">
        <f t="shared" si="164"/>
        <v>#DIV/0!</v>
      </c>
      <c r="AQ120">
        <v>-1</v>
      </c>
      <c r="AR120" t="s">
        <v>842</v>
      </c>
      <c r="AS120">
        <v>10378.4</v>
      </c>
      <c r="AT120">
        <v>932.15111999999999</v>
      </c>
      <c r="AU120">
        <v>1076.57</v>
      </c>
      <c r="AV120">
        <f t="shared" si="165"/>
        <v>0.13414722684079994</v>
      </c>
      <c r="AW120">
        <v>0.5</v>
      </c>
      <c r="AX120">
        <f t="shared" si="166"/>
        <v>1264.67883067701</v>
      </c>
      <c r="AY120">
        <f t="shared" si="167"/>
        <v>18.297048812505608</v>
      </c>
      <c r="AZ120">
        <f t="shared" si="168"/>
        <v>84.826578989793234</v>
      </c>
      <c r="BA120">
        <f t="shared" si="169"/>
        <v>1.5258457992987421E-2</v>
      </c>
      <c r="BB120">
        <f t="shared" si="170"/>
        <v>-1</v>
      </c>
      <c r="BC120" t="e">
        <f t="shared" si="171"/>
        <v>#DIV/0!</v>
      </c>
      <c r="BD120" t="s">
        <v>401</v>
      </c>
      <c r="BE120">
        <v>0</v>
      </c>
      <c r="BF120" t="e">
        <f t="shared" si="172"/>
        <v>#DIV/0!</v>
      </c>
      <c r="BG120" t="e">
        <f t="shared" si="173"/>
        <v>#DIV/0!</v>
      </c>
      <c r="BH120" t="e">
        <f t="shared" si="174"/>
        <v>#DIV/0!</v>
      </c>
      <c r="BI120" t="e">
        <f t="shared" si="175"/>
        <v>#DIV/0!</v>
      </c>
      <c r="BJ120">
        <f t="shared" si="176"/>
        <v>0.13414722684079991</v>
      </c>
      <c r="BK120" t="e">
        <f t="shared" si="177"/>
        <v>#DIV/0!</v>
      </c>
      <c r="BL120" t="e">
        <f t="shared" si="178"/>
        <v>#DIV/0!</v>
      </c>
      <c r="BM120" t="e">
        <f t="shared" si="179"/>
        <v>#DIV/0!</v>
      </c>
      <c r="BN120">
        <v>599</v>
      </c>
      <c r="BO120">
        <v>300</v>
      </c>
      <c r="BP120">
        <v>300</v>
      </c>
      <c r="BQ120">
        <v>300</v>
      </c>
      <c r="BR120">
        <v>10378.4</v>
      </c>
      <c r="BS120">
        <v>1050.29</v>
      </c>
      <c r="BT120">
        <v>-7.3667000000000003E-3</v>
      </c>
      <c r="BU120">
        <v>-1.82</v>
      </c>
      <c r="BV120" t="s">
        <v>401</v>
      </c>
      <c r="BW120" t="s">
        <v>401</v>
      </c>
      <c r="BX120" t="s">
        <v>401</v>
      </c>
      <c r="BY120" t="s">
        <v>401</v>
      </c>
      <c r="BZ120" t="s">
        <v>401</v>
      </c>
      <c r="CA120" t="s">
        <v>401</v>
      </c>
      <c r="CB120" t="s">
        <v>401</v>
      </c>
      <c r="CC120" t="s">
        <v>401</v>
      </c>
      <c r="CD120" t="s">
        <v>401</v>
      </c>
      <c r="CE120" t="s">
        <v>401</v>
      </c>
      <c r="CF120">
        <f t="shared" si="180"/>
        <v>1500.23</v>
      </c>
      <c r="CG120">
        <f t="shared" si="181"/>
        <v>1264.67883067701</v>
      </c>
      <c r="CH120">
        <f t="shared" si="182"/>
        <v>0.84298996199050147</v>
      </c>
      <c r="CI120">
        <f t="shared" si="183"/>
        <v>0.16537062664166785</v>
      </c>
      <c r="CJ120">
        <v>6</v>
      </c>
      <c r="CK120">
        <v>0.5</v>
      </c>
      <c r="CL120" t="s">
        <v>402</v>
      </c>
      <c r="CM120">
        <v>2</v>
      </c>
      <c r="CN120">
        <v>1634240991.0999999</v>
      </c>
      <c r="CO120">
        <v>1715.07</v>
      </c>
      <c r="CP120">
        <v>1731.4</v>
      </c>
      <c r="CQ120">
        <v>19.4208</v>
      </c>
      <c r="CR120">
        <v>16.360900000000001</v>
      </c>
      <c r="CS120">
        <v>1714.53</v>
      </c>
      <c r="CT120">
        <v>19.528099999999998</v>
      </c>
      <c r="CU120">
        <v>1000.01</v>
      </c>
      <c r="CV120">
        <v>89.730999999999995</v>
      </c>
      <c r="CW120">
        <v>0.10621800000000001</v>
      </c>
      <c r="CX120">
        <v>26.5992</v>
      </c>
      <c r="CY120">
        <v>26.537400000000002</v>
      </c>
      <c r="CZ120">
        <v>999.9</v>
      </c>
      <c r="DA120">
        <v>0</v>
      </c>
      <c r="DB120">
        <v>0</v>
      </c>
      <c r="DC120">
        <v>10017.5</v>
      </c>
      <c r="DD120">
        <v>0</v>
      </c>
      <c r="DE120">
        <v>0.21912699999999999</v>
      </c>
      <c r="DF120">
        <v>-16.333100000000002</v>
      </c>
      <c r="DG120">
        <v>1749.04</v>
      </c>
      <c r="DH120">
        <v>1760.2</v>
      </c>
      <c r="DI120">
        <v>3.0599699999999999</v>
      </c>
      <c r="DJ120">
        <v>1731.4</v>
      </c>
      <c r="DK120">
        <v>16.360900000000001</v>
      </c>
      <c r="DL120">
        <v>1.74265</v>
      </c>
      <c r="DM120">
        <v>1.4680800000000001</v>
      </c>
      <c r="DN120">
        <v>15.281599999999999</v>
      </c>
      <c r="DO120">
        <v>12.639699999999999</v>
      </c>
      <c r="DP120">
        <v>1500.23</v>
      </c>
      <c r="DQ120">
        <v>0.89999799999999996</v>
      </c>
      <c r="DR120">
        <v>0.10000100000000001</v>
      </c>
      <c r="DS120">
        <v>0</v>
      </c>
      <c r="DT120">
        <v>931.53300000000002</v>
      </c>
      <c r="DU120">
        <v>4.9997400000000001</v>
      </c>
      <c r="DV120">
        <v>13475.4</v>
      </c>
      <c r="DW120">
        <v>11512.1</v>
      </c>
      <c r="DX120">
        <v>43</v>
      </c>
      <c r="DY120">
        <v>43.75</v>
      </c>
      <c r="DZ120">
        <v>43.75</v>
      </c>
      <c r="EA120">
        <v>43.125</v>
      </c>
      <c r="EB120">
        <v>44.75</v>
      </c>
      <c r="EC120">
        <v>1345.7</v>
      </c>
      <c r="ED120">
        <v>149.52000000000001</v>
      </c>
      <c r="EE120">
        <v>0</v>
      </c>
      <c r="EF120">
        <v>121.40000009536701</v>
      </c>
      <c r="EG120">
        <v>0</v>
      </c>
      <c r="EH120">
        <v>932.15111999999999</v>
      </c>
      <c r="EI120">
        <v>-4.4789999955433899</v>
      </c>
      <c r="EJ120">
        <v>-55.284615394364998</v>
      </c>
      <c r="EK120">
        <v>13480.248</v>
      </c>
      <c r="EL120">
        <v>15</v>
      </c>
      <c r="EM120">
        <v>1634240944.0999999</v>
      </c>
      <c r="EN120" t="s">
        <v>843</v>
      </c>
      <c r="EO120">
        <v>1634240942.0999999</v>
      </c>
      <c r="EP120">
        <v>1634240944.0999999</v>
      </c>
      <c r="EQ120">
        <v>110</v>
      </c>
      <c r="ER120">
        <v>-0.13100000000000001</v>
      </c>
      <c r="ES120">
        <v>1E-3</v>
      </c>
      <c r="ET120">
        <v>0.53400000000000003</v>
      </c>
      <c r="EU120">
        <v>-0.107</v>
      </c>
      <c r="EV120">
        <v>1732</v>
      </c>
      <c r="EW120">
        <v>16</v>
      </c>
      <c r="EX120">
        <v>0.32</v>
      </c>
      <c r="EY120">
        <v>0.04</v>
      </c>
      <c r="EZ120">
        <v>-16.433526829268299</v>
      </c>
      <c r="FA120">
        <v>7.0793728222954003E-2</v>
      </c>
      <c r="FB120">
        <v>7.2463397065944096E-2</v>
      </c>
      <c r="FC120">
        <v>1</v>
      </c>
      <c r="FD120">
        <v>1</v>
      </c>
      <c r="FE120">
        <v>0</v>
      </c>
      <c r="FF120">
        <v>0</v>
      </c>
      <c r="FG120">
        <v>0</v>
      </c>
      <c r="FH120">
        <v>3.08916121951219</v>
      </c>
      <c r="FI120">
        <v>-0.109539512195127</v>
      </c>
      <c r="FJ120">
        <v>1.28415279455447E-2</v>
      </c>
      <c r="FK120">
        <v>1</v>
      </c>
      <c r="FL120">
        <v>2</v>
      </c>
      <c r="FM120">
        <v>3</v>
      </c>
      <c r="FN120" t="s">
        <v>404</v>
      </c>
      <c r="FO120">
        <v>3.9268000000000001</v>
      </c>
      <c r="FP120">
        <v>2.7889900000000001</v>
      </c>
      <c r="FQ120">
        <v>0.218496</v>
      </c>
      <c r="FR120">
        <v>0.21955</v>
      </c>
      <c r="FS120">
        <v>8.5814399999999999E-2</v>
      </c>
      <c r="FT120">
        <v>7.4778300000000006E-2</v>
      </c>
      <c r="FU120">
        <v>16786.400000000001</v>
      </c>
      <c r="FV120">
        <v>20446.900000000001</v>
      </c>
      <c r="FW120">
        <v>20919.8</v>
      </c>
      <c r="FX120">
        <v>25269.3</v>
      </c>
      <c r="FY120">
        <v>30335.9</v>
      </c>
      <c r="FZ120">
        <v>34424.6</v>
      </c>
      <c r="GA120">
        <v>37760.300000000003</v>
      </c>
      <c r="GB120">
        <v>41920.400000000001</v>
      </c>
      <c r="GC120">
        <v>2.6632199999999999</v>
      </c>
      <c r="GD120">
        <v>2.1793999999999998</v>
      </c>
      <c r="GE120">
        <v>0.143789</v>
      </c>
      <c r="GF120">
        <v>0</v>
      </c>
      <c r="GG120">
        <v>24.179600000000001</v>
      </c>
      <c r="GH120">
        <v>999.9</v>
      </c>
      <c r="GI120">
        <v>42.18</v>
      </c>
      <c r="GJ120">
        <v>30.041</v>
      </c>
      <c r="GK120">
        <v>20.075800000000001</v>
      </c>
      <c r="GL120">
        <v>61.2117</v>
      </c>
      <c r="GM120">
        <v>19.0425</v>
      </c>
      <c r="GN120">
        <v>3</v>
      </c>
      <c r="GO120">
        <v>-0.164136</v>
      </c>
      <c r="GP120">
        <v>-0.19450999999999999</v>
      </c>
      <c r="GQ120">
        <v>20.348800000000001</v>
      </c>
      <c r="GR120">
        <v>5.2231300000000003</v>
      </c>
      <c r="GS120">
        <v>11.962</v>
      </c>
      <c r="GT120">
        <v>4.9856999999999996</v>
      </c>
      <c r="GU120">
        <v>3.3010000000000002</v>
      </c>
      <c r="GV120">
        <v>9999</v>
      </c>
      <c r="GW120">
        <v>9999</v>
      </c>
      <c r="GX120">
        <v>999.9</v>
      </c>
      <c r="GY120">
        <v>9999</v>
      </c>
      <c r="GZ120">
        <v>1.88411</v>
      </c>
      <c r="HA120">
        <v>1.8811</v>
      </c>
      <c r="HB120">
        <v>1.88263</v>
      </c>
      <c r="HC120">
        <v>1.8813200000000001</v>
      </c>
      <c r="HD120">
        <v>1.8827799999999999</v>
      </c>
      <c r="HE120">
        <v>1.88202</v>
      </c>
      <c r="HF120">
        <v>1.8839999999999999</v>
      </c>
      <c r="HG120">
        <v>1.8812599999999999</v>
      </c>
      <c r="HH120">
        <v>5</v>
      </c>
      <c r="HI120">
        <v>0</v>
      </c>
      <c r="HJ120">
        <v>0</v>
      </c>
      <c r="HK120">
        <v>0</v>
      </c>
      <c r="HL120" t="s">
        <v>405</v>
      </c>
      <c r="HM120" t="s">
        <v>406</v>
      </c>
      <c r="HN120" t="s">
        <v>407</v>
      </c>
      <c r="HO120" t="s">
        <v>407</v>
      </c>
      <c r="HP120" t="s">
        <v>407</v>
      </c>
      <c r="HQ120" t="s">
        <v>407</v>
      </c>
      <c r="HR120">
        <v>0</v>
      </c>
      <c r="HS120">
        <v>100</v>
      </c>
      <c r="HT120">
        <v>100</v>
      </c>
      <c r="HU120">
        <v>0.54</v>
      </c>
      <c r="HV120">
        <v>-0.10730000000000001</v>
      </c>
      <c r="HW120">
        <v>0.53399999999965098</v>
      </c>
      <c r="HX120">
        <v>0</v>
      </c>
      <c r="HY120">
        <v>0</v>
      </c>
      <c r="HZ120">
        <v>0</v>
      </c>
      <c r="IA120">
        <v>-0.107300000000002</v>
      </c>
      <c r="IB120">
        <v>0</v>
      </c>
      <c r="IC120">
        <v>0</v>
      </c>
      <c r="ID120">
        <v>0</v>
      </c>
      <c r="IE120">
        <v>-1</v>
      </c>
      <c r="IF120">
        <v>-1</v>
      </c>
      <c r="IG120">
        <v>-1</v>
      </c>
      <c r="IH120">
        <v>-1</v>
      </c>
      <c r="II120">
        <v>0.8</v>
      </c>
      <c r="IJ120">
        <v>0.8</v>
      </c>
      <c r="IK120">
        <v>4.8950199999999997</v>
      </c>
      <c r="IL120">
        <v>1.2206999999999999E-3</v>
      </c>
      <c r="IM120">
        <v>2.8002899999999999</v>
      </c>
      <c r="IN120">
        <v>3.0151400000000002</v>
      </c>
      <c r="IO120">
        <v>3.0493199999999998</v>
      </c>
      <c r="IP120">
        <v>2.2997999999999998</v>
      </c>
      <c r="IQ120">
        <v>34.258699999999997</v>
      </c>
      <c r="IR120">
        <v>15.839399999999999</v>
      </c>
      <c r="IS120">
        <v>18</v>
      </c>
      <c r="IT120">
        <v>1095.22</v>
      </c>
      <c r="IU120">
        <v>595.44299999999998</v>
      </c>
      <c r="IV120">
        <v>25.0001</v>
      </c>
      <c r="IW120">
        <v>25.1812</v>
      </c>
      <c r="IX120">
        <v>30.0001</v>
      </c>
      <c r="IY120">
        <v>25.067399999999999</v>
      </c>
      <c r="IZ120">
        <v>25.060500000000001</v>
      </c>
      <c r="JA120">
        <v>100</v>
      </c>
      <c r="JB120">
        <v>10.1243</v>
      </c>
      <c r="JC120">
        <v>46.676600000000001</v>
      </c>
      <c r="JD120">
        <v>25</v>
      </c>
      <c r="JE120">
        <v>2000</v>
      </c>
      <c r="JF120">
        <v>16.356100000000001</v>
      </c>
      <c r="JG120">
        <v>101.788</v>
      </c>
      <c r="JH120">
        <v>101.06100000000001</v>
      </c>
    </row>
    <row r="121" spans="1:268" x14ac:dyDescent="0.2">
      <c r="A121">
        <v>105</v>
      </c>
      <c r="B121">
        <v>1634241113.5</v>
      </c>
      <c r="C121">
        <v>17605.4000000954</v>
      </c>
      <c r="D121" t="s">
        <v>844</v>
      </c>
      <c r="E121" t="s">
        <v>845</v>
      </c>
      <c r="F121" t="s">
        <v>398</v>
      </c>
      <c r="I121">
        <v>1634241113.5</v>
      </c>
      <c r="J121">
        <f t="shared" si="138"/>
        <v>4.9762419438696952E-3</v>
      </c>
      <c r="K121">
        <f t="shared" si="139"/>
        <v>4.9762419438696952</v>
      </c>
      <c r="L121">
        <f t="shared" si="140"/>
        <v>13.752476062735154</v>
      </c>
      <c r="M121">
        <f t="shared" si="141"/>
        <v>390.62200000000001</v>
      </c>
      <c r="N121">
        <f t="shared" si="142"/>
        <v>292.31340865792305</v>
      </c>
      <c r="O121">
        <f t="shared" si="143"/>
        <v>26.25790694941826</v>
      </c>
      <c r="P121">
        <f t="shared" si="144"/>
        <v>35.088763719349998</v>
      </c>
      <c r="Q121">
        <f t="shared" si="145"/>
        <v>0.26291212852384216</v>
      </c>
      <c r="R121">
        <f t="shared" si="146"/>
        <v>2.74166905584425</v>
      </c>
      <c r="S121">
        <f t="shared" si="147"/>
        <v>0.2496655774801872</v>
      </c>
      <c r="T121">
        <f t="shared" si="148"/>
        <v>0.15717549976611617</v>
      </c>
      <c r="U121">
        <f t="shared" si="149"/>
        <v>248.04430050035194</v>
      </c>
      <c r="V121">
        <f t="shared" si="150"/>
        <v>26.792974187498075</v>
      </c>
      <c r="W121">
        <f t="shared" si="151"/>
        <v>26.583300000000001</v>
      </c>
      <c r="X121">
        <f t="shared" si="152"/>
        <v>3.4924940589002453</v>
      </c>
      <c r="Y121">
        <f t="shared" si="153"/>
        <v>50.142896438272523</v>
      </c>
      <c r="Z121">
        <f t="shared" si="154"/>
        <v>1.7543663236275</v>
      </c>
      <c r="AA121">
        <f t="shared" si="155"/>
        <v>3.4987335160967019</v>
      </c>
      <c r="AB121">
        <f t="shared" si="156"/>
        <v>1.7381277352727453</v>
      </c>
      <c r="AC121">
        <f t="shared" si="157"/>
        <v>-219.45226972465355</v>
      </c>
      <c r="AD121">
        <f t="shared" si="158"/>
        <v>4.4786085228019248</v>
      </c>
      <c r="AE121">
        <f t="shared" si="159"/>
        <v>0.35112193993191093</v>
      </c>
      <c r="AF121">
        <f t="shared" si="160"/>
        <v>33.421761238432232</v>
      </c>
      <c r="AG121">
        <v>0</v>
      </c>
      <c r="AH121">
        <v>0</v>
      </c>
      <c r="AI121">
        <f t="shared" si="161"/>
        <v>1</v>
      </c>
      <c r="AJ121">
        <f t="shared" si="162"/>
        <v>0</v>
      </c>
      <c r="AK121">
        <f t="shared" si="163"/>
        <v>47469.253520012404</v>
      </c>
      <c r="AL121" t="s">
        <v>399</v>
      </c>
      <c r="AM121">
        <v>8228.31</v>
      </c>
      <c r="AN121">
        <v>0</v>
      </c>
      <c r="AO121">
        <v>0</v>
      </c>
      <c r="AP121" t="e">
        <f t="shared" si="164"/>
        <v>#DIV/0!</v>
      </c>
      <c r="AQ121">
        <v>-1</v>
      </c>
      <c r="AR121" t="s">
        <v>846</v>
      </c>
      <c r="AS121">
        <v>10378.5</v>
      </c>
      <c r="AT121">
        <v>889.44957692307696</v>
      </c>
      <c r="AU121">
        <v>1043.31</v>
      </c>
      <c r="AV121">
        <f t="shared" si="165"/>
        <v>0.14747335219342572</v>
      </c>
      <c r="AW121">
        <v>0.5</v>
      </c>
      <c r="AX121">
        <f t="shared" si="166"/>
        <v>1264.4259007773844</v>
      </c>
      <c r="AY121">
        <f t="shared" si="167"/>
        <v>13.752476062735154</v>
      </c>
      <c r="AZ121">
        <f t="shared" si="168"/>
        <v>93.234563093916393</v>
      </c>
      <c r="BA121">
        <f t="shared" si="169"/>
        <v>1.1667331437662857E-2</v>
      </c>
      <c r="BB121">
        <f t="shared" si="170"/>
        <v>-1</v>
      </c>
      <c r="BC121" t="e">
        <f t="shared" si="171"/>
        <v>#DIV/0!</v>
      </c>
      <c r="BD121" t="s">
        <v>401</v>
      </c>
      <c r="BE121">
        <v>0</v>
      </c>
      <c r="BF121" t="e">
        <f t="shared" si="172"/>
        <v>#DIV/0!</v>
      </c>
      <c r="BG121" t="e">
        <f t="shared" si="173"/>
        <v>#DIV/0!</v>
      </c>
      <c r="BH121" t="e">
        <f t="shared" si="174"/>
        <v>#DIV/0!</v>
      </c>
      <c r="BI121" t="e">
        <f t="shared" si="175"/>
        <v>#DIV/0!</v>
      </c>
      <c r="BJ121">
        <f t="shared" si="176"/>
        <v>0.14747335219342572</v>
      </c>
      <c r="BK121" t="e">
        <f t="shared" si="177"/>
        <v>#DIV/0!</v>
      </c>
      <c r="BL121" t="e">
        <f t="shared" si="178"/>
        <v>#DIV/0!</v>
      </c>
      <c r="BM121" t="e">
        <f t="shared" si="179"/>
        <v>#DIV/0!</v>
      </c>
      <c r="BN121">
        <v>600</v>
      </c>
      <c r="BO121">
        <v>300</v>
      </c>
      <c r="BP121">
        <v>300</v>
      </c>
      <c r="BQ121">
        <v>300</v>
      </c>
      <c r="BR121">
        <v>10378.5</v>
      </c>
      <c r="BS121">
        <v>1018.26</v>
      </c>
      <c r="BT121">
        <v>-7.3667300000000002E-3</v>
      </c>
      <c r="BU121">
        <v>-0.01</v>
      </c>
      <c r="BV121" t="s">
        <v>401</v>
      </c>
      <c r="BW121" t="s">
        <v>401</v>
      </c>
      <c r="BX121" t="s">
        <v>401</v>
      </c>
      <c r="BY121" t="s">
        <v>401</v>
      </c>
      <c r="BZ121" t="s">
        <v>401</v>
      </c>
      <c r="CA121" t="s">
        <v>401</v>
      </c>
      <c r="CB121" t="s">
        <v>401</v>
      </c>
      <c r="CC121" t="s">
        <v>401</v>
      </c>
      <c r="CD121" t="s">
        <v>401</v>
      </c>
      <c r="CE121" t="s">
        <v>401</v>
      </c>
      <c r="CF121">
        <f t="shared" si="180"/>
        <v>1499.93</v>
      </c>
      <c r="CG121">
        <f t="shared" si="181"/>
        <v>1264.4259007773844</v>
      </c>
      <c r="CH121">
        <f t="shared" si="182"/>
        <v>0.8429899400487918</v>
      </c>
      <c r="CI121">
        <f t="shared" si="183"/>
        <v>0.16537058429416834</v>
      </c>
      <c r="CJ121">
        <v>6</v>
      </c>
      <c r="CK121">
        <v>0.5</v>
      </c>
      <c r="CL121" t="s">
        <v>402</v>
      </c>
      <c r="CM121">
        <v>2</v>
      </c>
      <c r="CN121">
        <v>1634241113.5</v>
      </c>
      <c r="CO121">
        <v>390.62200000000001</v>
      </c>
      <c r="CP121">
        <v>400.04</v>
      </c>
      <c r="CQ121">
        <v>19.5303</v>
      </c>
      <c r="CR121">
        <v>16.602799999999998</v>
      </c>
      <c r="CS121">
        <v>390.44600000000003</v>
      </c>
      <c r="CT121">
        <v>19.638300000000001</v>
      </c>
      <c r="CU121">
        <v>999.97699999999998</v>
      </c>
      <c r="CV121">
        <v>89.721599999999995</v>
      </c>
      <c r="CW121">
        <v>0.106325</v>
      </c>
      <c r="CX121">
        <v>26.613600000000002</v>
      </c>
      <c r="CY121">
        <v>26.583300000000001</v>
      </c>
      <c r="CZ121">
        <v>999.9</v>
      </c>
      <c r="DA121">
        <v>0</v>
      </c>
      <c r="DB121">
        <v>0</v>
      </c>
      <c r="DC121">
        <v>9992.5</v>
      </c>
      <c r="DD121">
        <v>0</v>
      </c>
      <c r="DE121">
        <v>0.21912699999999999</v>
      </c>
      <c r="DF121">
        <v>-9.0602099999999997</v>
      </c>
      <c r="DG121">
        <v>398.76799999999997</v>
      </c>
      <c r="DH121">
        <v>406.79399999999998</v>
      </c>
      <c r="DI121">
        <v>2.92815</v>
      </c>
      <c r="DJ121">
        <v>400.04</v>
      </c>
      <c r="DK121">
        <v>16.602799999999998</v>
      </c>
      <c r="DL121">
        <v>1.7523500000000001</v>
      </c>
      <c r="DM121">
        <v>1.48963</v>
      </c>
      <c r="DN121">
        <v>15.3681</v>
      </c>
      <c r="DO121">
        <v>12.8621</v>
      </c>
      <c r="DP121">
        <v>1499.93</v>
      </c>
      <c r="DQ121">
        <v>0.90000400000000003</v>
      </c>
      <c r="DR121">
        <v>9.9995799999999996E-2</v>
      </c>
      <c r="DS121">
        <v>0</v>
      </c>
      <c r="DT121">
        <v>894.74599999999998</v>
      </c>
      <c r="DU121">
        <v>4.9997400000000001</v>
      </c>
      <c r="DV121">
        <v>12941.4</v>
      </c>
      <c r="DW121">
        <v>11509.8</v>
      </c>
      <c r="DX121">
        <v>42.311999999999998</v>
      </c>
      <c r="DY121">
        <v>43.75</v>
      </c>
      <c r="DZ121">
        <v>43.561999999999998</v>
      </c>
      <c r="EA121">
        <v>43.75</v>
      </c>
      <c r="EB121">
        <v>44.5</v>
      </c>
      <c r="EC121">
        <v>1345.44</v>
      </c>
      <c r="ED121">
        <v>149.49</v>
      </c>
      <c r="EE121">
        <v>0</v>
      </c>
      <c r="EF121">
        <v>122.19999980926499</v>
      </c>
      <c r="EG121">
        <v>0</v>
      </c>
      <c r="EH121">
        <v>889.44957692307696</v>
      </c>
      <c r="EI121">
        <v>42.083794877580601</v>
      </c>
      <c r="EJ121">
        <v>658.94017089355202</v>
      </c>
      <c r="EK121">
        <v>12859.6615384615</v>
      </c>
      <c r="EL121">
        <v>15</v>
      </c>
      <c r="EM121">
        <v>1634241138.5</v>
      </c>
      <c r="EN121" t="s">
        <v>847</v>
      </c>
      <c r="EO121">
        <v>1634241130.5</v>
      </c>
      <c r="EP121">
        <v>1634241138.5</v>
      </c>
      <c r="EQ121">
        <v>111</v>
      </c>
      <c r="ER121">
        <v>-0.35799999999999998</v>
      </c>
      <c r="ES121">
        <v>-1E-3</v>
      </c>
      <c r="ET121">
        <v>0.17599999999999999</v>
      </c>
      <c r="EU121">
        <v>-0.108</v>
      </c>
      <c r="EV121">
        <v>400</v>
      </c>
      <c r="EW121">
        <v>17</v>
      </c>
      <c r="EX121">
        <v>0.28000000000000003</v>
      </c>
      <c r="EY121">
        <v>0.04</v>
      </c>
      <c r="EZ121">
        <v>-8.8349882926829295</v>
      </c>
      <c r="FA121">
        <v>-1.40369184668991</v>
      </c>
      <c r="FB121">
        <v>0.14054329326741599</v>
      </c>
      <c r="FC121">
        <v>0</v>
      </c>
      <c r="FD121">
        <v>1</v>
      </c>
      <c r="FE121">
        <v>0</v>
      </c>
      <c r="FF121">
        <v>0</v>
      </c>
      <c r="FG121">
        <v>0</v>
      </c>
      <c r="FH121">
        <v>2.9264346341463399</v>
      </c>
      <c r="FI121">
        <v>4.5347874564452398E-2</v>
      </c>
      <c r="FJ121">
        <v>5.2254784341867798E-3</v>
      </c>
      <c r="FK121">
        <v>1</v>
      </c>
      <c r="FL121">
        <v>1</v>
      </c>
      <c r="FM121">
        <v>3</v>
      </c>
      <c r="FN121" t="s">
        <v>416</v>
      </c>
      <c r="FO121">
        <v>3.9267500000000002</v>
      </c>
      <c r="FP121">
        <v>2.7888799999999998</v>
      </c>
      <c r="FQ121">
        <v>8.2167000000000004E-2</v>
      </c>
      <c r="FR121">
        <v>8.3648899999999998E-2</v>
      </c>
      <c r="FS121">
        <v>8.6158600000000002E-2</v>
      </c>
      <c r="FT121">
        <v>7.5585399999999997E-2</v>
      </c>
      <c r="FU121">
        <v>19713.599999999999</v>
      </c>
      <c r="FV121">
        <v>24005.200000000001</v>
      </c>
      <c r="FW121">
        <v>20919.400000000001</v>
      </c>
      <c r="FX121">
        <v>25268.2</v>
      </c>
      <c r="FY121">
        <v>30321.200000000001</v>
      </c>
      <c r="FZ121">
        <v>34390.9</v>
      </c>
      <c r="GA121">
        <v>37758.9</v>
      </c>
      <c r="GB121">
        <v>41918.9</v>
      </c>
      <c r="GC121">
        <v>2.6643699999999999</v>
      </c>
      <c r="GD121">
        <v>2.1735500000000001</v>
      </c>
      <c r="GE121">
        <v>0.14651600000000001</v>
      </c>
      <c r="GF121">
        <v>0</v>
      </c>
      <c r="GG121">
        <v>24.180800000000001</v>
      </c>
      <c r="GH121">
        <v>999.9</v>
      </c>
      <c r="GI121">
        <v>42.106999999999999</v>
      </c>
      <c r="GJ121">
        <v>30.030999999999999</v>
      </c>
      <c r="GK121">
        <v>20.0304</v>
      </c>
      <c r="GL121">
        <v>61.731699999999996</v>
      </c>
      <c r="GM121">
        <v>19.182700000000001</v>
      </c>
      <c r="GN121">
        <v>3</v>
      </c>
      <c r="GO121">
        <v>-0.16319600000000001</v>
      </c>
      <c r="GP121">
        <v>-0.197377</v>
      </c>
      <c r="GQ121">
        <v>20.348500000000001</v>
      </c>
      <c r="GR121">
        <v>5.2222299999999997</v>
      </c>
      <c r="GS121">
        <v>11.962</v>
      </c>
      <c r="GT121">
        <v>4.9856999999999996</v>
      </c>
      <c r="GU121">
        <v>3.3010000000000002</v>
      </c>
      <c r="GV121">
        <v>9999</v>
      </c>
      <c r="GW121">
        <v>9999</v>
      </c>
      <c r="GX121">
        <v>999.9</v>
      </c>
      <c r="GY121">
        <v>9999</v>
      </c>
      <c r="GZ121">
        <v>1.88415</v>
      </c>
      <c r="HA121">
        <v>1.8811</v>
      </c>
      <c r="HB121">
        <v>1.88263</v>
      </c>
      <c r="HC121">
        <v>1.8813800000000001</v>
      </c>
      <c r="HD121">
        <v>1.88279</v>
      </c>
      <c r="HE121">
        <v>1.88202</v>
      </c>
      <c r="HF121">
        <v>1.8839999999999999</v>
      </c>
      <c r="HG121">
        <v>1.8812599999999999</v>
      </c>
      <c r="HH121">
        <v>5</v>
      </c>
      <c r="HI121">
        <v>0</v>
      </c>
      <c r="HJ121">
        <v>0</v>
      </c>
      <c r="HK121">
        <v>0</v>
      </c>
      <c r="HL121" t="s">
        <v>405</v>
      </c>
      <c r="HM121" t="s">
        <v>406</v>
      </c>
      <c r="HN121" t="s">
        <v>407</v>
      </c>
      <c r="HO121" t="s">
        <v>407</v>
      </c>
      <c r="HP121" t="s">
        <v>407</v>
      </c>
      <c r="HQ121" t="s">
        <v>407</v>
      </c>
      <c r="HR121">
        <v>0</v>
      </c>
      <c r="HS121">
        <v>100</v>
      </c>
      <c r="HT121">
        <v>100</v>
      </c>
      <c r="HU121">
        <v>0.17599999999999999</v>
      </c>
      <c r="HV121">
        <v>-0.108</v>
      </c>
      <c r="HW121">
        <v>0.53399999999965098</v>
      </c>
      <c r="HX121">
        <v>0</v>
      </c>
      <c r="HY121">
        <v>0</v>
      </c>
      <c r="HZ121">
        <v>0</v>
      </c>
      <c r="IA121">
        <v>-0.107300000000002</v>
      </c>
      <c r="IB121">
        <v>0</v>
      </c>
      <c r="IC121">
        <v>0</v>
      </c>
      <c r="ID121">
        <v>0</v>
      </c>
      <c r="IE121">
        <v>-1</v>
      </c>
      <c r="IF121">
        <v>-1</v>
      </c>
      <c r="IG121">
        <v>-1</v>
      </c>
      <c r="IH121">
        <v>-1</v>
      </c>
      <c r="II121">
        <v>2.9</v>
      </c>
      <c r="IJ121">
        <v>2.8</v>
      </c>
      <c r="IK121">
        <v>1.56738</v>
      </c>
      <c r="IL121">
        <v>2.5573700000000001</v>
      </c>
      <c r="IM121">
        <v>2.8002899999999999</v>
      </c>
      <c r="IN121">
        <v>3.0151400000000002</v>
      </c>
      <c r="IO121">
        <v>3.0493199999999998</v>
      </c>
      <c r="IP121">
        <v>2.32544</v>
      </c>
      <c r="IQ121">
        <v>34.235999999999997</v>
      </c>
      <c r="IR121">
        <v>15.804399999999999</v>
      </c>
      <c r="IS121">
        <v>18</v>
      </c>
      <c r="IT121">
        <v>1096.57</v>
      </c>
      <c r="IU121">
        <v>590.88099999999997</v>
      </c>
      <c r="IV121">
        <v>24.999600000000001</v>
      </c>
      <c r="IW121">
        <v>25.183299999999999</v>
      </c>
      <c r="IX121">
        <v>30.0002</v>
      </c>
      <c r="IY121">
        <v>25.0672</v>
      </c>
      <c r="IZ121">
        <v>25.060500000000001</v>
      </c>
      <c r="JA121">
        <v>31.309000000000001</v>
      </c>
      <c r="JB121">
        <v>8.1794600000000006</v>
      </c>
      <c r="JC121">
        <v>46.676600000000001</v>
      </c>
      <c r="JD121">
        <v>25</v>
      </c>
      <c r="JE121">
        <v>400</v>
      </c>
      <c r="JF121">
        <v>16.6036</v>
      </c>
      <c r="JG121">
        <v>101.785</v>
      </c>
      <c r="JH121">
        <v>101.057</v>
      </c>
    </row>
    <row r="122" spans="1:268" x14ac:dyDescent="0.2">
      <c r="A122">
        <v>106</v>
      </c>
      <c r="B122">
        <v>1634241808</v>
      </c>
      <c r="C122">
        <v>18299.9000000954</v>
      </c>
      <c r="D122" t="s">
        <v>852</v>
      </c>
      <c r="E122" t="s">
        <v>853</v>
      </c>
      <c r="F122" t="s">
        <v>398</v>
      </c>
      <c r="I122">
        <v>1634241808</v>
      </c>
      <c r="J122">
        <f t="shared" si="138"/>
        <v>2.8988345618407457E-3</v>
      </c>
      <c r="K122">
        <f t="shared" si="139"/>
        <v>2.8988345618407458</v>
      </c>
      <c r="L122">
        <f t="shared" si="140"/>
        <v>14.704725778890372</v>
      </c>
      <c r="M122">
        <f t="shared" si="141"/>
        <v>390.536</v>
      </c>
      <c r="N122">
        <f t="shared" si="142"/>
        <v>207.41683407851835</v>
      </c>
      <c r="O122">
        <f t="shared" si="143"/>
        <v>18.632579849702807</v>
      </c>
      <c r="P122">
        <f t="shared" si="144"/>
        <v>35.082462021519994</v>
      </c>
      <c r="Q122">
        <f t="shared" si="145"/>
        <v>0.13933880534564325</v>
      </c>
      <c r="R122">
        <f t="shared" si="146"/>
        <v>2.7409090718069096</v>
      </c>
      <c r="S122">
        <f t="shared" si="147"/>
        <v>0.13551982732566473</v>
      </c>
      <c r="T122">
        <f t="shared" si="148"/>
        <v>8.5034293769423591E-2</v>
      </c>
      <c r="U122">
        <f t="shared" si="149"/>
        <v>248.0634525002319</v>
      </c>
      <c r="V122">
        <f t="shared" si="150"/>
        <v>27.426201283683227</v>
      </c>
      <c r="W122">
        <f t="shared" si="151"/>
        <v>27.2136</v>
      </c>
      <c r="X122">
        <f t="shared" si="152"/>
        <v>3.6243077878028487</v>
      </c>
      <c r="Y122">
        <f t="shared" si="153"/>
        <v>50.141982696479523</v>
      </c>
      <c r="Z122">
        <f t="shared" si="154"/>
        <v>1.760357412034</v>
      </c>
      <c r="AA122">
        <f t="shared" si="155"/>
        <v>3.5107455217513661</v>
      </c>
      <c r="AB122">
        <f t="shared" si="156"/>
        <v>1.8639503757688487</v>
      </c>
      <c r="AC122">
        <f t="shared" si="157"/>
        <v>-127.83860417717689</v>
      </c>
      <c r="AD122">
        <f t="shared" si="158"/>
        <v>-80.060642736579652</v>
      </c>
      <c r="AE122">
        <f t="shared" si="159"/>
        <v>-6.3001500886486195</v>
      </c>
      <c r="AF122">
        <f t="shared" si="160"/>
        <v>33.86405549782674</v>
      </c>
      <c r="AG122">
        <v>0</v>
      </c>
      <c r="AH122">
        <v>0</v>
      </c>
      <c r="AI122">
        <f t="shared" si="161"/>
        <v>1</v>
      </c>
      <c r="AJ122">
        <f t="shared" si="162"/>
        <v>0</v>
      </c>
      <c r="AK122">
        <f t="shared" si="163"/>
        <v>47439.577606727595</v>
      </c>
      <c r="AL122" t="s">
        <v>399</v>
      </c>
      <c r="AM122">
        <v>8228.31</v>
      </c>
      <c r="AN122">
        <v>0</v>
      </c>
      <c r="AO122">
        <v>0</v>
      </c>
      <c r="AP122" t="e">
        <f t="shared" si="164"/>
        <v>#DIV/0!</v>
      </c>
      <c r="AQ122">
        <v>-1</v>
      </c>
      <c r="AR122" t="s">
        <v>854</v>
      </c>
      <c r="AS122">
        <v>10382.1</v>
      </c>
      <c r="AT122">
        <v>1354.598</v>
      </c>
      <c r="AU122">
        <v>1680.6</v>
      </c>
      <c r="AV122">
        <f t="shared" si="165"/>
        <v>0.19397953111983812</v>
      </c>
      <c r="AW122">
        <v>0.5</v>
      </c>
      <c r="AX122">
        <f t="shared" si="166"/>
        <v>1264.5267007773223</v>
      </c>
      <c r="AY122">
        <f t="shared" si="167"/>
        <v>14.704725778890372</v>
      </c>
      <c r="AZ122">
        <f t="shared" si="168"/>
        <v>122.64614825265041</v>
      </c>
      <c r="BA122">
        <f t="shared" si="169"/>
        <v>1.241944971920044E-2</v>
      </c>
      <c r="BB122">
        <f t="shared" si="170"/>
        <v>-1</v>
      </c>
      <c r="BC122" t="e">
        <f t="shared" si="171"/>
        <v>#DIV/0!</v>
      </c>
      <c r="BD122" t="s">
        <v>401</v>
      </c>
      <c r="BE122">
        <v>0</v>
      </c>
      <c r="BF122" t="e">
        <f t="shared" si="172"/>
        <v>#DIV/0!</v>
      </c>
      <c r="BG122" t="e">
        <f t="shared" si="173"/>
        <v>#DIV/0!</v>
      </c>
      <c r="BH122" t="e">
        <f t="shared" si="174"/>
        <v>#DIV/0!</v>
      </c>
      <c r="BI122" t="e">
        <f t="shared" si="175"/>
        <v>#DIV/0!</v>
      </c>
      <c r="BJ122">
        <f t="shared" si="176"/>
        <v>0.19397953111983812</v>
      </c>
      <c r="BK122" t="e">
        <f t="shared" si="177"/>
        <v>#DIV/0!</v>
      </c>
      <c r="BL122" t="e">
        <f t="shared" si="178"/>
        <v>#DIV/0!</v>
      </c>
      <c r="BM122" t="e">
        <f t="shared" si="179"/>
        <v>#DIV/0!</v>
      </c>
      <c r="BN122">
        <v>601</v>
      </c>
      <c r="BO122">
        <v>300</v>
      </c>
      <c r="BP122">
        <v>300</v>
      </c>
      <c r="BQ122">
        <v>300</v>
      </c>
      <c r="BR122">
        <v>10382.1</v>
      </c>
      <c r="BS122">
        <v>1628.04</v>
      </c>
      <c r="BT122">
        <v>-7.3697099999999998E-3</v>
      </c>
      <c r="BU122">
        <v>-1.29</v>
      </c>
      <c r="BV122" t="s">
        <v>401</v>
      </c>
      <c r="BW122" t="s">
        <v>401</v>
      </c>
      <c r="BX122" t="s">
        <v>401</v>
      </c>
      <c r="BY122" t="s">
        <v>401</v>
      </c>
      <c r="BZ122" t="s">
        <v>401</v>
      </c>
      <c r="CA122" t="s">
        <v>401</v>
      </c>
      <c r="CB122" t="s">
        <v>401</v>
      </c>
      <c r="CC122" t="s">
        <v>401</v>
      </c>
      <c r="CD122" t="s">
        <v>401</v>
      </c>
      <c r="CE122" t="s">
        <v>401</v>
      </c>
      <c r="CF122">
        <f t="shared" si="180"/>
        <v>1500.05</v>
      </c>
      <c r="CG122">
        <f t="shared" si="181"/>
        <v>1264.5267007773223</v>
      </c>
      <c r="CH122">
        <f t="shared" si="182"/>
        <v>0.84298970086151948</v>
      </c>
      <c r="CI122">
        <f t="shared" si="183"/>
        <v>0.16537012266273252</v>
      </c>
      <c r="CJ122">
        <v>6</v>
      </c>
      <c r="CK122">
        <v>0.5</v>
      </c>
      <c r="CL122" t="s">
        <v>402</v>
      </c>
      <c r="CM122">
        <v>2</v>
      </c>
      <c r="CN122">
        <v>1634241808</v>
      </c>
      <c r="CO122">
        <v>390.536</v>
      </c>
      <c r="CP122">
        <v>400.03800000000001</v>
      </c>
      <c r="CQ122">
        <v>19.5962</v>
      </c>
      <c r="CR122">
        <v>17.890999999999998</v>
      </c>
      <c r="CS122">
        <v>390.40300000000002</v>
      </c>
      <c r="CT122">
        <v>19.684699999999999</v>
      </c>
      <c r="CU122">
        <v>1000.01</v>
      </c>
      <c r="CV122">
        <v>89.725999999999999</v>
      </c>
      <c r="CW122">
        <v>0.10557</v>
      </c>
      <c r="CX122">
        <v>26.671800000000001</v>
      </c>
      <c r="CY122">
        <v>27.2136</v>
      </c>
      <c r="CZ122">
        <v>999.9</v>
      </c>
      <c r="DA122">
        <v>0</v>
      </c>
      <c r="DB122">
        <v>0</v>
      </c>
      <c r="DC122">
        <v>9987.5</v>
      </c>
      <c r="DD122">
        <v>0</v>
      </c>
      <c r="DE122">
        <v>0.21912699999999999</v>
      </c>
      <c r="DF122">
        <v>-9.5016800000000003</v>
      </c>
      <c r="DG122">
        <v>398.34199999999998</v>
      </c>
      <c r="DH122">
        <v>407.32499999999999</v>
      </c>
      <c r="DI122">
        <v>1.70512</v>
      </c>
      <c r="DJ122">
        <v>400.03800000000001</v>
      </c>
      <c r="DK122">
        <v>17.890999999999998</v>
      </c>
      <c r="DL122">
        <v>1.7582800000000001</v>
      </c>
      <c r="DM122">
        <v>1.6052900000000001</v>
      </c>
      <c r="DN122">
        <v>15.4208</v>
      </c>
      <c r="DO122">
        <v>14.0097</v>
      </c>
      <c r="DP122">
        <v>1500.05</v>
      </c>
      <c r="DQ122">
        <v>0.90000999999999998</v>
      </c>
      <c r="DR122">
        <v>9.9990099999999998E-2</v>
      </c>
      <c r="DS122">
        <v>0</v>
      </c>
      <c r="DT122">
        <v>1352.95</v>
      </c>
      <c r="DU122">
        <v>4.9997400000000001</v>
      </c>
      <c r="DV122">
        <v>19386</v>
      </c>
      <c r="DW122">
        <v>11510.8</v>
      </c>
      <c r="DX122">
        <v>42.936999999999998</v>
      </c>
      <c r="DY122">
        <v>43.625</v>
      </c>
      <c r="DZ122">
        <v>43.686999999999998</v>
      </c>
      <c r="EA122">
        <v>43.186999999999998</v>
      </c>
      <c r="EB122">
        <v>44.686999999999998</v>
      </c>
      <c r="EC122">
        <v>1345.56</v>
      </c>
      <c r="ED122">
        <v>149.49</v>
      </c>
      <c r="EE122">
        <v>0</v>
      </c>
      <c r="EF122">
        <v>693.79999995231606</v>
      </c>
      <c r="EG122">
        <v>0</v>
      </c>
      <c r="EH122">
        <v>1354.598</v>
      </c>
      <c r="EI122">
        <v>-11.0953846460544</v>
      </c>
      <c r="EJ122">
        <v>-181.49230806729801</v>
      </c>
      <c r="EK122">
        <v>19406.252</v>
      </c>
      <c r="EL122">
        <v>15</v>
      </c>
      <c r="EM122">
        <v>1634241739</v>
      </c>
      <c r="EN122" t="s">
        <v>855</v>
      </c>
      <c r="EO122">
        <v>1634241735.5</v>
      </c>
      <c r="EP122">
        <v>1634241739</v>
      </c>
      <c r="EQ122">
        <v>112</v>
      </c>
      <c r="ER122">
        <v>-4.2999999999999997E-2</v>
      </c>
      <c r="ES122">
        <v>1.9E-2</v>
      </c>
      <c r="ET122">
        <v>0.13300000000000001</v>
      </c>
      <c r="EU122">
        <v>-8.8999999999999996E-2</v>
      </c>
      <c r="EV122">
        <v>400</v>
      </c>
      <c r="EW122">
        <v>18</v>
      </c>
      <c r="EX122">
        <v>0.34</v>
      </c>
      <c r="EY122">
        <v>0.06</v>
      </c>
      <c r="EZ122">
        <v>-9.4428999999999998</v>
      </c>
      <c r="FA122">
        <v>-0.21585658536586</v>
      </c>
      <c r="FB122">
        <v>2.8561181873304801E-2</v>
      </c>
      <c r="FC122">
        <v>0</v>
      </c>
      <c r="FD122">
        <v>1</v>
      </c>
      <c r="FE122">
        <v>0</v>
      </c>
      <c r="FF122">
        <v>0</v>
      </c>
      <c r="FG122">
        <v>0</v>
      </c>
      <c r="FH122">
        <v>1.6803565</v>
      </c>
      <c r="FI122">
        <v>7.9876772983112895E-2</v>
      </c>
      <c r="FJ122">
        <v>8.9552061813226794E-3</v>
      </c>
      <c r="FK122">
        <v>1</v>
      </c>
      <c r="FL122">
        <v>1</v>
      </c>
      <c r="FM122">
        <v>3</v>
      </c>
      <c r="FN122" t="s">
        <v>416</v>
      </c>
      <c r="FO122">
        <v>3.9268000000000001</v>
      </c>
      <c r="FP122">
        <v>2.7880799999999999</v>
      </c>
      <c r="FQ122">
        <v>8.2159499999999996E-2</v>
      </c>
      <c r="FR122">
        <v>8.3658099999999999E-2</v>
      </c>
      <c r="FS122">
        <v>8.6306300000000002E-2</v>
      </c>
      <c r="FT122">
        <v>7.9847000000000001E-2</v>
      </c>
      <c r="FU122">
        <v>19712.5</v>
      </c>
      <c r="FV122">
        <v>24003.599999999999</v>
      </c>
      <c r="FW122">
        <v>20918.2</v>
      </c>
      <c r="FX122">
        <v>25266.9</v>
      </c>
      <c r="FY122">
        <v>30314.9</v>
      </c>
      <c r="FZ122">
        <v>34230.9</v>
      </c>
      <c r="GA122">
        <v>37757.300000000003</v>
      </c>
      <c r="GB122">
        <v>41917.300000000003</v>
      </c>
      <c r="GC122">
        <v>2.6610299999999998</v>
      </c>
      <c r="GD122">
        <v>2.1772300000000002</v>
      </c>
      <c r="GE122">
        <v>0.17976400000000001</v>
      </c>
      <c r="GF122">
        <v>0</v>
      </c>
      <c r="GG122">
        <v>24.267600000000002</v>
      </c>
      <c r="GH122">
        <v>999.9</v>
      </c>
      <c r="GI122">
        <v>45.500999999999998</v>
      </c>
      <c r="GJ122">
        <v>29.94</v>
      </c>
      <c r="GK122">
        <v>21.530899999999999</v>
      </c>
      <c r="GL122">
        <v>61.561900000000001</v>
      </c>
      <c r="GM122">
        <v>19.090499999999999</v>
      </c>
      <c r="GN122">
        <v>3</v>
      </c>
      <c r="GO122">
        <v>-0.161692</v>
      </c>
      <c r="GP122">
        <v>-0.22064</v>
      </c>
      <c r="GQ122">
        <v>20.348500000000001</v>
      </c>
      <c r="GR122">
        <v>5.2225299999999999</v>
      </c>
      <c r="GS122">
        <v>11.962</v>
      </c>
      <c r="GT122">
        <v>4.9856999999999996</v>
      </c>
      <c r="GU122">
        <v>3.3010000000000002</v>
      </c>
      <c r="GV122">
        <v>9999</v>
      </c>
      <c r="GW122">
        <v>9999</v>
      </c>
      <c r="GX122">
        <v>999.9</v>
      </c>
      <c r="GY122">
        <v>9999</v>
      </c>
      <c r="GZ122">
        <v>1.88412</v>
      </c>
      <c r="HA122">
        <v>1.8811</v>
      </c>
      <c r="HB122">
        <v>1.88263</v>
      </c>
      <c r="HC122">
        <v>1.8812899999999999</v>
      </c>
      <c r="HD122">
        <v>1.8827799999999999</v>
      </c>
      <c r="HE122">
        <v>1.88202</v>
      </c>
      <c r="HF122">
        <v>1.8839999999999999</v>
      </c>
      <c r="HG122">
        <v>1.8812599999999999</v>
      </c>
      <c r="HH122">
        <v>5</v>
      </c>
      <c r="HI122">
        <v>0</v>
      </c>
      <c r="HJ122">
        <v>0</v>
      </c>
      <c r="HK122">
        <v>0</v>
      </c>
      <c r="HL122" t="s">
        <v>405</v>
      </c>
      <c r="HM122" t="s">
        <v>406</v>
      </c>
      <c r="HN122" t="s">
        <v>407</v>
      </c>
      <c r="HO122" t="s">
        <v>407</v>
      </c>
      <c r="HP122" t="s">
        <v>407</v>
      </c>
      <c r="HQ122" t="s">
        <v>407</v>
      </c>
      <c r="HR122">
        <v>0</v>
      </c>
      <c r="HS122">
        <v>100</v>
      </c>
      <c r="HT122">
        <v>100</v>
      </c>
      <c r="HU122">
        <v>0.13300000000000001</v>
      </c>
      <c r="HV122">
        <v>-8.8499999999999995E-2</v>
      </c>
      <c r="HW122">
        <v>0.13314285714284299</v>
      </c>
      <c r="HX122">
        <v>0</v>
      </c>
      <c r="HY122">
        <v>0</v>
      </c>
      <c r="HZ122">
        <v>0</v>
      </c>
      <c r="IA122">
        <v>-8.8549999999997894E-2</v>
      </c>
      <c r="IB122">
        <v>0</v>
      </c>
      <c r="IC122">
        <v>0</v>
      </c>
      <c r="ID122">
        <v>0</v>
      </c>
      <c r="IE122">
        <v>-1</v>
      </c>
      <c r="IF122">
        <v>-1</v>
      </c>
      <c r="IG122">
        <v>-1</v>
      </c>
      <c r="IH122">
        <v>-1</v>
      </c>
      <c r="II122">
        <v>1.2</v>
      </c>
      <c r="IJ122">
        <v>1.1000000000000001</v>
      </c>
      <c r="IK122">
        <v>1.56982</v>
      </c>
      <c r="IL122">
        <v>2.5720200000000002</v>
      </c>
      <c r="IM122">
        <v>2.8002899999999999</v>
      </c>
      <c r="IN122">
        <v>3.0151400000000002</v>
      </c>
      <c r="IO122">
        <v>3.0493199999999998</v>
      </c>
      <c r="IP122">
        <v>2.32422</v>
      </c>
      <c r="IQ122">
        <v>34.213299999999997</v>
      </c>
      <c r="IR122">
        <v>15.611800000000001</v>
      </c>
      <c r="IS122">
        <v>18</v>
      </c>
      <c r="IT122">
        <v>1093.08</v>
      </c>
      <c r="IU122">
        <v>594.01</v>
      </c>
      <c r="IV122">
        <v>24.999700000000001</v>
      </c>
      <c r="IW122">
        <v>25.204499999999999</v>
      </c>
      <c r="IX122">
        <v>30</v>
      </c>
      <c r="IY122">
        <v>25.090399999999999</v>
      </c>
      <c r="IZ122">
        <v>25.0837</v>
      </c>
      <c r="JA122">
        <v>31.337900000000001</v>
      </c>
      <c r="JB122">
        <v>10.630699999999999</v>
      </c>
      <c r="JC122">
        <v>54.9056</v>
      </c>
      <c r="JD122">
        <v>25</v>
      </c>
      <c r="JE122">
        <v>400</v>
      </c>
      <c r="JF122">
        <v>17.8186</v>
      </c>
      <c r="JG122">
        <v>101.78</v>
      </c>
      <c r="JH122">
        <v>101.053</v>
      </c>
    </row>
    <row r="123" spans="1:268" x14ac:dyDescent="0.2">
      <c r="A123">
        <v>107</v>
      </c>
      <c r="B123">
        <v>1634241930</v>
      </c>
      <c r="C123">
        <v>18421.9000000954</v>
      </c>
      <c r="D123" t="s">
        <v>856</v>
      </c>
      <c r="E123" t="s">
        <v>857</v>
      </c>
      <c r="F123" t="s">
        <v>398</v>
      </c>
      <c r="I123">
        <v>1634241930</v>
      </c>
      <c r="J123">
        <f t="shared" si="138"/>
        <v>3.1622477109324431E-3</v>
      </c>
      <c r="K123">
        <f t="shared" si="139"/>
        <v>3.1622477109324429</v>
      </c>
      <c r="L123">
        <f t="shared" si="140"/>
        <v>11.429476645515065</v>
      </c>
      <c r="M123">
        <f t="shared" si="141"/>
        <v>292.59300000000002</v>
      </c>
      <c r="N123">
        <f t="shared" si="142"/>
        <v>162.44190128613695</v>
      </c>
      <c r="O123">
        <f t="shared" si="143"/>
        <v>14.592090528447462</v>
      </c>
      <c r="P123">
        <f t="shared" si="144"/>
        <v>26.283511275020999</v>
      </c>
      <c r="Q123">
        <f t="shared" si="145"/>
        <v>0.15331724845377562</v>
      </c>
      <c r="R123">
        <f t="shared" si="146"/>
        <v>2.7411846222550107</v>
      </c>
      <c r="S123">
        <f t="shared" si="147"/>
        <v>0.14870769358221314</v>
      </c>
      <c r="T123">
        <f t="shared" si="148"/>
        <v>9.3344914511384339E-2</v>
      </c>
      <c r="U123">
        <f t="shared" si="149"/>
        <v>248.07578250036252</v>
      </c>
      <c r="V123">
        <f t="shared" si="150"/>
        <v>27.350024031419554</v>
      </c>
      <c r="W123">
        <f t="shared" si="151"/>
        <v>27.164100000000001</v>
      </c>
      <c r="X123">
        <f t="shared" si="152"/>
        <v>3.6138010861195609</v>
      </c>
      <c r="Y123">
        <f t="shared" si="153"/>
        <v>50.162396817695473</v>
      </c>
      <c r="Z123">
        <f t="shared" si="154"/>
        <v>1.7607319648775999</v>
      </c>
      <c r="AA123">
        <f t="shared" si="155"/>
        <v>3.5100634670161481</v>
      </c>
      <c r="AB123">
        <f t="shared" si="156"/>
        <v>1.853069121241961</v>
      </c>
      <c r="AC123">
        <f t="shared" si="157"/>
        <v>-139.45512405212074</v>
      </c>
      <c r="AD123">
        <f t="shared" si="158"/>
        <v>-73.241128597943955</v>
      </c>
      <c r="AE123">
        <f t="shared" si="159"/>
        <v>-5.7614056517308558</v>
      </c>
      <c r="AF123">
        <f t="shared" si="160"/>
        <v>29.618124198566974</v>
      </c>
      <c r="AG123">
        <v>0</v>
      </c>
      <c r="AH123">
        <v>0</v>
      </c>
      <c r="AI123">
        <f t="shared" si="161"/>
        <v>1</v>
      </c>
      <c r="AJ123">
        <f t="shared" si="162"/>
        <v>0</v>
      </c>
      <c r="AK123">
        <f t="shared" si="163"/>
        <v>47447.503987555858</v>
      </c>
      <c r="AL123" t="s">
        <v>399</v>
      </c>
      <c r="AM123">
        <v>8228.31</v>
      </c>
      <c r="AN123">
        <v>0</v>
      </c>
      <c r="AO123">
        <v>0</v>
      </c>
      <c r="AP123" t="e">
        <f t="shared" si="164"/>
        <v>#DIV/0!</v>
      </c>
      <c r="AQ123">
        <v>-1</v>
      </c>
      <c r="AR123" t="s">
        <v>858</v>
      </c>
      <c r="AS123">
        <v>10380.200000000001</v>
      </c>
      <c r="AT123">
        <v>1185.3320000000001</v>
      </c>
      <c r="AU123">
        <v>1442.31</v>
      </c>
      <c r="AV123">
        <f t="shared" si="165"/>
        <v>0.17817112825952797</v>
      </c>
      <c r="AW123">
        <v>0.5</v>
      </c>
      <c r="AX123">
        <f t="shared" si="166"/>
        <v>1264.5861007773899</v>
      </c>
      <c r="AY123">
        <f t="shared" si="167"/>
        <v>11.429476645515065</v>
      </c>
      <c r="AZ123">
        <f t="shared" si="168"/>
        <v>112.65636617841234</v>
      </c>
      <c r="BA123">
        <f t="shared" si="169"/>
        <v>9.828889181902431E-3</v>
      </c>
      <c r="BB123">
        <f t="shared" si="170"/>
        <v>-1</v>
      </c>
      <c r="BC123" t="e">
        <f t="shared" si="171"/>
        <v>#DIV/0!</v>
      </c>
      <c r="BD123" t="s">
        <v>401</v>
      </c>
      <c r="BE123">
        <v>0</v>
      </c>
      <c r="BF123" t="e">
        <f t="shared" si="172"/>
        <v>#DIV/0!</v>
      </c>
      <c r="BG123" t="e">
        <f t="shared" si="173"/>
        <v>#DIV/0!</v>
      </c>
      <c r="BH123" t="e">
        <f t="shared" si="174"/>
        <v>#DIV/0!</v>
      </c>
      <c r="BI123" t="e">
        <f t="shared" si="175"/>
        <v>#DIV/0!</v>
      </c>
      <c r="BJ123">
        <f t="shared" si="176"/>
        <v>0.17817112825952802</v>
      </c>
      <c r="BK123" t="e">
        <f t="shared" si="177"/>
        <v>#DIV/0!</v>
      </c>
      <c r="BL123" t="e">
        <f t="shared" si="178"/>
        <v>#DIV/0!</v>
      </c>
      <c r="BM123" t="e">
        <f t="shared" si="179"/>
        <v>#DIV/0!</v>
      </c>
      <c r="BN123">
        <v>602</v>
      </c>
      <c r="BO123">
        <v>300</v>
      </c>
      <c r="BP123">
        <v>300</v>
      </c>
      <c r="BQ123">
        <v>300</v>
      </c>
      <c r="BR123">
        <v>10380.200000000001</v>
      </c>
      <c r="BS123">
        <v>1406.25</v>
      </c>
      <c r="BT123">
        <v>-7.36821E-3</v>
      </c>
      <c r="BU123">
        <v>0.64</v>
      </c>
      <c r="BV123" t="s">
        <v>401</v>
      </c>
      <c r="BW123" t="s">
        <v>401</v>
      </c>
      <c r="BX123" t="s">
        <v>401</v>
      </c>
      <c r="BY123" t="s">
        <v>401</v>
      </c>
      <c r="BZ123" t="s">
        <v>401</v>
      </c>
      <c r="CA123" t="s">
        <v>401</v>
      </c>
      <c r="CB123" t="s">
        <v>401</v>
      </c>
      <c r="CC123" t="s">
        <v>401</v>
      </c>
      <c r="CD123" t="s">
        <v>401</v>
      </c>
      <c r="CE123" t="s">
        <v>401</v>
      </c>
      <c r="CF123">
        <f t="shared" si="180"/>
        <v>1500.12</v>
      </c>
      <c r="CG123">
        <f t="shared" si="181"/>
        <v>1264.5861007773899</v>
      </c>
      <c r="CH123">
        <f t="shared" si="182"/>
        <v>0.84298996132135429</v>
      </c>
      <c r="CI123">
        <f t="shared" si="183"/>
        <v>0.16537062535021368</v>
      </c>
      <c r="CJ123">
        <v>6</v>
      </c>
      <c r="CK123">
        <v>0.5</v>
      </c>
      <c r="CL123" t="s">
        <v>402</v>
      </c>
      <c r="CM123">
        <v>2</v>
      </c>
      <c r="CN123">
        <v>1634241930</v>
      </c>
      <c r="CO123">
        <v>292.59300000000002</v>
      </c>
      <c r="CP123">
        <v>300.00599999999997</v>
      </c>
      <c r="CQ123">
        <v>19.6008</v>
      </c>
      <c r="CR123">
        <v>17.740600000000001</v>
      </c>
      <c r="CS123">
        <v>292.40600000000001</v>
      </c>
      <c r="CT123">
        <v>19.691800000000001</v>
      </c>
      <c r="CU123">
        <v>999.97799999999995</v>
      </c>
      <c r="CV123">
        <v>89.723799999999997</v>
      </c>
      <c r="CW123">
        <v>0.105797</v>
      </c>
      <c r="CX123">
        <v>26.668500000000002</v>
      </c>
      <c r="CY123">
        <v>27.164100000000001</v>
      </c>
      <c r="CZ123">
        <v>999.9</v>
      </c>
      <c r="DA123">
        <v>0</v>
      </c>
      <c r="DB123">
        <v>0</v>
      </c>
      <c r="DC123">
        <v>9989.3799999999992</v>
      </c>
      <c r="DD123">
        <v>0</v>
      </c>
      <c r="DE123">
        <v>0.21912699999999999</v>
      </c>
      <c r="DF123">
        <v>-7.4672499999999999</v>
      </c>
      <c r="DG123">
        <v>298.38799999999998</v>
      </c>
      <c r="DH123">
        <v>305.42399999999998</v>
      </c>
      <c r="DI123">
        <v>1.8626400000000001</v>
      </c>
      <c r="DJ123">
        <v>300.00599999999997</v>
      </c>
      <c r="DK123">
        <v>17.740600000000001</v>
      </c>
      <c r="DL123">
        <v>1.75888</v>
      </c>
      <c r="DM123">
        <v>1.59175</v>
      </c>
      <c r="DN123">
        <v>15.426</v>
      </c>
      <c r="DO123">
        <v>13.879200000000001</v>
      </c>
      <c r="DP123">
        <v>1500.12</v>
      </c>
      <c r="DQ123">
        <v>0.90000400000000003</v>
      </c>
      <c r="DR123">
        <v>9.9995799999999996E-2</v>
      </c>
      <c r="DS123">
        <v>0</v>
      </c>
      <c r="DT123">
        <v>1183.19</v>
      </c>
      <c r="DU123">
        <v>4.9997400000000001</v>
      </c>
      <c r="DV123">
        <v>16944.900000000001</v>
      </c>
      <c r="DW123">
        <v>11511.3</v>
      </c>
      <c r="DX123">
        <v>43</v>
      </c>
      <c r="DY123">
        <v>43.625</v>
      </c>
      <c r="DZ123">
        <v>43.686999999999998</v>
      </c>
      <c r="EA123">
        <v>43.186999999999998</v>
      </c>
      <c r="EB123">
        <v>44.75</v>
      </c>
      <c r="EC123">
        <v>1345.61</v>
      </c>
      <c r="ED123">
        <v>149.51</v>
      </c>
      <c r="EE123">
        <v>0</v>
      </c>
      <c r="EF123">
        <v>121.60000014305101</v>
      </c>
      <c r="EG123">
        <v>0</v>
      </c>
      <c r="EH123">
        <v>1185.3320000000001</v>
      </c>
      <c r="EI123">
        <v>-19.8607691802648</v>
      </c>
      <c r="EJ123">
        <v>-286.84615351520898</v>
      </c>
      <c r="EK123">
        <v>16976.988000000001</v>
      </c>
      <c r="EL123">
        <v>15</v>
      </c>
      <c r="EM123">
        <v>1634241951</v>
      </c>
      <c r="EN123" t="s">
        <v>859</v>
      </c>
      <c r="EO123">
        <v>1634241951</v>
      </c>
      <c r="EP123">
        <v>1634241949</v>
      </c>
      <c r="EQ123">
        <v>113</v>
      </c>
      <c r="ER123">
        <v>5.3999999999999999E-2</v>
      </c>
      <c r="ES123">
        <v>-3.0000000000000001E-3</v>
      </c>
      <c r="ET123">
        <v>0.187</v>
      </c>
      <c r="EU123">
        <v>-9.0999999999999998E-2</v>
      </c>
      <c r="EV123">
        <v>300</v>
      </c>
      <c r="EW123">
        <v>18</v>
      </c>
      <c r="EX123">
        <v>0.32</v>
      </c>
      <c r="EY123">
        <v>0.05</v>
      </c>
      <c r="EZ123">
        <v>-7.4198719512195099</v>
      </c>
      <c r="FA123">
        <v>-0.18234731707316401</v>
      </c>
      <c r="FB123">
        <v>2.9142880921210701E-2</v>
      </c>
      <c r="FC123">
        <v>0</v>
      </c>
      <c r="FD123">
        <v>1</v>
      </c>
      <c r="FE123">
        <v>0</v>
      </c>
      <c r="FF123">
        <v>0</v>
      </c>
      <c r="FG123">
        <v>0</v>
      </c>
      <c r="FH123">
        <v>1.8558056097561</v>
      </c>
      <c r="FI123">
        <v>3.8054216027877202E-2</v>
      </c>
      <c r="FJ123">
        <v>5.0801560609697299E-3</v>
      </c>
      <c r="FK123">
        <v>1</v>
      </c>
      <c r="FL123">
        <v>1</v>
      </c>
      <c r="FM123">
        <v>3</v>
      </c>
      <c r="FN123" t="s">
        <v>416</v>
      </c>
      <c r="FO123">
        <v>3.9267599999999998</v>
      </c>
      <c r="FP123">
        <v>2.7883300000000002</v>
      </c>
      <c r="FQ123">
        <v>6.5371600000000002E-2</v>
      </c>
      <c r="FR123">
        <v>6.6719000000000001E-2</v>
      </c>
      <c r="FS123">
        <v>8.63265E-2</v>
      </c>
      <c r="FT123">
        <v>7.9353599999999996E-2</v>
      </c>
      <c r="FU123">
        <v>20072.900000000001</v>
      </c>
      <c r="FV123">
        <v>24446.9</v>
      </c>
      <c r="FW123">
        <v>20918</v>
      </c>
      <c r="FX123">
        <v>25266.400000000001</v>
      </c>
      <c r="FY123">
        <v>30313.7</v>
      </c>
      <c r="FZ123">
        <v>34248.5</v>
      </c>
      <c r="GA123">
        <v>37757</v>
      </c>
      <c r="GB123">
        <v>41916.699999999997</v>
      </c>
      <c r="GC123">
        <v>2.66195</v>
      </c>
      <c r="GD123">
        <v>2.1761499999999998</v>
      </c>
      <c r="GE123">
        <v>0.177175</v>
      </c>
      <c r="GF123">
        <v>0</v>
      </c>
      <c r="GG123">
        <v>24.2605</v>
      </c>
      <c r="GH123">
        <v>999.9</v>
      </c>
      <c r="GI123">
        <v>45.628999999999998</v>
      </c>
      <c r="GJ123">
        <v>29.93</v>
      </c>
      <c r="GK123">
        <v>21.579899999999999</v>
      </c>
      <c r="GL123">
        <v>61.691899999999997</v>
      </c>
      <c r="GM123">
        <v>19.1066</v>
      </c>
      <c r="GN123">
        <v>3</v>
      </c>
      <c r="GO123">
        <v>-0.16151199999999999</v>
      </c>
      <c r="GP123">
        <v>-0.19508200000000001</v>
      </c>
      <c r="GQ123">
        <v>20.348600000000001</v>
      </c>
      <c r="GR123">
        <v>5.2231300000000003</v>
      </c>
      <c r="GS123">
        <v>11.962</v>
      </c>
      <c r="GT123">
        <v>4.9853500000000004</v>
      </c>
      <c r="GU123">
        <v>3.3010000000000002</v>
      </c>
      <c r="GV123">
        <v>9999</v>
      </c>
      <c r="GW123">
        <v>9999</v>
      </c>
      <c r="GX123">
        <v>999.9</v>
      </c>
      <c r="GY123">
        <v>9999</v>
      </c>
      <c r="GZ123">
        <v>1.8841399999999999</v>
      </c>
      <c r="HA123">
        <v>1.8811</v>
      </c>
      <c r="HB123">
        <v>1.88263</v>
      </c>
      <c r="HC123">
        <v>1.8813299999999999</v>
      </c>
      <c r="HD123">
        <v>1.8827799999999999</v>
      </c>
      <c r="HE123">
        <v>1.88202</v>
      </c>
      <c r="HF123">
        <v>1.8839999999999999</v>
      </c>
      <c r="HG123">
        <v>1.8812599999999999</v>
      </c>
      <c r="HH123">
        <v>5</v>
      </c>
      <c r="HI123">
        <v>0</v>
      </c>
      <c r="HJ123">
        <v>0</v>
      </c>
      <c r="HK123">
        <v>0</v>
      </c>
      <c r="HL123" t="s">
        <v>405</v>
      </c>
      <c r="HM123" t="s">
        <v>406</v>
      </c>
      <c r="HN123" t="s">
        <v>407</v>
      </c>
      <c r="HO123" t="s">
        <v>407</v>
      </c>
      <c r="HP123" t="s">
        <v>407</v>
      </c>
      <c r="HQ123" t="s">
        <v>407</v>
      </c>
      <c r="HR123">
        <v>0</v>
      </c>
      <c r="HS123">
        <v>100</v>
      </c>
      <c r="HT123">
        <v>100</v>
      </c>
      <c r="HU123">
        <v>0.187</v>
      </c>
      <c r="HV123">
        <v>-9.0999999999999998E-2</v>
      </c>
      <c r="HW123">
        <v>0.13314285714284299</v>
      </c>
      <c r="HX123">
        <v>0</v>
      </c>
      <c r="HY123">
        <v>0</v>
      </c>
      <c r="HZ123">
        <v>0</v>
      </c>
      <c r="IA123">
        <v>-8.8549999999997894E-2</v>
      </c>
      <c r="IB123">
        <v>0</v>
      </c>
      <c r="IC123">
        <v>0</v>
      </c>
      <c r="ID123">
        <v>0</v>
      </c>
      <c r="IE123">
        <v>-1</v>
      </c>
      <c r="IF123">
        <v>-1</v>
      </c>
      <c r="IG123">
        <v>-1</v>
      </c>
      <c r="IH123">
        <v>-1</v>
      </c>
      <c r="II123">
        <v>3.2</v>
      </c>
      <c r="IJ123">
        <v>3.2</v>
      </c>
      <c r="IK123">
        <v>1.2402299999999999</v>
      </c>
      <c r="IL123">
        <v>2.5744600000000002</v>
      </c>
      <c r="IM123">
        <v>2.8002899999999999</v>
      </c>
      <c r="IN123">
        <v>3.0151400000000002</v>
      </c>
      <c r="IO123">
        <v>3.0493199999999998</v>
      </c>
      <c r="IP123">
        <v>2.2888199999999999</v>
      </c>
      <c r="IQ123">
        <v>34.235999999999997</v>
      </c>
      <c r="IR123">
        <v>15.559200000000001</v>
      </c>
      <c r="IS123">
        <v>18</v>
      </c>
      <c r="IT123">
        <v>1094.21</v>
      </c>
      <c r="IU123">
        <v>593.17100000000005</v>
      </c>
      <c r="IV123">
        <v>25.000399999999999</v>
      </c>
      <c r="IW123">
        <v>25.2087</v>
      </c>
      <c r="IX123">
        <v>30</v>
      </c>
      <c r="IY123">
        <v>25.092500000000001</v>
      </c>
      <c r="IZ123">
        <v>25.0837</v>
      </c>
      <c r="JA123">
        <v>24.7697</v>
      </c>
      <c r="JB123">
        <v>11.5534</v>
      </c>
      <c r="JC123">
        <v>54.9056</v>
      </c>
      <c r="JD123">
        <v>25</v>
      </c>
      <c r="JE123">
        <v>300</v>
      </c>
      <c r="JF123">
        <v>17.6845</v>
      </c>
      <c r="JG123">
        <v>101.779</v>
      </c>
      <c r="JH123">
        <v>101.051</v>
      </c>
    </row>
    <row r="124" spans="1:268" x14ac:dyDescent="0.2">
      <c r="A124">
        <v>108</v>
      </c>
      <c r="B124">
        <v>1634242072</v>
      </c>
      <c r="C124">
        <v>18563.9000000954</v>
      </c>
      <c r="D124" t="s">
        <v>860</v>
      </c>
      <c r="E124" t="s">
        <v>861</v>
      </c>
      <c r="F124" t="s">
        <v>398</v>
      </c>
      <c r="I124">
        <v>1634242072</v>
      </c>
      <c r="J124">
        <f t="shared" si="138"/>
        <v>3.5200482096663498E-3</v>
      </c>
      <c r="K124">
        <f t="shared" si="139"/>
        <v>3.5200482096663497</v>
      </c>
      <c r="L124">
        <f t="shared" si="140"/>
        <v>7.384613096959403</v>
      </c>
      <c r="M124">
        <f t="shared" si="141"/>
        <v>195.18299999999999</v>
      </c>
      <c r="N124">
        <f t="shared" si="142"/>
        <v>119.22458708508782</v>
      </c>
      <c r="O124">
        <f t="shared" si="143"/>
        <v>10.710461377213866</v>
      </c>
      <c r="P124">
        <f t="shared" si="144"/>
        <v>17.534134813122002</v>
      </c>
      <c r="Q124">
        <f t="shared" si="145"/>
        <v>0.17219276390318763</v>
      </c>
      <c r="R124">
        <f t="shared" si="146"/>
        <v>2.7405289754330493</v>
      </c>
      <c r="S124">
        <f t="shared" si="147"/>
        <v>0.16640007671311846</v>
      </c>
      <c r="T124">
        <f t="shared" si="148"/>
        <v>0.10450426390377102</v>
      </c>
      <c r="U124">
        <f t="shared" si="149"/>
        <v>248.09072550037291</v>
      </c>
      <c r="V124">
        <f t="shared" si="150"/>
        <v>27.251244048923123</v>
      </c>
      <c r="W124">
        <f t="shared" si="151"/>
        <v>27.126100000000001</v>
      </c>
      <c r="X124">
        <f t="shared" si="152"/>
        <v>3.6057533833067201</v>
      </c>
      <c r="Y124">
        <f t="shared" si="153"/>
        <v>50.203176153443984</v>
      </c>
      <c r="Z124">
        <f t="shared" si="154"/>
        <v>1.7621633454437999</v>
      </c>
      <c r="AA124">
        <f t="shared" si="155"/>
        <v>3.5100634670161481</v>
      </c>
      <c r="AB124">
        <f t="shared" si="156"/>
        <v>1.8435900378629202</v>
      </c>
      <c r="AC124">
        <f t="shared" si="157"/>
        <v>-155.23412604628604</v>
      </c>
      <c r="AD124">
        <f t="shared" si="158"/>
        <v>-67.609209381334807</v>
      </c>
      <c r="AE124">
        <f t="shared" si="159"/>
        <v>-5.3186398978158085</v>
      </c>
      <c r="AF124">
        <f t="shared" si="160"/>
        <v>19.928750174936255</v>
      </c>
      <c r="AG124">
        <v>0</v>
      </c>
      <c r="AH124">
        <v>0</v>
      </c>
      <c r="AI124">
        <f t="shared" si="161"/>
        <v>1</v>
      </c>
      <c r="AJ124">
        <f t="shared" si="162"/>
        <v>0</v>
      </c>
      <c r="AK124">
        <f t="shared" si="163"/>
        <v>47429.869425154691</v>
      </c>
      <c r="AL124" t="s">
        <v>399</v>
      </c>
      <c r="AM124">
        <v>8228.31</v>
      </c>
      <c r="AN124">
        <v>0</v>
      </c>
      <c r="AO124">
        <v>0</v>
      </c>
      <c r="AP124" t="e">
        <f t="shared" si="164"/>
        <v>#DIV/0!</v>
      </c>
      <c r="AQ124">
        <v>-1</v>
      </c>
      <c r="AR124" t="s">
        <v>862</v>
      </c>
      <c r="AS124">
        <v>10378.200000000001</v>
      </c>
      <c r="AT124">
        <v>1011.7576</v>
      </c>
      <c r="AU124">
        <v>1199.1500000000001</v>
      </c>
      <c r="AV124">
        <f t="shared" si="165"/>
        <v>0.15627102530959436</v>
      </c>
      <c r="AW124">
        <v>0.5</v>
      </c>
      <c r="AX124">
        <f t="shared" si="166"/>
        <v>1264.6620007773952</v>
      </c>
      <c r="AY124">
        <f t="shared" si="167"/>
        <v>7.384613096959403</v>
      </c>
      <c r="AZ124">
        <f t="shared" si="168"/>
        <v>98.815013765783277</v>
      </c>
      <c r="BA124">
        <f t="shared" si="169"/>
        <v>6.6299241155386426E-3</v>
      </c>
      <c r="BB124">
        <f t="shared" si="170"/>
        <v>-1</v>
      </c>
      <c r="BC124" t="e">
        <f t="shared" si="171"/>
        <v>#DIV/0!</v>
      </c>
      <c r="BD124" t="s">
        <v>401</v>
      </c>
      <c r="BE124">
        <v>0</v>
      </c>
      <c r="BF124" t="e">
        <f t="shared" si="172"/>
        <v>#DIV/0!</v>
      </c>
      <c r="BG124" t="e">
        <f t="shared" si="173"/>
        <v>#DIV/0!</v>
      </c>
      <c r="BH124" t="e">
        <f t="shared" si="174"/>
        <v>#DIV/0!</v>
      </c>
      <c r="BI124" t="e">
        <f t="shared" si="175"/>
        <v>#DIV/0!</v>
      </c>
      <c r="BJ124">
        <f t="shared" si="176"/>
        <v>0.15627102530959433</v>
      </c>
      <c r="BK124" t="e">
        <f t="shared" si="177"/>
        <v>#DIV/0!</v>
      </c>
      <c r="BL124" t="e">
        <f t="shared" si="178"/>
        <v>#DIV/0!</v>
      </c>
      <c r="BM124" t="e">
        <f t="shared" si="179"/>
        <v>#DIV/0!</v>
      </c>
      <c r="BN124">
        <v>603</v>
      </c>
      <c r="BO124">
        <v>300</v>
      </c>
      <c r="BP124">
        <v>300</v>
      </c>
      <c r="BQ124">
        <v>300</v>
      </c>
      <c r="BR124">
        <v>10378.200000000001</v>
      </c>
      <c r="BS124">
        <v>1169.76</v>
      </c>
      <c r="BT124">
        <v>-7.3667699999999999E-3</v>
      </c>
      <c r="BU124">
        <v>0.44</v>
      </c>
      <c r="BV124" t="s">
        <v>401</v>
      </c>
      <c r="BW124" t="s">
        <v>401</v>
      </c>
      <c r="BX124" t="s">
        <v>401</v>
      </c>
      <c r="BY124" t="s">
        <v>401</v>
      </c>
      <c r="BZ124" t="s">
        <v>401</v>
      </c>
      <c r="CA124" t="s">
        <v>401</v>
      </c>
      <c r="CB124" t="s">
        <v>401</v>
      </c>
      <c r="CC124" t="s">
        <v>401</v>
      </c>
      <c r="CD124" t="s">
        <v>401</v>
      </c>
      <c r="CE124" t="s">
        <v>401</v>
      </c>
      <c r="CF124">
        <f t="shared" si="180"/>
        <v>1500.21</v>
      </c>
      <c r="CG124">
        <f t="shared" si="181"/>
        <v>1264.6620007773952</v>
      </c>
      <c r="CH124">
        <f t="shared" si="182"/>
        <v>0.84298998192079455</v>
      </c>
      <c r="CI124">
        <f t="shared" si="183"/>
        <v>0.16537066510713361</v>
      </c>
      <c r="CJ124">
        <v>6</v>
      </c>
      <c r="CK124">
        <v>0.5</v>
      </c>
      <c r="CL124" t="s">
        <v>402</v>
      </c>
      <c r="CM124">
        <v>2</v>
      </c>
      <c r="CN124">
        <v>1634242072</v>
      </c>
      <c r="CO124">
        <v>195.18299999999999</v>
      </c>
      <c r="CP124">
        <v>200.02600000000001</v>
      </c>
      <c r="CQ124">
        <v>19.6157</v>
      </c>
      <c r="CR124">
        <v>17.545100000000001</v>
      </c>
      <c r="CS124">
        <v>194.971</v>
      </c>
      <c r="CT124">
        <v>19.713699999999999</v>
      </c>
      <c r="CU124">
        <v>1000</v>
      </c>
      <c r="CV124">
        <v>89.728200000000001</v>
      </c>
      <c r="CW124">
        <v>0.10613400000000001</v>
      </c>
      <c r="CX124">
        <v>26.668500000000002</v>
      </c>
      <c r="CY124">
        <v>27.126100000000001</v>
      </c>
      <c r="CZ124">
        <v>999.9</v>
      </c>
      <c r="DA124">
        <v>0</v>
      </c>
      <c r="DB124">
        <v>0</v>
      </c>
      <c r="DC124">
        <v>9985</v>
      </c>
      <c r="DD124">
        <v>0</v>
      </c>
      <c r="DE124">
        <v>0.21912699999999999</v>
      </c>
      <c r="DF124">
        <v>-4.8675199999999998</v>
      </c>
      <c r="DG124">
        <v>199.065</v>
      </c>
      <c r="DH124">
        <v>203.59800000000001</v>
      </c>
      <c r="DI124">
        <v>2.0773199999999998</v>
      </c>
      <c r="DJ124">
        <v>200.02600000000001</v>
      </c>
      <c r="DK124">
        <v>17.545100000000001</v>
      </c>
      <c r="DL124">
        <v>1.76068</v>
      </c>
      <c r="DM124">
        <v>1.57429</v>
      </c>
      <c r="DN124">
        <v>15.442</v>
      </c>
      <c r="DO124">
        <v>13.7094</v>
      </c>
      <c r="DP124">
        <v>1500.21</v>
      </c>
      <c r="DQ124">
        <v>0.89999799999999996</v>
      </c>
      <c r="DR124">
        <v>0.10000100000000001</v>
      </c>
      <c r="DS124">
        <v>0</v>
      </c>
      <c r="DT124">
        <v>1008.25</v>
      </c>
      <c r="DU124">
        <v>4.9997400000000001</v>
      </c>
      <c r="DV124">
        <v>14468.6</v>
      </c>
      <c r="DW124">
        <v>11511.9</v>
      </c>
      <c r="DX124">
        <v>42.311999999999998</v>
      </c>
      <c r="DY124">
        <v>43.686999999999998</v>
      </c>
      <c r="DZ124">
        <v>43.686999999999998</v>
      </c>
      <c r="EA124">
        <v>43.436999999999998</v>
      </c>
      <c r="EB124">
        <v>44.561999999999998</v>
      </c>
      <c r="EC124">
        <v>1345.69</v>
      </c>
      <c r="ED124">
        <v>149.52000000000001</v>
      </c>
      <c r="EE124">
        <v>0</v>
      </c>
      <c r="EF124">
        <v>141.60000014305101</v>
      </c>
      <c r="EG124">
        <v>0</v>
      </c>
      <c r="EH124">
        <v>1011.7576</v>
      </c>
      <c r="EI124">
        <v>-29.363846121250099</v>
      </c>
      <c r="EJ124">
        <v>-417.45384552582902</v>
      </c>
      <c r="EK124">
        <v>14514.888000000001</v>
      </c>
      <c r="EL124">
        <v>15</v>
      </c>
      <c r="EM124">
        <v>1634242093</v>
      </c>
      <c r="EN124" t="s">
        <v>863</v>
      </c>
      <c r="EO124">
        <v>1634242093</v>
      </c>
      <c r="EP124">
        <v>1634242090</v>
      </c>
      <c r="EQ124">
        <v>114</v>
      </c>
      <c r="ER124">
        <v>2.4E-2</v>
      </c>
      <c r="ES124">
        <v>-7.0000000000000001E-3</v>
      </c>
      <c r="ET124">
        <v>0.21199999999999999</v>
      </c>
      <c r="EU124">
        <v>-9.8000000000000004E-2</v>
      </c>
      <c r="EV124">
        <v>200</v>
      </c>
      <c r="EW124">
        <v>18</v>
      </c>
      <c r="EX124">
        <v>0.36</v>
      </c>
      <c r="EY124">
        <v>0.06</v>
      </c>
      <c r="EZ124">
        <v>-4.8192334146341498</v>
      </c>
      <c r="FA124">
        <v>-2.6848432055760301E-2</v>
      </c>
      <c r="FB124">
        <v>1.7623771309499599E-2</v>
      </c>
      <c r="FC124">
        <v>1</v>
      </c>
      <c r="FD124">
        <v>1</v>
      </c>
      <c r="FE124">
        <v>0</v>
      </c>
      <c r="FF124">
        <v>0</v>
      </c>
      <c r="FG124">
        <v>0</v>
      </c>
      <c r="FH124">
        <v>2.0585921951219501</v>
      </c>
      <c r="FI124">
        <v>8.1285365853664304E-2</v>
      </c>
      <c r="FJ124">
        <v>8.05816734965825E-3</v>
      </c>
      <c r="FK124">
        <v>1</v>
      </c>
      <c r="FL124">
        <v>2</v>
      </c>
      <c r="FM124">
        <v>3</v>
      </c>
      <c r="FN124" t="s">
        <v>404</v>
      </c>
      <c r="FO124">
        <v>3.92679</v>
      </c>
      <c r="FP124">
        <v>2.7886299999999999</v>
      </c>
      <c r="FQ124">
        <v>4.6368399999999997E-2</v>
      </c>
      <c r="FR124">
        <v>4.7396500000000001E-2</v>
      </c>
      <c r="FS124">
        <v>8.6398299999999997E-2</v>
      </c>
      <c r="FT124">
        <v>7.8714099999999995E-2</v>
      </c>
      <c r="FU124">
        <v>20480.5</v>
      </c>
      <c r="FV124">
        <v>24952.799999999999</v>
      </c>
      <c r="FW124">
        <v>20917.400000000001</v>
      </c>
      <c r="FX124">
        <v>25266</v>
      </c>
      <c r="FY124">
        <v>30309.9</v>
      </c>
      <c r="FZ124">
        <v>34271.199999999997</v>
      </c>
      <c r="GA124">
        <v>37755.599999999999</v>
      </c>
      <c r="GB124">
        <v>41915.800000000003</v>
      </c>
      <c r="GC124">
        <v>2.6620499999999998</v>
      </c>
      <c r="GD124">
        <v>2.1751</v>
      </c>
      <c r="GE124">
        <v>0.17335600000000001</v>
      </c>
      <c r="GF124">
        <v>0</v>
      </c>
      <c r="GG124">
        <v>24.285</v>
      </c>
      <c r="GH124">
        <v>999.9</v>
      </c>
      <c r="GI124">
        <v>45.628999999999998</v>
      </c>
      <c r="GJ124">
        <v>29.94</v>
      </c>
      <c r="GK124">
        <v>21.592500000000001</v>
      </c>
      <c r="GL124">
        <v>61.591900000000003</v>
      </c>
      <c r="GM124">
        <v>19.114599999999999</v>
      </c>
      <c r="GN124">
        <v>3</v>
      </c>
      <c r="GO124">
        <v>-0.16026699999999999</v>
      </c>
      <c r="GP124">
        <v>-0.181645</v>
      </c>
      <c r="GQ124">
        <v>20.348299999999998</v>
      </c>
      <c r="GR124">
        <v>5.2222299999999997</v>
      </c>
      <c r="GS124">
        <v>11.962</v>
      </c>
      <c r="GT124">
        <v>4.9855999999999998</v>
      </c>
      <c r="GU124">
        <v>3.3010000000000002</v>
      </c>
      <c r="GV124">
        <v>9999</v>
      </c>
      <c r="GW124">
        <v>9999</v>
      </c>
      <c r="GX124">
        <v>999.9</v>
      </c>
      <c r="GY124">
        <v>9999</v>
      </c>
      <c r="GZ124">
        <v>1.88415</v>
      </c>
      <c r="HA124">
        <v>1.8811100000000001</v>
      </c>
      <c r="HB124">
        <v>1.88263</v>
      </c>
      <c r="HC124">
        <v>1.88137</v>
      </c>
      <c r="HD124">
        <v>1.88279</v>
      </c>
      <c r="HE124">
        <v>1.88202</v>
      </c>
      <c r="HF124">
        <v>1.8839999999999999</v>
      </c>
      <c r="HG124">
        <v>1.88127</v>
      </c>
      <c r="HH124">
        <v>5</v>
      </c>
      <c r="HI124">
        <v>0</v>
      </c>
      <c r="HJ124">
        <v>0</v>
      </c>
      <c r="HK124">
        <v>0</v>
      </c>
      <c r="HL124" t="s">
        <v>405</v>
      </c>
      <c r="HM124" t="s">
        <v>406</v>
      </c>
      <c r="HN124" t="s">
        <v>407</v>
      </c>
      <c r="HO124" t="s">
        <v>407</v>
      </c>
      <c r="HP124" t="s">
        <v>407</v>
      </c>
      <c r="HQ124" t="s">
        <v>407</v>
      </c>
      <c r="HR124">
        <v>0</v>
      </c>
      <c r="HS124">
        <v>100</v>
      </c>
      <c r="HT124">
        <v>100</v>
      </c>
      <c r="HU124">
        <v>0.21199999999999999</v>
      </c>
      <c r="HV124">
        <v>-9.8000000000000004E-2</v>
      </c>
      <c r="HW124">
        <v>0.18725000000000599</v>
      </c>
      <c r="HX124">
        <v>0</v>
      </c>
      <c r="HY124">
        <v>0</v>
      </c>
      <c r="HZ124">
        <v>0</v>
      </c>
      <c r="IA124">
        <v>-9.12849999999992E-2</v>
      </c>
      <c r="IB124">
        <v>0</v>
      </c>
      <c r="IC124">
        <v>0</v>
      </c>
      <c r="ID124">
        <v>0</v>
      </c>
      <c r="IE124">
        <v>-1</v>
      </c>
      <c r="IF124">
        <v>-1</v>
      </c>
      <c r="IG124">
        <v>-1</v>
      </c>
      <c r="IH124">
        <v>-1</v>
      </c>
      <c r="II124">
        <v>2</v>
      </c>
      <c r="IJ124">
        <v>2</v>
      </c>
      <c r="IK124">
        <v>0.89111300000000004</v>
      </c>
      <c r="IL124">
        <v>2.5708000000000002</v>
      </c>
      <c r="IM124">
        <v>2.8002899999999999</v>
      </c>
      <c r="IN124">
        <v>3.0163600000000002</v>
      </c>
      <c r="IO124">
        <v>3.0493199999999998</v>
      </c>
      <c r="IP124">
        <v>2.3034699999999999</v>
      </c>
      <c r="IQ124">
        <v>34.235999999999997</v>
      </c>
      <c r="IR124">
        <v>15.5067</v>
      </c>
      <c r="IS124">
        <v>18</v>
      </c>
      <c r="IT124">
        <v>1094.55</v>
      </c>
      <c r="IU124">
        <v>592.47400000000005</v>
      </c>
      <c r="IV124">
        <v>25</v>
      </c>
      <c r="IW124">
        <v>25.221499999999999</v>
      </c>
      <c r="IX124">
        <v>30.000299999999999</v>
      </c>
      <c r="IY124">
        <v>25.103100000000001</v>
      </c>
      <c r="IZ124">
        <v>25.094200000000001</v>
      </c>
      <c r="JA124">
        <v>17.813199999999998</v>
      </c>
      <c r="JB124">
        <v>12.763400000000001</v>
      </c>
      <c r="JC124">
        <v>54.75</v>
      </c>
      <c r="JD124">
        <v>25</v>
      </c>
      <c r="JE124">
        <v>200</v>
      </c>
      <c r="JF124">
        <v>17.4558</v>
      </c>
      <c r="JG124">
        <v>101.776</v>
      </c>
      <c r="JH124">
        <v>101.04900000000001</v>
      </c>
    </row>
    <row r="125" spans="1:268" x14ac:dyDescent="0.2">
      <c r="A125">
        <v>109</v>
      </c>
      <c r="B125">
        <v>1634242214</v>
      </c>
      <c r="C125">
        <v>18705.9000000954</v>
      </c>
      <c r="D125" t="s">
        <v>864</v>
      </c>
      <c r="E125" t="s">
        <v>865</v>
      </c>
      <c r="F125" t="s">
        <v>398</v>
      </c>
      <c r="I125">
        <v>1634242214</v>
      </c>
      <c r="J125">
        <f t="shared" si="138"/>
        <v>3.9126839662800119E-3</v>
      </c>
      <c r="K125">
        <f t="shared" si="139"/>
        <v>3.9126839662800119</v>
      </c>
      <c r="L125">
        <f t="shared" si="140"/>
        <v>2.6534054775580631</v>
      </c>
      <c r="M125">
        <f t="shared" si="141"/>
        <v>98.147199999999998</v>
      </c>
      <c r="N125">
        <f t="shared" si="142"/>
        <v>72.589595902446817</v>
      </c>
      <c r="O125">
        <f t="shared" si="143"/>
        <v>6.5215443156568584</v>
      </c>
      <c r="P125">
        <f t="shared" si="144"/>
        <v>8.8176729226847996</v>
      </c>
      <c r="Q125">
        <f t="shared" si="145"/>
        <v>0.19327913112777709</v>
      </c>
      <c r="R125">
        <f t="shared" si="146"/>
        <v>2.7417192428679136</v>
      </c>
      <c r="S125">
        <f t="shared" si="147"/>
        <v>0.18601608819119686</v>
      </c>
      <c r="T125">
        <f t="shared" si="148"/>
        <v>0.11688987074241572</v>
      </c>
      <c r="U125">
        <f t="shared" si="149"/>
        <v>248.07259050038257</v>
      </c>
      <c r="V125">
        <f t="shared" si="150"/>
        <v>27.144172831331257</v>
      </c>
      <c r="W125">
        <f t="shared" si="151"/>
        <v>27.076899999999998</v>
      </c>
      <c r="X125">
        <f t="shared" si="152"/>
        <v>3.5953569674387023</v>
      </c>
      <c r="Y125">
        <f t="shared" si="153"/>
        <v>50.191988627253934</v>
      </c>
      <c r="Z125">
        <f t="shared" si="154"/>
        <v>1.7619677521079997</v>
      </c>
      <c r="AA125">
        <f t="shared" si="155"/>
        <v>3.5104561510664318</v>
      </c>
      <c r="AB125">
        <f t="shared" si="156"/>
        <v>1.8333892153307025</v>
      </c>
      <c r="AC125">
        <f t="shared" si="157"/>
        <v>-172.54936291294851</v>
      </c>
      <c r="AD125">
        <f t="shared" si="158"/>
        <v>-60.085402319437357</v>
      </c>
      <c r="AE125">
        <f t="shared" si="159"/>
        <v>-4.7235913442722293</v>
      </c>
      <c r="AF125">
        <f t="shared" si="160"/>
        <v>10.714233923724485</v>
      </c>
      <c r="AG125">
        <v>0</v>
      </c>
      <c r="AH125">
        <v>0</v>
      </c>
      <c r="AI125">
        <f t="shared" si="161"/>
        <v>1</v>
      </c>
      <c r="AJ125">
        <f t="shared" si="162"/>
        <v>0</v>
      </c>
      <c r="AK125">
        <f t="shared" si="163"/>
        <v>47461.912457215323</v>
      </c>
      <c r="AL125" t="s">
        <v>399</v>
      </c>
      <c r="AM125">
        <v>8228.31</v>
      </c>
      <c r="AN125">
        <v>0</v>
      </c>
      <c r="AO125">
        <v>0</v>
      </c>
      <c r="AP125" t="e">
        <f t="shared" si="164"/>
        <v>#DIV/0!</v>
      </c>
      <c r="AQ125">
        <v>-1</v>
      </c>
      <c r="AR125" t="s">
        <v>866</v>
      </c>
      <c r="AS125">
        <v>10377.1</v>
      </c>
      <c r="AT125">
        <v>905.91859999999997</v>
      </c>
      <c r="AU125">
        <v>1039.02</v>
      </c>
      <c r="AV125">
        <f t="shared" si="165"/>
        <v>0.12810282766453007</v>
      </c>
      <c r="AW125">
        <v>0.5</v>
      </c>
      <c r="AX125">
        <f t="shared" si="166"/>
        <v>1264.5693007774003</v>
      </c>
      <c r="AY125">
        <f t="shared" si="167"/>
        <v>2.6534054775580631</v>
      </c>
      <c r="AZ125">
        <f t="shared" si="168"/>
        <v>80.997451603671294</v>
      </c>
      <c r="BA125">
        <f t="shared" si="169"/>
        <v>2.8890512171314883E-3</v>
      </c>
      <c r="BB125">
        <f t="shared" si="170"/>
        <v>-1</v>
      </c>
      <c r="BC125" t="e">
        <f t="shared" si="171"/>
        <v>#DIV/0!</v>
      </c>
      <c r="BD125" t="s">
        <v>401</v>
      </c>
      <c r="BE125">
        <v>0</v>
      </c>
      <c r="BF125" t="e">
        <f t="shared" si="172"/>
        <v>#DIV/0!</v>
      </c>
      <c r="BG125" t="e">
        <f t="shared" si="173"/>
        <v>#DIV/0!</v>
      </c>
      <c r="BH125" t="e">
        <f t="shared" si="174"/>
        <v>#DIV/0!</v>
      </c>
      <c r="BI125" t="e">
        <f t="shared" si="175"/>
        <v>#DIV/0!</v>
      </c>
      <c r="BJ125">
        <f t="shared" si="176"/>
        <v>0.12810282766453004</v>
      </c>
      <c r="BK125" t="e">
        <f t="shared" si="177"/>
        <v>#DIV/0!</v>
      </c>
      <c r="BL125" t="e">
        <f t="shared" si="178"/>
        <v>#DIV/0!</v>
      </c>
      <c r="BM125" t="e">
        <f t="shared" si="179"/>
        <v>#DIV/0!</v>
      </c>
      <c r="BN125">
        <v>604</v>
      </c>
      <c r="BO125">
        <v>300</v>
      </c>
      <c r="BP125">
        <v>300</v>
      </c>
      <c r="BQ125">
        <v>300</v>
      </c>
      <c r="BR125">
        <v>10377.1</v>
      </c>
      <c r="BS125">
        <v>1018</v>
      </c>
      <c r="BT125">
        <v>-7.3658300000000003E-3</v>
      </c>
      <c r="BU125">
        <v>-0.28999999999999998</v>
      </c>
      <c r="BV125" t="s">
        <v>401</v>
      </c>
      <c r="BW125" t="s">
        <v>401</v>
      </c>
      <c r="BX125" t="s">
        <v>401</v>
      </c>
      <c r="BY125" t="s">
        <v>401</v>
      </c>
      <c r="BZ125" t="s">
        <v>401</v>
      </c>
      <c r="CA125" t="s">
        <v>401</v>
      </c>
      <c r="CB125" t="s">
        <v>401</v>
      </c>
      <c r="CC125" t="s">
        <v>401</v>
      </c>
      <c r="CD125" t="s">
        <v>401</v>
      </c>
      <c r="CE125" t="s">
        <v>401</v>
      </c>
      <c r="CF125">
        <f t="shared" si="180"/>
        <v>1500.1</v>
      </c>
      <c r="CG125">
        <f t="shared" si="181"/>
        <v>1264.5693007774003</v>
      </c>
      <c r="CH125">
        <f t="shared" si="182"/>
        <v>0.84299000118485456</v>
      </c>
      <c r="CI125">
        <f t="shared" si="183"/>
        <v>0.16537070228676928</v>
      </c>
      <c r="CJ125">
        <v>6</v>
      </c>
      <c r="CK125">
        <v>0.5</v>
      </c>
      <c r="CL125" t="s">
        <v>402</v>
      </c>
      <c r="CM125">
        <v>2</v>
      </c>
      <c r="CN125">
        <v>1634242214</v>
      </c>
      <c r="CO125">
        <v>98.147199999999998</v>
      </c>
      <c r="CP125">
        <v>99.9696</v>
      </c>
      <c r="CQ125">
        <v>19.611999999999998</v>
      </c>
      <c r="CR125">
        <v>17.310500000000001</v>
      </c>
      <c r="CS125">
        <v>97.793199999999999</v>
      </c>
      <c r="CT125">
        <v>19.710999999999999</v>
      </c>
      <c r="CU125">
        <v>1000.03</v>
      </c>
      <c r="CV125">
        <v>89.735500000000002</v>
      </c>
      <c r="CW125">
        <v>0.105809</v>
      </c>
      <c r="CX125">
        <v>26.670400000000001</v>
      </c>
      <c r="CY125">
        <v>27.076899999999998</v>
      </c>
      <c r="CZ125">
        <v>999.9</v>
      </c>
      <c r="DA125">
        <v>0</v>
      </c>
      <c r="DB125">
        <v>0</v>
      </c>
      <c r="DC125">
        <v>9991.25</v>
      </c>
      <c r="DD125">
        <v>0</v>
      </c>
      <c r="DE125">
        <v>0.21912699999999999</v>
      </c>
      <c r="DF125">
        <v>-1.9645900000000001</v>
      </c>
      <c r="DG125">
        <v>99.965599999999995</v>
      </c>
      <c r="DH125">
        <v>101.73099999999999</v>
      </c>
      <c r="DI125">
        <v>2.3021099999999999</v>
      </c>
      <c r="DJ125">
        <v>99.9696</v>
      </c>
      <c r="DK125">
        <v>17.310500000000001</v>
      </c>
      <c r="DL125">
        <v>1.7599499999999999</v>
      </c>
      <c r="DM125">
        <v>1.5533699999999999</v>
      </c>
      <c r="DN125">
        <v>15.435499999999999</v>
      </c>
      <c r="DO125">
        <v>13.5038</v>
      </c>
      <c r="DP125">
        <v>1500.1</v>
      </c>
      <c r="DQ125">
        <v>0.89999799999999996</v>
      </c>
      <c r="DR125">
        <v>0.10000100000000001</v>
      </c>
      <c r="DS125">
        <v>0</v>
      </c>
      <c r="DT125">
        <v>904.05499999999995</v>
      </c>
      <c r="DU125">
        <v>4.9997400000000001</v>
      </c>
      <c r="DV125">
        <v>12996.5</v>
      </c>
      <c r="DW125">
        <v>11511.1</v>
      </c>
      <c r="DX125">
        <v>42.5</v>
      </c>
      <c r="DY125">
        <v>43.75</v>
      </c>
      <c r="DZ125">
        <v>43.811999999999998</v>
      </c>
      <c r="EA125">
        <v>43.375</v>
      </c>
      <c r="EB125">
        <v>44.875</v>
      </c>
      <c r="EC125">
        <v>1345.59</v>
      </c>
      <c r="ED125">
        <v>149.51</v>
      </c>
      <c r="EE125">
        <v>0</v>
      </c>
      <c r="EF125">
        <v>141.60000014305101</v>
      </c>
      <c r="EG125">
        <v>0</v>
      </c>
      <c r="EH125">
        <v>905.91859999999997</v>
      </c>
      <c r="EI125">
        <v>-19.4224615086253</v>
      </c>
      <c r="EJ125">
        <v>-259.53076881404201</v>
      </c>
      <c r="EK125">
        <v>13025.683999999999</v>
      </c>
      <c r="EL125">
        <v>15</v>
      </c>
      <c r="EM125">
        <v>1634242239</v>
      </c>
      <c r="EN125" t="s">
        <v>867</v>
      </c>
      <c r="EO125">
        <v>1634242234</v>
      </c>
      <c r="EP125">
        <v>1634242239</v>
      </c>
      <c r="EQ125">
        <v>115</v>
      </c>
      <c r="ER125">
        <v>0.14199999999999999</v>
      </c>
      <c r="ES125">
        <v>0</v>
      </c>
      <c r="ET125">
        <v>0.35399999999999998</v>
      </c>
      <c r="EU125">
        <v>-9.9000000000000005E-2</v>
      </c>
      <c r="EV125">
        <v>100</v>
      </c>
      <c r="EW125">
        <v>17</v>
      </c>
      <c r="EX125">
        <v>0.39</v>
      </c>
      <c r="EY125">
        <v>0.04</v>
      </c>
      <c r="EZ125">
        <v>-1.9297739024390199</v>
      </c>
      <c r="FA125">
        <v>0.167115261324043</v>
      </c>
      <c r="FB125">
        <v>3.3947171790531298E-2</v>
      </c>
      <c r="FC125">
        <v>0</v>
      </c>
      <c r="FD125">
        <v>1</v>
      </c>
      <c r="FE125">
        <v>0</v>
      </c>
      <c r="FF125">
        <v>0</v>
      </c>
      <c r="FG125">
        <v>0</v>
      </c>
      <c r="FH125">
        <v>2.2862124390243901</v>
      </c>
      <c r="FI125">
        <v>8.7061672473875903E-2</v>
      </c>
      <c r="FJ125">
        <v>8.6444477543675194E-3</v>
      </c>
      <c r="FK125">
        <v>1</v>
      </c>
      <c r="FL125">
        <v>1</v>
      </c>
      <c r="FM125">
        <v>3</v>
      </c>
      <c r="FN125" t="s">
        <v>416</v>
      </c>
      <c r="FO125">
        <v>3.9268399999999999</v>
      </c>
      <c r="FP125">
        <v>2.7883599999999999</v>
      </c>
      <c r="FQ125">
        <v>2.45953E-2</v>
      </c>
      <c r="FR125">
        <v>2.50884E-2</v>
      </c>
      <c r="FS125">
        <v>8.6392399999999994E-2</v>
      </c>
      <c r="FT125">
        <v>7.7943700000000005E-2</v>
      </c>
      <c r="FU125">
        <v>20947.099999999999</v>
      </c>
      <c r="FV125">
        <v>25536</v>
      </c>
      <c r="FW125">
        <v>20916.3</v>
      </c>
      <c r="FX125">
        <v>25264.799999999999</v>
      </c>
      <c r="FY125">
        <v>30308.1</v>
      </c>
      <c r="FZ125">
        <v>34297.800000000003</v>
      </c>
      <c r="GA125">
        <v>37753.5</v>
      </c>
      <c r="GB125">
        <v>41913.800000000003</v>
      </c>
      <c r="GC125">
        <v>2.6621000000000001</v>
      </c>
      <c r="GD125">
        <v>2.1739999999999999</v>
      </c>
      <c r="GE125">
        <v>0.16886699999999999</v>
      </c>
      <c r="GF125">
        <v>0</v>
      </c>
      <c r="GG125">
        <v>24.3093</v>
      </c>
      <c r="GH125">
        <v>999.9</v>
      </c>
      <c r="GI125">
        <v>45.427999999999997</v>
      </c>
      <c r="GJ125">
        <v>29.93</v>
      </c>
      <c r="GK125">
        <v>21.481100000000001</v>
      </c>
      <c r="GL125">
        <v>61.521900000000002</v>
      </c>
      <c r="GM125">
        <v>19.110600000000002</v>
      </c>
      <c r="GN125">
        <v>3</v>
      </c>
      <c r="GO125">
        <v>-0.15864300000000001</v>
      </c>
      <c r="GP125">
        <v>-0.167184</v>
      </c>
      <c r="GQ125">
        <v>20.348600000000001</v>
      </c>
      <c r="GR125">
        <v>5.2222299999999997</v>
      </c>
      <c r="GS125">
        <v>11.962</v>
      </c>
      <c r="GT125">
        <v>4.9858000000000002</v>
      </c>
      <c r="GU125">
        <v>3.3010000000000002</v>
      </c>
      <c r="GV125">
        <v>9999</v>
      </c>
      <c r="GW125">
        <v>9999</v>
      </c>
      <c r="GX125">
        <v>999.9</v>
      </c>
      <c r="GY125">
        <v>9999</v>
      </c>
      <c r="GZ125">
        <v>1.8841399999999999</v>
      </c>
      <c r="HA125">
        <v>1.8811</v>
      </c>
      <c r="HB125">
        <v>1.88263</v>
      </c>
      <c r="HC125">
        <v>1.8813</v>
      </c>
      <c r="HD125">
        <v>1.8828199999999999</v>
      </c>
      <c r="HE125">
        <v>1.88202</v>
      </c>
      <c r="HF125">
        <v>1.8839999999999999</v>
      </c>
      <c r="HG125">
        <v>1.8812599999999999</v>
      </c>
      <c r="HH125">
        <v>5</v>
      </c>
      <c r="HI125">
        <v>0</v>
      </c>
      <c r="HJ125">
        <v>0</v>
      </c>
      <c r="HK125">
        <v>0</v>
      </c>
      <c r="HL125" t="s">
        <v>405</v>
      </c>
      <c r="HM125" t="s">
        <v>406</v>
      </c>
      <c r="HN125" t="s">
        <v>407</v>
      </c>
      <c r="HO125" t="s">
        <v>407</v>
      </c>
      <c r="HP125" t="s">
        <v>407</v>
      </c>
      <c r="HQ125" t="s">
        <v>407</v>
      </c>
      <c r="HR125">
        <v>0</v>
      </c>
      <c r="HS125">
        <v>100</v>
      </c>
      <c r="HT125">
        <v>100</v>
      </c>
      <c r="HU125">
        <v>0.35399999999999998</v>
      </c>
      <c r="HV125">
        <v>-9.9000000000000005E-2</v>
      </c>
      <c r="HW125">
        <v>0.21184999999999801</v>
      </c>
      <c r="HX125">
        <v>0</v>
      </c>
      <c r="HY125">
        <v>0</v>
      </c>
      <c r="HZ125">
        <v>0</v>
      </c>
      <c r="IA125">
        <v>-9.83149999999995E-2</v>
      </c>
      <c r="IB125">
        <v>0</v>
      </c>
      <c r="IC125">
        <v>0</v>
      </c>
      <c r="ID125">
        <v>0</v>
      </c>
      <c r="IE125">
        <v>-1</v>
      </c>
      <c r="IF125">
        <v>-1</v>
      </c>
      <c r="IG125">
        <v>-1</v>
      </c>
      <c r="IH125">
        <v>-1</v>
      </c>
      <c r="II125">
        <v>2</v>
      </c>
      <c r="IJ125">
        <v>2.1</v>
      </c>
      <c r="IK125">
        <v>0.52368199999999998</v>
      </c>
      <c r="IL125">
        <v>2.5964399999999999</v>
      </c>
      <c r="IM125">
        <v>2.8002899999999999</v>
      </c>
      <c r="IN125">
        <v>3.0151400000000002</v>
      </c>
      <c r="IO125">
        <v>3.0493199999999998</v>
      </c>
      <c r="IP125">
        <v>2.32422</v>
      </c>
      <c r="IQ125">
        <v>34.235999999999997</v>
      </c>
      <c r="IR125">
        <v>15.4367</v>
      </c>
      <c r="IS125">
        <v>18</v>
      </c>
      <c r="IT125">
        <v>1094.99</v>
      </c>
      <c r="IU125">
        <v>591.83500000000004</v>
      </c>
      <c r="IV125">
        <v>25</v>
      </c>
      <c r="IW125">
        <v>25.244</v>
      </c>
      <c r="IX125">
        <v>30.0002</v>
      </c>
      <c r="IY125">
        <v>25.122</v>
      </c>
      <c r="IZ125">
        <v>25.113199999999999</v>
      </c>
      <c r="JA125">
        <v>10.4542</v>
      </c>
      <c r="JB125">
        <v>13.3096</v>
      </c>
      <c r="JC125">
        <v>54.411000000000001</v>
      </c>
      <c r="JD125">
        <v>25</v>
      </c>
      <c r="JE125">
        <v>100</v>
      </c>
      <c r="JF125">
        <v>17.325399999999998</v>
      </c>
      <c r="JG125">
        <v>101.77</v>
      </c>
      <c r="JH125">
        <v>101.044</v>
      </c>
    </row>
    <row r="126" spans="1:268" x14ac:dyDescent="0.2">
      <c r="A126">
        <v>110</v>
      </c>
      <c r="B126">
        <v>1634242360</v>
      </c>
      <c r="C126">
        <v>18851.9000000954</v>
      </c>
      <c r="D126" t="s">
        <v>868</v>
      </c>
      <c r="E126" t="s">
        <v>869</v>
      </c>
      <c r="F126" t="s">
        <v>398</v>
      </c>
      <c r="I126">
        <v>1634242360</v>
      </c>
      <c r="J126">
        <f t="shared" si="138"/>
        <v>4.3431744624817109E-3</v>
      </c>
      <c r="K126">
        <f t="shared" si="139"/>
        <v>4.343174462481711</v>
      </c>
      <c r="L126">
        <f t="shared" si="140"/>
        <v>-0.11915046688110538</v>
      </c>
      <c r="M126">
        <f t="shared" si="141"/>
        <v>49.921799999999998</v>
      </c>
      <c r="N126">
        <f t="shared" si="142"/>
        <v>49.188074659414511</v>
      </c>
      <c r="O126">
        <f t="shared" si="143"/>
        <v>4.4188562351856371</v>
      </c>
      <c r="P126">
        <f t="shared" si="144"/>
        <v>4.4847711305867994</v>
      </c>
      <c r="Q126">
        <f t="shared" si="145"/>
        <v>0.21737960666415995</v>
      </c>
      <c r="R126">
        <f t="shared" si="146"/>
        <v>2.7437299734448972</v>
      </c>
      <c r="S126">
        <f t="shared" si="147"/>
        <v>0.20824480045089747</v>
      </c>
      <c r="T126">
        <f t="shared" si="148"/>
        <v>0.13094173814754237</v>
      </c>
      <c r="U126">
        <f t="shared" si="149"/>
        <v>248.06620650042257</v>
      </c>
      <c r="V126">
        <f t="shared" si="150"/>
        <v>27.006501984521503</v>
      </c>
      <c r="W126">
        <f t="shared" si="151"/>
        <v>26.994399999999999</v>
      </c>
      <c r="X126">
        <f t="shared" si="152"/>
        <v>3.5779826694666923</v>
      </c>
      <c r="Y126">
        <f t="shared" si="153"/>
        <v>50.19057239068664</v>
      </c>
      <c r="Z126">
        <f t="shared" si="154"/>
        <v>1.760020544229</v>
      </c>
      <c r="AA126">
        <f t="shared" si="155"/>
        <v>3.5066755774946876</v>
      </c>
      <c r="AB126">
        <f t="shared" si="156"/>
        <v>1.8179621252376923</v>
      </c>
      <c r="AC126">
        <f t="shared" si="157"/>
        <v>-191.53399379544345</v>
      </c>
      <c r="AD126">
        <f t="shared" si="158"/>
        <v>-50.633005843397797</v>
      </c>
      <c r="AE126">
        <f t="shared" si="159"/>
        <v>-3.975571918304643</v>
      </c>
      <c r="AF126">
        <f t="shared" si="160"/>
        <v>1.9236349432766815</v>
      </c>
      <c r="AG126">
        <v>0</v>
      </c>
      <c r="AH126">
        <v>0</v>
      </c>
      <c r="AI126">
        <f t="shared" si="161"/>
        <v>1</v>
      </c>
      <c r="AJ126">
        <f t="shared" si="162"/>
        <v>0</v>
      </c>
      <c r="AK126">
        <f t="shared" si="163"/>
        <v>47519.084058028093</v>
      </c>
      <c r="AL126" t="s">
        <v>399</v>
      </c>
      <c r="AM126">
        <v>8228.31</v>
      </c>
      <c r="AN126">
        <v>0</v>
      </c>
      <c r="AO126">
        <v>0</v>
      </c>
      <c r="AP126" t="e">
        <f t="shared" si="164"/>
        <v>#DIV/0!</v>
      </c>
      <c r="AQ126">
        <v>-1</v>
      </c>
      <c r="AR126" t="s">
        <v>870</v>
      </c>
      <c r="AS126">
        <v>10376.700000000001</v>
      </c>
      <c r="AT126">
        <v>876.57623076923096</v>
      </c>
      <c r="AU126">
        <v>985.57100000000003</v>
      </c>
      <c r="AV126">
        <f t="shared" si="165"/>
        <v>0.11059047925595322</v>
      </c>
      <c r="AW126">
        <v>0.5</v>
      </c>
      <c r="AX126">
        <f t="shared" si="166"/>
        <v>1264.535700777421</v>
      </c>
      <c r="AY126">
        <f t="shared" si="167"/>
        <v>-0.11915046688110538</v>
      </c>
      <c r="AZ126">
        <f t="shared" si="168"/>
        <v>69.922804592618817</v>
      </c>
      <c r="BA126">
        <f t="shared" si="169"/>
        <v>6.9657941059106453E-4</v>
      </c>
      <c r="BB126">
        <f t="shared" si="170"/>
        <v>-1</v>
      </c>
      <c r="BC126" t="e">
        <f t="shared" si="171"/>
        <v>#DIV/0!</v>
      </c>
      <c r="BD126" t="s">
        <v>401</v>
      </c>
      <c r="BE126">
        <v>0</v>
      </c>
      <c r="BF126" t="e">
        <f t="shared" si="172"/>
        <v>#DIV/0!</v>
      </c>
      <c r="BG126" t="e">
        <f t="shared" si="173"/>
        <v>#DIV/0!</v>
      </c>
      <c r="BH126" t="e">
        <f t="shared" si="174"/>
        <v>#DIV/0!</v>
      </c>
      <c r="BI126" t="e">
        <f t="shared" si="175"/>
        <v>#DIV/0!</v>
      </c>
      <c r="BJ126">
        <f t="shared" si="176"/>
        <v>0.11059047925595321</v>
      </c>
      <c r="BK126" t="e">
        <f t="shared" si="177"/>
        <v>#DIV/0!</v>
      </c>
      <c r="BL126" t="e">
        <f t="shared" si="178"/>
        <v>#DIV/0!</v>
      </c>
      <c r="BM126" t="e">
        <f t="shared" si="179"/>
        <v>#DIV/0!</v>
      </c>
      <c r="BN126">
        <v>605</v>
      </c>
      <c r="BO126">
        <v>300</v>
      </c>
      <c r="BP126">
        <v>300</v>
      </c>
      <c r="BQ126">
        <v>300</v>
      </c>
      <c r="BR126">
        <v>10376.700000000001</v>
      </c>
      <c r="BS126">
        <v>966.16</v>
      </c>
      <c r="BT126">
        <v>-7.3654999999999997E-3</v>
      </c>
      <c r="BU126">
        <v>-1.22</v>
      </c>
      <c r="BV126" t="s">
        <v>401</v>
      </c>
      <c r="BW126" t="s">
        <v>401</v>
      </c>
      <c r="BX126" t="s">
        <v>401</v>
      </c>
      <c r="BY126" t="s">
        <v>401</v>
      </c>
      <c r="BZ126" t="s">
        <v>401</v>
      </c>
      <c r="CA126" t="s">
        <v>401</v>
      </c>
      <c r="CB126" t="s">
        <v>401</v>
      </c>
      <c r="CC126" t="s">
        <v>401</v>
      </c>
      <c r="CD126" t="s">
        <v>401</v>
      </c>
      <c r="CE126" t="s">
        <v>401</v>
      </c>
      <c r="CF126">
        <f t="shared" si="180"/>
        <v>1500.06</v>
      </c>
      <c r="CG126">
        <f t="shared" si="181"/>
        <v>1264.535700777421</v>
      </c>
      <c r="CH126">
        <f t="shared" si="182"/>
        <v>0.84299008091504402</v>
      </c>
      <c r="CI126">
        <f t="shared" si="183"/>
        <v>0.16537085616603509</v>
      </c>
      <c r="CJ126">
        <v>6</v>
      </c>
      <c r="CK126">
        <v>0.5</v>
      </c>
      <c r="CL126" t="s">
        <v>402</v>
      </c>
      <c r="CM126">
        <v>2</v>
      </c>
      <c r="CN126">
        <v>1634242360</v>
      </c>
      <c r="CO126">
        <v>49.921799999999998</v>
      </c>
      <c r="CP126">
        <v>49.980400000000003</v>
      </c>
      <c r="CQ126">
        <v>19.5915</v>
      </c>
      <c r="CR126">
        <v>17.0367</v>
      </c>
      <c r="CS126">
        <v>49.617800000000003</v>
      </c>
      <c r="CT126">
        <v>19.695499999999999</v>
      </c>
      <c r="CU126">
        <v>1000.02</v>
      </c>
      <c r="CV126">
        <v>89.73</v>
      </c>
      <c r="CW126">
        <v>0.10592600000000001</v>
      </c>
      <c r="CX126">
        <v>26.652100000000001</v>
      </c>
      <c r="CY126">
        <v>26.994399999999999</v>
      </c>
      <c r="CZ126">
        <v>999.9</v>
      </c>
      <c r="DA126">
        <v>0</v>
      </c>
      <c r="DB126">
        <v>0</v>
      </c>
      <c r="DC126">
        <v>10003.799999999999</v>
      </c>
      <c r="DD126">
        <v>0</v>
      </c>
      <c r="DE126">
        <v>0.21912699999999999</v>
      </c>
      <c r="DF126">
        <v>-8.9225799999999994E-3</v>
      </c>
      <c r="DG126">
        <v>50.970300000000002</v>
      </c>
      <c r="DH126">
        <v>50.846600000000002</v>
      </c>
      <c r="DI126">
        <v>2.56027</v>
      </c>
      <c r="DJ126">
        <v>49.980400000000003</v>
      </c>
      <c r="DK126">
        <v>17.0367</v>
      </c>
      <c r="DL126">
        <v>1.75844</v>
      </c>
      <c r="DM126">
        <v>1.5286999999999999</v>
      </c>
      <c r="DN126">
        <v>15.4221</v>
      </c>
      <c r="DO126">
        <v>13.2583</v>
      </c>
      <c r="DP126">
        <v>1500.06</v>
      </c>
      <c r="DQ126">
        <v>0.89999799999999996</v>
      </c>
      <c r="DR126">
        <v>0.10000100000000001</v>
      </c>
      <c r="DS126">
        <v>0</v>
      </c>
      <c r="DT126">
        <v>875.98</v>
      </c>
      <c r="DU126">
        <v>4.9997400000000001</v>
      </c>
      <c r="DV126">
        <v>12598.3</v>
      </c>
      <c r="DW126">
        <v>11510.8</v>
      </c>
      <c r="DX126">
        <v>43.125</v>
      </c>
      <c r="DY126">
        <v>43.75</v>
      </c>
      <c r="DZ126">
        <v>43.75</v>
      </c>
      <c r="EA126">
        <v>43.436999999999998</v>
      </c>
      <c r="EB126">
        <v>44.875</v>
      </c>
      <c r="EC126">
        <v>1345.55</v>
      </c>
      <c r="ED126">
        <v>149.51</v>
      </c>
      <c r="EE126">
        <v>0</v>
      </c>
      <c r="EF126">
        <v>145.799999952316</v>
      </c>
      <c r="EG126">
        <v>0</v>
      </c>
      <c r="EH126">
        <v>876.57623076923096</v>
      </c>
      <c r="EI126">
        <v>-6.4419145296475104</v>
      </c>
      <c r="EJ126">
        <v>-74.529914523889204</v>
      </c>
      <c r="EK126">
        <v>12607.1076923077</v>
      </c>
      <c r="EL126">
        <v>15</v>
      </c>
      <c r="EM126">
        <v>1634242383</v>
      </c>
      <c r="EN126" t="s">
        <v>871</v>
      </c>
      <c r="EO126">
        <v>1634242376</v>
      </c>
      <c r="EP126">
        <v>1634242383</v>
      </c>
      <c r="EQ126">
        <v>116</v>
      </c>
      <c r="ER126">
        <v>-0.05</v>
      </c>
      <c r="ES126">
        <v>-5.0000000000000001E-3</v>
      </c>
      <c r="ET126">
        <v>0.30399999999999999</v>
      </c>
      <c r="EU126">
        <v>-0.104</v>
      </c>
      <c r="EV126">
        <v>50</v>
      </c>
      <c r="EW126">
        <v>17</v>
      </c>
      <c r="EX126">
        <v>0.21</v>
      </c>
      <c r="EY126">
        <v>0.05</v>
      </c>
      <c r="EZ126">
        <v>-9.0328203975000004E-3</v>
      </c>
      <c r="FA126">
        <v>-5.1612376879925002E-2</v>
      </c>
      <c r="FB126">
        <v>1.49437513148211E-2</v>
      </c>
      <c r="FC126">
        <v>1</v>
      </c>
      <c r="FD126">
        <v>1</v>
      </c>
      <c r="FE126">
        <v>0</v>
      </c>
      <c r="FF126">
        <v>0</v>
      </c>
      <c r="FG126">
        <v>0</v>
      </c>
      <c r="FH126">
        <v>2.5450490000000001</v>
      </c>
      <c r="FI126">
        <v>8.0536885553472798E-2</v>
      </c>
      <c r="FJ126">
        <v>7.7979580019387198E-3</v>
      </c>
      <c r="FK126">
        <v>1</v>
      </c>
      <c r="FL126">
        <v>2</v>
      </c>
      <c r="FM126">
        <v>3</v>
      </c>
      <c r="FN126" t="s">
        <v>404</v>
      </c>
      <c r="FO126">
        <v>3.9268399999999999</v>
      </c>
      <c r="FP126">
        <v>2.7885800000000001</v>
      </c>
      <c r="FQ126">
        <v>1.2738599999999999E-2</v>
      </c>
      <c r="FR126">
        <v>1.2807000000000001E-2</v>
      </c>
      <c r="FS126">
        <v>8.6333099999999996E-2</v>
      </c>
      <c r="FT126">
        <v>7.7027300000000007E-2</v>
      </c>
      <c r="FU126">
        <v>21201.200000000001</v>
      </c>
      <c r="FV126">
        <v>25857</v>
      </c>
      <c r="FW126">
        <v>20915.7</v>
      </c>
      <c r="FX126">
        <v>25264.2</v>
      </c>
      <c r="FY126">
        <v>30309.3</v>
      </c>
      <c r="FZ126">
        <v>34331</v>
      </c>
      <c r="GA126">
        <v>37752.9</v>
      </c>
      <c r="GB126">
        <v>41913</v>
      </c>
      <c r="GC126">
        <v>2.6606200000000002</v>
      </c>
      <c r="GD126">
        <v>2.1728000000000001</v>
      </c>
      <c r="GE126">
        <v>0.16581299999999999</v>
      </c>
      <c r="GF126">
        <v>0</v>
      </c>
      <c r="GG126">
        <v>24.276599999999998</v>
      </c>
      <c r="GH126">
        <v>999.9</v>
      </c>
      <c r="GI126">
        <v>45.134999999999998</v>
      </c>
      <c r="GJ126">
        <v>29.93</v>
      </c>
      <c r="GK126">
        <v>21.342700000000001</v>
      </c>
      <c r="GL126">
        <v>61.471899999999998</v>
      </c>
      <c r="GM126">
        <v>19.146599999999999</v>
      </c>
      <c r="GN126">
        <v>3</v>
      </c>
      <c r="GO126">
        <v>-0.156667</v>
      </c>
      <c r="GP126">
        <v>-0.159722</v>
      </c>
      <c r="GQ126">
        <v>20.3489</v>
      </c>
      <c r="GR126">
        <v>5.2226800000000004</v>
      </c>
      <c r="GS126">
        <v>11.962</v>
      </c>
      <c r="GT126">
        <v>4.9856499999999997</v>
      </c>
      <c r="GU126">
        <v>3.3010000000000002</v>
      </c>
      <c r="GV126">
        <v>9999</v>
      </c>
      <c r="GW126">
        <v>9999</v>
      </c>
      <c r="GX126">
        <v>999.9</v>
      </c>
      <c r="GY126">
        <v>9999</v>
      </c>
      <c r="GZ126">
        <v>1.8841399999999999</v>
      </c>
      <c r="HA126">
        <v>1.8811</v>
      </c>
      <c r="HB126">
        <v>1.88263</v>
      </c>
      <c r="HC126">
        <v>1.8813899999999999</v>
      </c>
      <c r="HD126">
        <v>1.8828199999999999</v>
      </c>
      <c r="HE126">
        <v>1.88202</v>
      </c>
      <c r="HF126">
        <v>1.8839999999999999</v>
      </c>
      <c r="HG126">
        <v>1.88127</v>
      </c>
      <c r="HH126">
        <v>5</v>
      </c>
      <c r="HI126">
        <v>0</v>
      </c>
      <c r="HJ126">
        <v>0</v>
      </c>
      <c r="HK126">
        <v>0</v>
      </c>
      <c r="HL126" t="s">
        <v>405</v>
      </c>
      <c r="HM126" t="s">
        <v>406</v>
      </c>
      <c r="HN126" t="s">
        <v>407</v>
      </c>
      <c r="HO126" t="s">
        <v>407</v>
      </c>
      <c r="HP126" t="s">
        <v>407</v>
      </c>
      <c r="HQ126" t="s">
        <v>407</v>
      </c>
      <c r="HR126">
        <v>0</v>
      </c>
      <c r="HS126">
        <v>100</v>
      </c>
      <c r="HT126">
        <v>100</v>
      </c>
      <c r="HU126">
        <v>0.30399999999999999</v>
      </c>
      <c r="HV126">
        <v>-0.104</v>
      </c>
      <c r="HW126">
        <v>0.35369999999998902</v>
      </c>
      <c r="HX126">
        <v>0</v>
      </c>
      <c r="HY126">
        <v>0</v>
      </c>
      <c r="HZ126">
        <v>0</v>
      </c>
      <c r="IA126">
        <v>-9.8550000000002996E-2</v>
      </c>
      <c r="IB126">
        <v>0</v>
      </c>
      <c r="IC126">
        <v>0</v>
      </c>
      <c r="ID126">
        <v>0</v>
      </c>
      <c r="IE126">
        <v>-1</v>
      </c>
      <c r="IF126">
        <v>-1</v>
      </c>
      <c r="IG126">
        <v>-1</v>
      </c>
      <c r="IH126">
        <v>-1</v>
      </c>
      <c r="II126">
        <v>2.1</v>
      </c>
      <c r="IJ126">
        <v>2</v>
      </c>
      <c r="IK126">
        <v>0.33569300000000002</v>
      </c>
      <c r="IL126">
        <v>2.6098599999999998</v>
      </c>
      <c r="IM126">
        <v>2.8002899999999999</v>
      </c>
      <c r="IN126">
        <v>3.0151400000000002</v>
      </c>
      <c r="IO126">
        <v>3.0493199999999998</v>
      </c>
      <c r="IP126">
        <v>2.32178</v>
      </c>
      <c r="IQ126">
        <v>34.258699999999997</v>
      </c>
      <c r="IR126">
        <v>15.375400000000001</v>
      </c>
      <c r="IS126">
        <v>18</v>
      </c>
      <c r="IT126">
        <v>1093.72</v>
      </c>
      <c r="IU126">
        <v>591.16700000000003</v>
      </c>
      <c r="IV126">
        <v>24.9999</v>
      </c>
      <c r="IW126">
        <v>25.270299999999999</v>
      </c>
      <c r="IX126">
        <v>30</v>
      </c>
      <c r="IY126">
        <v>25.145299999999999</v>
      </c>
      <c r="IZ126">
        <v>25.136399999999998</v>
      </c>
      <c r="JA126">
        <v>6.6941199999999998</v>
      </c>
      <c r="JB126">
        <v>13.927300000000001</v>
      </c>
      <c r="JC126">
        <v>53.613100000000003</v>
      </c>
      <c r="JD126">
        <v>25</v>
      </c>
      <c r="JE126">
        <v>50</v>
      </c>
      <c r="JF126">
        <v>17.065799999999999</v>
      </c>
      <c r="JG126">
        <v>101.768</v>
      </c>
      <c r="JH126">
        <v>101.042</v>
      </c>
    </row>
    <row r="127" spans="1:268" x14ac:dyDescent="0.2">
      <c r="A127">
        <v>111</v>
      </c>
      <c r="B127">
        <v>1634242504</v>
      </c>
      <c r="C127">
        <v>18995.9000000954</v>
      </c>
      <c r="D127" t="s">
        <v>872</v>
      </c>
      <c r="E127" t="s">
        <v>873</v>
      </c>
      <c r="F127" t="s">
        <v>398</v>
      </c>
      <c r="I127">
        <v>1634242504</v>
      </c>
      <c r="J127">
        <f t="shared" si="138"/>
        <v>4.8212444899964502E-3</v>
      </c>
      <c r="K127">
        <f t="shared" si="139"/>
        <v>4.8212444899964506</v>
      </c>
      <c r="L127">
        <f t="shared" si="140"/>
        <v>-2.6478517247641347</v>
      </c>
      <c r="M127">
        <f t="shared" si="141"/>
        <v>4.43255</v>
      </c>
      <c r="N127">
        <f t="shared" si="142"/>
        <v>22.097359803802998</v>
      </c>
      <c r="O127">
        <f t="shared" si="143"/>
        <v>1.9851655729896451</v>
      </c>
      <c r="P127">
        <f t="shared" si="144"/>
        <v>0.39820800940395001</v>
      </c>
      <c r="Q127">
        <f t="shared" si="145"/>
        <v>0.24391565494860273</v>
      </c>
      <c r="R127">
        <f t="shared" si="146"/>
        <v>2.7401581869827343</v>
      </c>
      <c r="S127">
        <f t="shared" si="147"/>
        <v>0.23246342063889147</v>
      </c>
      <c r="T127">
        <f t="shared" si="148"/>
        <v>0.14627375911384066</v>
      </c>
      <c r="U127">
        <f t="shared" si="149"/>
        <v>248.02239450028119</v>
      </c>
      <c r="V127">
        <f t="shared" si="150"/>
        <v>26.865627799475519</v>
      </c>
      <c r="W127">
        <f t="shared" si="151"/>
        <v>26.9224</v>
      </c>
      <c r="X127">
        <f t="shared" si="152"/>
        <v>3.5628795842559802</v>
      </c>
      <c r="Y127">
        <f t="shared" si="153"/>
        <v>50.067842386229636</v>
      </c>
      <c r="Z127">
        <f t="shared" si="154"/>
        <v>1.7548175452257002</v>
      </c>
      <c r="AA127">
        <f t="shared" si="155"/>
        <v>3.5048795026732269</v>
      </c>
      <c r="AB127">
        <f t="shared" si="156"/>
        <v>1.80806203903028</v>
      </c>
      <c r="AC127">
        <f t="shared" si="157"/>
        <v>-212.61688200884345</v>
      </c>
      <c r="AD127">
        <f t="shared" si="158"/>
        <v>-41.215946881275066</v>
      </c>
      <c r="AE127">
        <f t="shared" si="159"/>
        <v>-3.2390788327682802</v>
      </c>
      <c r="AF127">
        <f t="shared" si="160"/>
        <v>-9.0495132226056043</v>
      </c>
      <c r="AG127">
        <v>0</v>
      </c>
      <c r="AH127">
        <v>0</v>
      </c>
      <c r="AI127">
        <f t="shared" si="161"/>
        <v>1</v>
      </c>
      <c r="AJ127">
        <f t="shared" si="162"/>
        <v>0</v>
      </c>
      <c r="AK127">
        <f t="shared" si="163"/>
        <v>47423.873861187058</v>
      </c>
      <c r="AL127" t="s">
        <v>399</v>
      </c>
      <c r="AM127">
        <v>8228.31</v>
      </c>
      <c r="AN127">
        <v>0</v>
      </c>
      <c r="AO127">
        <v>0</v>
      </c>
      <c r="AP127" t="e">
        <f t="shared" si="164"/>
        <v>#DIV/0!</v>
      </c>
      <c r="AQ127">
        <v>-1</v>
      </c>
      <c r="AR127" t="s">
        <v>874</v>
      </c>
      <c r="AS127">
        <v>10376.799999999999</v>
      </c>
      <c r="AT127">
        <v>883.98032000000001</v>
      </c>
      <c r="AU127">
        <v>957.06</v>
      </c>
      <c r="AV127">
        <f t="shared" si="165"/>
        <v>7.6358514617683282E-2</v>
      </c>
      <c r="AW127">
        <v>0.5</v>
      </c>
      <c r="AX127">
        <f t="shared" si="166"/>
        <v>1264.3161007773476</v>
      </c>
      <c r="AY127">
        <f t="shared" si="167"/>
        <v>-2.6478517247641347</v>
      </c>
      <c r="AZ127">
        <f t="shared" si="168"/>
        <v>48.270649731289716</v>
      </c>
      <c r="BA127">
        <f t="shared" si="169"/>
        <v>-1.3033542195270433E-3</v>
      </c>
      <c r="BB127">
        <f t="shared" si="170"/>
        <v>-1</v>
      </c>
      <c r="BC127" t="e">
        <f t="shared" si="171"/>
        <v>#DIV/0!</v>
      </c>
      <c r="BD127" t="s">
        <v>401</v>
      </c>
      <c r="BE127">
        <v>0</v>
      </c>
      <c r="BF127" t="e">
        <f t="shared" si="172"/>
        <v>#DIV/0!</v>
      </c>
      <c r="BG127" t="e">
        <f t="shared" si="173"/>
        <v>#DIV/0!</v>
      </c>
      <c r="BH127" t="e">
        <f t="shared" si="174"/>
        <v>#DIV/0!</v>
      </c>
      <c r="BI127" t="e">
        <f t="shared" si="175"/>
        <v>#DIV/0!</v>
      </c>
      <c r="BJ127">
        <f t="shared" si="176"/>
        <v>7.6358514617683268E-2</v>
      </c>
      <c r="BK127" t="e">
        <f t="shared" si="177"/>
        <v>#DIV/0!</v>
      </c>
      <c r="BL127" t="e">
        <f t="shared" si="178"/>
        <v>#DIV/0!</v>
      </c>
      <c r="BM127" t="e">
        <f t="shared" si="179"/>
        <v>#DIV/0!</v>
      </c>
      <c r="BN127">
        <v>606</v>
      </c>
      <c r="BO127">
        <v>300</v>
      </c>
      <c r="BP127">
        <v>300</v>
      </c>
      <c r="BQ127">
        <v>300</v>
      </c>
      <c r="BR127">
        <v>10376.799999999999</v>
      </c>
      <c r="BS127">
        <v>944.11</v>
      </c>
      <c r="BT127">
        <v>-7.3654499999999999E-3</v>
      </c>
      <c r="BU127">
        <v>-1.39</v>
      </c>
      <c r="BV127" t="s">
        <v>401</v>
      </c>
      <c r="BW127" t="s">
        <v>401</v>
      </c>
      <c r="BX127" t="s">
        <v>401</v>
      </c>
      <c r="BY127" t="s">
        <v>401</v>
      </c>
      <c r="BZ127" t="s">
        <v>401</v>
      </c>
      <c r="CA127" t="s">
        <v>401</v>
      </c>
      <c r="CB127" t="s">
        <v>401</v>
      </c>
      <c r="CC127" t="s">
        <v>401</v>
      </c>
      <c r="CD127" t="s">
        <v>401</v>
      </c>
      <c r="CE127" t="s">
        <v>401</v>
      </c>
      <c r="CF127">
        <f t="shared" si="180"/>
        <v>1499.8</v>
      </c>
      <c r="CG127">
        <f t="shared" si="181"/>
        <v>1264.3161007773476</v>
      </c>
      <c r="CH127">
        <f t="shared" si="182"/>
        <v>0.84298979915811956</v>
      </c>
      <c r="CI127">
        <f t="shared" si="183"/>
        <v>0.16537031237517083</v>
      </c>
      <c r="CJ127">
        <v>6</v>
      </c>
      <c r="CK127">
        <v>0.5</v>
      </c>
      <c r="CL127" t="s">
        <v>402</v>
      </c>
      <c r="CM127">
        <v>2</v>
      </c>
      <c r="CN127">
        <v>1634242504</v>
      </c>
      <c r="CO127">
        <v>4.43255</v>
      </c>
      <c r="CP127">
        <v>2.8567399999999998</v>
      </c>
      <c r="CQ127">
        <v>19.533300000000001</v>
      </c>
      <c r="CR127">
        <v>16.697199999999999</v>
      </c>
      <c r="CS127">
        <v>4.3002099999999999</v>
      </c>
      <c r="CT127">
        <v>19.640899999999998</v>
      </c>
      <c r="CU127">
        <v>1000.05</v>
      </c>
      <c r="CV127">
        <v>89.730900000000005</v>
      </c>
      <c r="CW127">
        <v>0.10632900000000001</v>
      </c>
      <c r="CX127">
        <v>26.6434</v>
      </c>
      <c r="CY127">
        <v>26.9224</v>
      </c>
      <c r="CZ127">
        <v>999.9</v>
      </c>
      <c r="DA127">
        <v>0</v>
      </c>
      <c r="DB127">
        <v>0</v>
      </c>
      <c r="DC127">
        <v>9982.5</v>
      </c>
      <c r="DD127">
        <v>0</v>
      </c>
      <c r="DE127">
        <v>0.21912699999999999</v>
      </c>
      <c r="DF127">
        <v>1.5758099999999999</v>
      </c>
      <c r="DG127">
        <v>4.5208599999999999</v>
      </c>
      <c r="DH127">
        <v>2.9052500000000001</v>
      </c>
      <c r="DI127">
        <v>2.8361000000000001</v>
      </c>
      <c r="DJ127">
        <v>2.8567399999999998</v>
      </c>
      <c r="DK127">
        <v>16.697199999999999</v>
      </c>
      <c r="DL127">
        <v>1.75274</v>
      </c>
      <c r="DM127">
        <v>1.4982500000000001</v>
      </c>
      <c r="DN127">
        <v>15.371600000000001</v>
      </c>
      <c r="DO127">
        <v>12.9504</v>
      </c>
      <c r="DP127">
        <v>1499.8</v>
      </c>
      <c r="DQ127">
        <v>0.90000400000000003</v>
      </c>
      <c r="DR127">
        <v>9.9995799999999996E-2</v>
      </c>
      <c r="DS127">
        <v>0</v>
      </c>
      <c r="DT127">
        <v>884.79499999999996</v>
      </c>
      <c r="DU127">
        <v>4.9997400000000001</v>
      </c>
      <c r="DV127">
        <v>12702.7</v>
      </c>
      <c r="DW127">
        <v>11508.8</v>
      </c>
      <c r="DX127">
        <v>43.061999999999998</v>
      </c>
      <c r="DY127">
        <v>43.811999999999998</v>
      </c>
      <c r="DZ127">
        <v>43.811999999999998</v>
      </c>
      <c r="EA127">
        <v>43.5</v>
      </c>
      <c r="EB127">
        <v>44.875</v>
      </c>
      <c r="EC127">
        <v>1345.33</v>
      </c>
      <c r="ED127">
        <v>149.47</v>
      </c>
      <c r="EE127">
        <v>0</v>
      </c>
      <c r="EF127">
        <v>143.200000047684</v>
      </c>
      <c r="EG127">
        <v>0</v>
      </c>
      <c r="EH127">
        <v>883.98032000000001</v>
      </c>
      <c r="EI127">
        <v>6.6911538423539403</v>
      </c>
      <c r="EJ127">
        <v>89.799999860016001</v>
      </c>
      <c r="EK127">
        <v>12694.472</v>
      </c>
      <c r="EL127">
        <v>15</v>
      </c>
      <c r="EM127">
        <v>1634242467.5</v>
      </c>
      <c r="EN127" t="s">
        <v>875</v>
      </c>
      <c r="EO127">
        <v>1634242458</v>
      </c>
      <c r="EP127">
        <v>1634242467.5</v>
      </c>
      <c r="EQ127">
        <v>117</v>
      </c>
      <c r="ER127">
        <v>-0.17100000000000001</v>
      </c>
      <c r="ES127">
        <v>-4.0000000000000001E-3</v>
      </c>
      <c r="ET127">
        <v>0.13200000000000001</v>
      </c>
      <c r="EU127">
        <v>-0.108</v>
      </c>
      <c r="EV127">
        <v>3</v>
      </c>
      <c r="EW127">
        <v>17</v>
      </c>
      <c r="EX127">
        <v>0.27</v>
      </c>
      <c r="EY127">
        <v>0.05</v>
      </c>
      <c r="EZ127">
        <v>1.5549305</v>
      </c>
      <c r="FA127">
        <v>-0.14653891181989001</v>
      </c>
      <c r="FB127">
        <v>2.628061376281E-2</v>
      </c>
      <c r="FC127">
        <v>0</v>
      </c>
      <c r="FD127">
        <v>1</v>
      </c>
      <c r="FE127">
        <v>0</v>
      </c>
      <c r="FF127">
        <v>0</v>
      </c>
      <c r="FG127">
        <v>0</v>
      </c>
      <c r="FH127">
        <v>2.813758</v>
      </c>
      <c r="FI127">
        <v>0.269167879924955</v>
      </c>
      <c r="FJ127">
        <v>2.74352744837736E-2</v>
      </c>
      <c r="FK127">
        <v>1</v>
      </c>
      <c r="FL127">
        <v>1</v>
      </c>
      <c r="FM127">
        <v>3</v>
      </c>
      <c r="FN127" t="s">
        <v>416</v>
      </c>
      <c r="FO127">
        <v>3.9268700000000001</v>
      </c>
      <c r="FP127">
        <v>2.7888000000000002</v>
      </c>
      <c r="FQ127">
        <v>1.11696E-3</v>
      </c>
      <c r="FR127">
        <v>7.4006799999999998E-4</v>
      </c>
      <c r="FS127">
        <v>8.6154700000000001E-2</v>
      </c>
      <c r="FT127">
        <v>7.5891700000000006E-2</v>
      </c>
      <c r="FU127">
        <v>21449.9</v>
      </c>
      <c r="FV127">
        <v>26172.5</v>
      </c>
      <c r="FW127">
        <v>20914.8</v>
      </c>
      <c r="FX127">
        <v>25263.599999999999</v>
      </c>
      <c r="FY127">
        <v>30313.8</v>
      </c>
      <c r="FZ127">
        <v>34372.1</v>
      </c>
      <c r="GA127">
        <v>37751.300000000003</v>
      </c>
      <c r="GB127">
        <v>41912</v>
      </c>
      <c r="GC127">
        <v>2.65978</v>
      </c>
      <c r="GD127">
        <v>2.1711499999999999</v>
      </c>
      <c r="GE127">
        <v>0.16289899999999999</v>
      </c>
      <c r="GF127">
        <v>0</v>
      </c>
      <c r="GG127">
        <v>24.252099999999999</v>
      </c>
      <c r="GH127">
        <v>999.9</v>
      </c>
      <c r="GI127">
        <v>44.768999999999998</v>
      </c>
      <c r="GJ127">
        <v>29.93</v>
      </c>
      <c r="GK127">
        <v>21.170300000000001</v>
      </c>
      <c r="GL127">
        <v>61.622</v>
      </c>
      <c r="GM127">
        <v>19.146599999999999</v>
      </c>
      <c r="GN127">
        <v>3</v>
      </c>
      <c r="GO127">
        <v>-0.155279</v>
      </c>
      <c r="GP127">
        <v>-0.15224399999999999</v>
      </c>
      <c r="GQ127">
        <v>20.348700000000001</v>
      </c>
      <c r="GR127">
        <v>5.2208800000000002</v>
      </c>
      <c r="GS127">
        <v>11.962</v>
      </c>
      <c r="GT127">
        <v>4.9858000000000002</v>
      </c>
      <c r="GU127">
        <v>3.3010000000000002</v>
      </c>
      <c r="GV127">
        <v>9999</v>
      </c>
      <c r="GW127">
        <v>9999</v>
      </c>
      <c r="GX127">
        <v>999.9</v>
      </c>
      <c r="GY127">
        <v>9999</v>
      </c>
      <c r="GZ127">
        <v>1.8841600000000001</v>
      </c>
      <c r="HA127">
        <v>1.8811199999999999</v>
      </c>
      <c r="HB127">
        <v>1.88263</v>
      </c>
      <c r="HC127">
        <v>1.8813899999999999</v>
      </c>
      <c r="HD127">
        <v>1.88286</v>
      </c>
      <c r="HE127">
        <v>1.88205</v>
      </c>
      <c r="HF127">
        <v>1.8839999999999999</v>
      </c>
      <c r="HG127">
        <v>1.8812899999999999</v>
      </c>
      <c r="HH127">
        <v>5</v>
      </c>
      <c r="HI127">
        <v>0</v>
      </c>
      <c r="HJ127">
        <v>0</v>
      </c>
      <c r="HK127">
        <v>0</v>
      </c>
      <c r="HL127" t="s">
        <v>405</v>
      </c>
      <c r="HM127" t="s">
        <v>406</v>
      </c>
      <c r="HN127" t="s">
        <v>407</v>
      </c>
      <c r="HO127" t="s">
        <v>407</v>
      </c>
      <c r="HP127" t="s">
        <v>407</v>
      </c>
      <c r="HQ127" t="s">
        <v>407</v>
      </c>
      <c r="HR127">
        <v>0</v>
      </c>
      <c r="HS127">
        <v>100</v>
      </c>
      <c r="HT127">
        <v>100</v>
      </c>
      <c r="HU127">
        <v>0.13200000000000001</v>
      </c>
      <c r="HV127">
        <v>-0.1076</v>
      </c>
      <c r="HW127">
        <v>0.1323445</v>
      </c>
      <c r="HX127">
        <v>0</v>
      </c>
      <c r="HY127">
        <v>0</v>
      </c>
      <c r="HZ127">
        <v>0</v>
      </c>
      <c r="IA127">
        <v>-0.107580952380957</v>
      </c>
      <c r="IB127">
        <v>0</v>
      </c>
      <c r="IC127">
        <v>0</v>
      </c>
      <c r="ID127">
        <v>0</v>
      </c>
      <c r="IE127">
        <v>-1</v>
      </c>
      <c r="IF127">
        <v>-1</v>
      </c>
      <c r="IG127">
        <v>-1</v>
      </c>
      <c r="IH127">
        <v>-1</v>
      </c>
      <c r="II127">
        <v>0.8</v>
      </c>
      <c r="IJ127">
        <v>0.6</v>
      </c>
      <c r="IK127">
        <v>3.41797E-2</v>
      </c>
      <c r="IL127">
        <v>4.99878</v>
      </c>
      <c r="IM127">
        <v>2.8002899999999999</v>
      </c>
      <c r="IN127">
        <v>3.0139200000000002</v>
      </c>
      <c r="IO127">
        <v>3.0493199999999998</v>
      </c>
      <c r="IP127">
        <v>2.3144499999999999</v>
      </c>
      <c r="IQ127">
        <v>34.304200000000002</v>
      </c>
      <c r="IR127">
        <v>15.287800000000001</v>
      </c>
      <c r="IS127">
        <v>18</v>
      </c>
      <c r="IT127">
        <v>1093.1400000000001</v>
      </c>
      <c r="IU127">
        <v>590.10199999999998</v>
      </c>
      <c r="IV127">
        <v>24.9999</v>
      </c>
      <c r="IW127">
        <v>25.291599999999999</v>
      </c>
      <c r="IX127">
        <v>30.0002</v>
      </c>
      <c r="IY127">
        <v>25.166499999999999</v>
      </c>
      <c r="IZ127">
        <v>25.1554</v>
      </c>
      <c r="JA127">
        <v>0</v>
      </c>
      <c r="JB127">
        <v>14.941800000000001</v>
      </c>
      <c r="JC127">
        <v>52.889899999999997</v>
      </c>
      <c r="JD127">
        <v>25</v>
      </c>
      <c r="JE127">
        <v>0</v>
      </c>
      <c r="JF127">
        <v>16.6812</v>
      </c>
      <c r="JG127">
        <v>101.764</v>
      </c>
      <c r="JH127">
        <v>101.04</v>
      </c>
    </row>
    <row r="128" spans="1:268" x14ac:dyDescent="0.2">
      <c r="A128">
        <v>112</v>
      </c>
      <c r="B128">
        <v>1634242627</v>
      </c>
      <c r="C128">
        <v>19118.9000000954</v>
      </c>
      <c r="D128" t="s">
        <v>876</v>
      </c>
      <c r="E128" t="s">
        <v>877</v>
      </c>
      <c r="F128" t="s">
        <v>398</v>
      </c>
      <c r="I128">
        <v>1634242627</v>
      </c>
      <c r="J128">
        <f t="shared" si="138"/>
        <v>5.149291743600984E-3</v>
      </c>
      <c r="K128">
        <f t="shared" si="139"/>
        <v>5.1492917436009842</v>
      </c>
      <c r="L128">
        <f t="shared" si="140"/>
        <v>14.961878979202925</v>
      </c>
      <c r="M128">
        <f t="shared" si="141"/>
        <v>390.01299999999998</v>
      </c>
      <c r="N128">
        <f t="shared" si="142"/>
        <v>284.64578442770721</v>
      </c>
      <c r="O128">
        <f t="shared" si="143"/>
        <v>25.572350410295023</v>
      </c>
      <c r="P128">
        <f t="shared" si="144"/>
        <v>35.038457079638995</v>
      </c>
      <c r="Q128">
        <f t="shared" si="145"/>
        <v>0.26517644991433609</v>
      </c>
      <c r="R128">
        <f t="shared" si="146"/>
        <v>2.7467165579816717</v>
      </c>
      <c r="S128">
        <f t="shared" si="147"/>
        <v>0.25173042766922588</v>
      </c>
      <c r="T128">
        <f t="shared" si="148"/>
        <v>0.15848275331852632</v>
      </c>
      <c r="U128">
        <f t="shared" si="149"/>
        <v>248.0843415004129</v>
      </c>
      <c r="V128">
        <f t="shared" si="150"/>
        <v>26.759422739508246</v>
      </c>
      <c r="W128">
        <f t="shared" si="151"/>
        <v>26.818300000000001</v>
      </c>
      <c r="X128">
        <f t="shared" si="152"/>
        <v>3.5411414491881885</v>
      </c>
      <c r="Y128">
        <f t="shared" si="153"/>
        <v>50.193688562342267</v>
      </c>
      <c r="Z128">
        <f t="shared" si="154"/>
        <v>1.7576231514123</v>
      </c>
      <c r="AA128">
        <f t="shared" si="155"/>
        <v>3.5016815893680979</v>
      </c>
      <c r="AB128">
        <f t="shared" si="156"/>
        <v>1.7835182977758886</v>
      </c>
      <c r="AC128">
        <f t="shared" si="157"/>
        <v>-227.0837658928034</v>
      </c>
      <c r="AD128">
        <f t="shared" si="158"/>
        <v>-28.194619177272116</v>
      </c>
      <c r="AE128">
        <f t="shared" si="159"/>
        <v>-2.20914532647725</v>
      </c>
      <c r="AF128">
        <f t="shared" si="160"/>
        <v>-9.4031888961398664</v>
      </c>
      <c r="AG128">
        <v>0</v>
      </c>
      <c r="AH128">
        <v>0</v>
      </c>
      <c r="AI128">
        <f t="shared" si="161"/>
        <v>1</v>
      </c>
      <c r="AJ128">
        <f t="shared" si="162"/>
        <v>0</v>
      </c>
      <c r="AK128">
        <f t="shared" si="163"/>
        <v>47603.8188989392</v>
      </c>
      <c r="AL128" t="s">
        <v>399</v>
      </c>
      <c r="AM128">
        <v>8228.31</v>
      </c>
      <c r="AN128">
        <v>0</v>
      </c>
      <c r="AO128">
        <v>0</v>
      </c>
      <c r="AP128" t="e">
        <f t="shared" si="164"/>
        <v>#DIV/0!</v>
      </c>
      <c r="AQ128">
        <v>-1</v>
      </c>
      <c r="AR128" t="s">
        <v>878</v>
      </c>
      <c r="AS128">
        <v>10377.700000000001</v>
      </c>
      <c r="AT128">
        <v>918.08773076923103</v>
      </c>
      <c r="AU128">
        <v>1089.45</v>
      </c>
      <c r="AV128">
        <f t="shared" si="165"/>
        <v>0.15729245879183906</v>
      </c>
      <c r="AW128">
        <v>0.5</v>
      </c>
      <c r="AX128">
        <f t="shared" si="166"/>
        <v>1264.6284007774163</v>
      </c>
      <c r="AY128">
        <f t="shared" si="167"/>
        <v>14.961878979202925</v>
      </c>
      <c r="AZ128">
        <f t="shared" si="168"/>
        <v>99.458255308135548</v>
      </c>
      <c r="BA128">
        <f t="shared" si="169"/>
        <v>1.2621793856116576E-2</v>
      </c>
      <c r="BB128">
        <f t="shared" si="170"/>
        <v>-1</v>
      </c>
      <c r="BC128" t="e">
        <f t="shared" si="171"/>
        <v>#DIV/0!</v>
      </c>
      <c r="BD128" t="s">
        <v>401</v>
      </c>
      <c r="BE128">
        <v>0</v>
      </c>
      <c r="BF128" t="e">
        <f t="shared" si="172"/>
        <v>#DIV/0!</v>
      </c>
      <c r="BG128" t="e">
        <f t="shared" si="173"/>
        <v>#DIV/0!</v>
      </c>
      <c r="BH128" t="e">
        <f t="shared" si="174"/>
        <v>#DIV/0!</v>
      </c>
      <c r="BI128" t="e">
        <f t="shared" si="175"/>
        <v>#DIV/0!</v>
      </c>
      <c r="BJ128">
        <f t="shared" si="176"/>
        <v>0.15729245879183901</v>
      </c>
      <c r="BK128" t="e">
        <f t="shared" si="177"/>
        <v>#DIV/0!</v>
      </c>
      <c r="BL128" t="e">
        <f t="shared" si="178"/>
        <v>#DIV/0!</v>
      </c>
      <c r="BM128" t="e">
        <f t="shared" si="179"/>
        <v>#DIV/0!</v>
      </c>
      <c r="BN128">
        <v>607</v>
      </c>
      <c r="BO128">
        <v>300</v>
      </c>
      <c r="BP128">
        <v>300</v>
      </c>
      <c r="BQ128">
        <v>300</v>
      </c>
      <c r="BR128">
        <v>10377.700000000001</v>
      </c>
      <c r="BS128">
        <v>1056.9100000000001</v>
      </c>
      <c r="BT128">
        <v>-7.3663799999999996E-3</v>
      </c>
      <c r="BU128">
        <v>-2.23</v>
      </c>
      <c r="BV128" t="s">
        <v>401</v>
      </c>
      <c r="BW128" t="s">
        <v>401</v>
      </c>
      <c r="BX128" t="s">
        <v>401</v>
      </c>
      <c r="BY128" t="s">
        <v>401</v>
      </c>
      <c r="BZ128" t="s">
        <v>401</v>
      </c>
      <c r="CA128" t="s">
        <v>401</v>
      </c>
      <c r="CB128" t="s">
        <v>401</v>
      </c>
      <c r="CC128" t="s">
        <v>401</v>
      </c>
      <c r="CD128" t="s">
        <v>401</v>
      </c>
      <c r="CE128" t="s">
        <v>401</v>
      </c>
      <c r="CF128">
        <f t="shared" si="180"/>
        <v>1500.17</v>
      </c>
      <c r="CG128">
        <f t="shared" si="181"/>
        <v>1264.6284007774163</v>
      </c>
      <c r="CH128">
        <f t="shared" si="182"/>
        <v>0.84299006164462442</v>
      </c>
      <c r="CI128">
        <f t="shared" si="183"/>
        <v>0.16537081897412487</v>
      </c>
      <c r="CJ128">
        <v>6</v>
      </c>
      <c r="CK128">
        <v>0.5</v>
      </c>
      <c r="CL128" t="s">
        <v>402</v>
      </c>
      <c r="CM128">
        <v>2</v>
      </c>
      <c r="CN128">
        <v>1634242627</v>
      </c>
      <c r="CO128">
        <v>390.01299999999998</v>
      </c>
      <c r="CP128">
        <v>400.19499999999999</v>
      </c>
      <c r="CQ128">
        <v>19.5641</v>
      </c>
      <c r="CR128">
        <v>16.535</v>
      </c>
      <c r="CS128">
        <v>389.79899999999998</v>
      </c>
      <c r="CT128">
        <v>19.6721</v>
      </c>
      <c r="CU128">
        <v>1000.01</v>
      </c>
      <c r="CV128">
        <v>89.733099999999993</v>
      </c>
      <c r="CW128">
        <v>0.106103</v>
      </c>
      <c r="CX128">
        <v>26.6279</v>
      </c>
      <c r="CY128">
        <v>26.818300000000001</v>
      </c>
      <c r="CZ128">
        <v>999.9</v>
      </c>
      <c r="DA128">
        <v>0</v>
      </c>
      <c r="DB128">
        <v>0</v>
      </c>
      <c r="DC128">
        <v>10021.200000000001</v>
      </c>
      <c r="DD128">
        <v>0</v>
      </c>
      <c r="DE128">
        <v>0.21912699999999999</v>
      </c>
      <c r="DF128">
        <v>-10.263999999999999</v>
      </c>
      <c r="DG128">
        <v>397.71199999999999</v>
      </c>
      <c r="DH128">
        <v>406.923</v>
      </c>
      <c r="DI128">
        <v>3.0295800000000002</v>
      </c>
      <c r="DJ128">
        <v>400.19499999999999</v>
      </c>
      <c r="DK128">
        <v>16.535</v>
      </c>
      <c r="DL128">
        <v>1.75559</v>
      </c>
      <c r="DM128">
        <v>1.48373</v>
      </c>
      <c r="DN128">
        <v>15.396800000000001</v>
      </c>
      <c r="DO128">
        <v>12.801500000000001</v>
      </c>
      <c r="DP128">
        <v>1500.17</v>
      </c>
      <c r="DQ128">
        <v>0.89999799999999996</v>
      </c>
      <c r="DR128">
        <v>0.10000100000000001</v>
      </c>
      <c r="DS128">
        <v>0</v>
      </c>
      <c r="DT128">
        <v>918.69899999999996</v>
      </c>
      <c r="DU128">
        <v>4.9997400000000001</v>
      </c>
      <c r="DV128">
        <v>13248</v>
      </c>
      <c r="DW128">
        <v>11511.6</v>
      </c>
      <c r="DX128">
        <v>42.375</v>
      </c>
      <c r="DY128">
        <v>43.875</v>
      </c>
      <c r="DZ128">
        <v>43.561999999999998</v>
      </c>
      <c r="EA128">
        <v>43.875</v>
      </c>
      <c r="EB128">
        <v>44.561999999999998</v>
      </c>
      <c r="EC128">
        <v>1345.65</v>
      </c>
      <c r="ED128">
        <v>149.52000000000001</v>
      </c>
      <c r="EE128">
        <v>0</v>
      </c>
      <c r="EF128">
        <v>121.799999952316</v>
      </c>
      <c r="EG128">
        <v>0</v>
      </c>
      <c r="EH128">
        <v>918.08773076923103</v>
      </c>
      <c r="EI128">
        <v>5.6530256412170798</v>
      </c>
      <c r="EJ128">
        <v>84.324786456165697</v>
      </c>
      <c r="EK128">
        <v>13238.9038461538</v>
      </c>
      <c r="EL128">
        <v>15</v>
      </c>
      <c r="EM128">
        <v>1634242654</v>
      </c>
      <c r="EN128" t="s">
        <v>879</v>
      </c>
      <c r="EO128">
        <v>1634242647.5</v>
      </c>
      <c r="EP128">
        <v>1634242654</v>
      </c>
      <c r="EQ128">
        <v>118</v>
      </c>
      <c r="ER128">
        <v>8.2000000000000003E-2</v>
      </c>
      <c r="ES128">
        <v>-1E-3</v>
      </c>
      <c r="ET128">
        <v>0.214</v>
      </c>
      <c r="EU128">
        <v>-0.108</v>
      </c>
      <c r="EV128">
        <v>400</v>
      </c>
      <c r="EW128">
        <v>17</v>
      </c>
      <c r="EX128">
        <v>0.24</v>
      </c>
      <c r="EY128">
        <v>0.05</v>
      </c>
      <c r="EZ128">
        <v>-10.404024390243899</v>
      </c>
      <c r="FA128">
        <v>0.96008362369336497</v>
      </c>
      <c r="FB128">
        <v>9.8040436606504605E-2</v>
      </c>
      <c r="FC128">
        <v>0</v>
      </c>
      <c r="FD128">
        <v>1</v>
      </c>
      <c r="FE128">
        <v>0</v>
      </c>
      <c r="FF128">
        <v>0</v>
      </c>
      <c r="FG128">
        <v>0</v>
      </c>
      <c r="FH128">
        <v>3.01770926829268</v>
      </c>
      <c r="FI128">
        <v>2.6643554006975601E-2</v>
      </c>
      <c r="FJ128">
        <v>5.1761810907382999E-3</v>
      </c>
      <c r="FK128">
        <v>1</v>
      </c>
      <c r="FL128">
        <v>1</v>
      </c>
      <c r="FM128">
        <v>3</v>
      </c>
      <c r="FN128" t="s">
        <v>416</v>
      </c>
      <c r="FO128">
        <v>3.9268200000000002</v>
      </c>
      <c r="FP128">
        <v>2.78891</v>
      </c>
      <c r="FQ128">
        <v>8.2049399999999995E-2</v>
      </c>
      <c r="FR128">
        <v>8.3659899999999995E-2</v>
      </c>
      <c r="FS128">
        <v>8.6253899999999994E-2</v>
      </c>
      <c r="FT128">
        <v>7.5346300000000005E-2</v>
      </c>
      <c r="FU128">
        <v>19710.7</v>
      </c>
      <c r="FV128">
        <v>23998.7</v>
      </c>
      <c r="FW128">
        <v>20914</v>
      </c>
      <c r="FX128">
        <v>25262.1</v>
      </c>
      <c r="FY128">
        <v>30311</v>
      </c>
      <c r="FZ128">
        <v>34392.699999999997</v>
      </c>
      <c r="GA128">
        <v>37750.300000000003</v>
      </c>
      <c r="GB128">
        <v>41910.6</v>
      </c>
      <c r="GC128">
        <v>2.66025</v>
      </c>
      <c r="GD128">
        <v>2.1728999999999998</v>
      </c>
      <c r="GE128">
        <v>0.15651799999999999</v>
      </c>
      <c r="GF128">
        <v>0</v>
      </c>
      <c r="GG128">
        <v>24.252500000000001</v>
      </c>
      <c r="GH128">
        <v>999.9</v>
      </c>
      <c r="GI128">
        <v>44.298999999999999</v>
      </c>
      <c r="GJ128">
        <v>29.94</v>
      </c>
      <c r="GK128">
        <v>20.957000000000001</v>
      </c>
      <c r="GL128">
        <v>61.142000000000003</v>
      </c>
      <c r="GM128">
        <v>19.110600000000002</v>
      </c>
      <c r="GN128">
        <v>3</v>
      </c>
      <c r="GO128">
        <v>-0.15409600000000001</v>
      </c>
      <c r="GP128">
        <v>-0.149973</v>
      </c>
      <c r="GQ128">
        <v>20.348700000000001</v>
      </c>
      <c r="GR128">
        <v>5.2202799999999998</v>
      </c>
      <c r="GS128">
        <v>11.962</v>
      </c>
      <c r="GT128">
        <v>4.9857500000000003</v>
      </c>
      <c r="GU128">
        <v>3.3010000000000002</v>
      </c>
      <c r="GV128">
        <v>9999</v>
      </c>
      <c r="GW128">
        <v>9999</v>
      </c>
      <c r="GX128">
        <v>999.9</v>
      </c>
      <c r="GY128">
        <v>9999</v>
      </c>
      <c r="GZ128">
        <v>1.88415</v>
      </c>
      <c r="HA128">
        <v>1.8811</v>
      </c>
      <c r="HB128">
        <v>1.88263</v>
      </c>
      <c r="HC128">
        <v>1.8813599999999999</v>
      </c>
      <c r="HD128">
        <v>1.8828100000000001</v>
      </c>
      <c r="HE128">
        <v>1.88202</v>
      </c>
      <c r="HF128">
        <v>1.88401</v>
      </c>
      <c r="HG128">
        <v>1.8812599999999999</v>
      </c>
      <c r="HH128">
        <v>5</v>
      </c>
      <c r="HI128">
        <v>0</v>
      </c>
      <c r="HJ128">
        <v>0</v>
      </c>
      <c r="HK128">
        <v>0</v>
      </c>
      <c r="HL128" t="s">
        <v>405</v>
      </c>
      <c r="HM128" t="s">
        <v>406</v>
      </c>
      <c r="HN128" t="s">
        <v>407</v>
      </c>
      <c r="HO128" t="s">
        <v>407</v>
      </c>
      <c r="HP128" t="s">
        <v>407</v>
      </c>
      <c r="HQ128" t="s">
        <v>407</v>
      </c>
      <c r="HR128">
        <v>0</v>
      </c>
      <c r="HS128">
        <v>100</v>
      </c>
      <c r="HT128">
        <v>100</v>
      </c>
      <c r="HU128">
        <v>0.214</v>
      </c>
      <c r="HV128">
        <v>-0.108</v>
      </c>
      <c r="HW128">
        <v>0.1323445</v>
      </c>
      <c r="HX128">
        <v>0</v>
      </c>
      <c r="HY128">
        <v>0</v>
      </c>
      <c r="HZ128">
        <v>0</v>
      </c>
      <c r="IA128">
        <v>-0.107580952380957</v>
      </c>
      <c r="IB128">
        <v>0</v>
      </c>
      <c r="IC128">
        <v>0</v>
      </c>
      <c r="ID128">
        <v>0</v>
      </c>
      <c r="IE128">
        <v>-1</v>
      </c>
      <c r="IF128">
        <v>-1</v>
      </c>
      <c r="IG128">
        <v>-1</v>
      </c>
      <c r="IH128">
        <v>-1</v>
      </c>
      <c r="II128">
        <v>2.8</v>
      </c>
      <c r="IJ128">
        <v>2.7</v>
      </c>
      <c r="IK128">
        <v>1.5771500000000001</v>
      </c>
      <c r="IL128">
        <v>2.6013199999999999</v>
      </c>
      <c r="IM128">
        <v>2.8002899999999999</v>
      </c>
      <c r="IN128">
        <v>3.0151400000000002</v>
      </c>
      <c r="IO128">
        <v>3.0493199999999998</v>
      </c>
      <c r="IP128">
        <v>2.3278799999999999</v>
      </c>
      <c r="IQ128">
        <v>34.349699999999999</v>
      </c>
      <c r="IR128">
        <v>15.244</v>
      </c>
      <c r="IS128">
        <v>18</v>
      </c>
      <c r="IT128">
        <v>1093.96</v>
      </c>
      <c r="IU128">
        <v>591.63199999999995</v>
      </c>
      <c r="IV128">
        <v>24.999700000000001</v>
      </c>
      <c r="IW128">
        <v>25.304300000000001</v>
      </c>
      <c r="IX128">
        <v>30.0001</v>
      </c>
      <c r="IY128">
        <v>25.179200000000002</v>
      </c>
      <c r="IZ128">
        <v>25.170200000000001</v>
      </c>
      <c r="JA128">
        <v>31.497800000000002</v>
      </c>
      <c r="JB128">
        <v>14.6241</v>
      </c>
      <c r="JC128">
        <v>52.146900000000002</v>
      </c>
      <c r="JD128">
        <v>25</v>
      </c>
      <c r="JE128">
        <v>400</v>
      </c>
      <c r="JF128">
        <v>16.567699999999999</v>
      </c>
      <c r="JG128">
        <v>101.761</v>
      </c>
      <c r="JH128">
        <v>101.035</v>
      </c>
    </row>
    <row r="129" spans="1:268" x14ac:dyDescent="0.2">
      <c r="A129">
        <v>113</v>
      </c>
      <c r="B129">
        <v>1634242775.0999999</v>
      </c>
      <c r="C129">
        <v>19267</v>
      </c>
      <c r="D129" t="s">
        <v>880</v>
      </c>
      <c r="E129" t="s">
        <v>881</v>
      </c>
      <c r="F129" t="s">
        <v>398</v>
      </c>
      <c r="I129">
        <v>1634242775.0999999</v>
      </c>
      <c r="J129">
        <f t="shared" si="138"/>
        <v>5.5817385667966462E-3</v>
      </c>
      <c r="K129">
        <f t="shared" si="139"/>
        <v>5.5817385667966466</v>
      </c>
      <c r="L129">
        <f t="shared" si="140"/>
        <v>13.678142245325922</v>
      </c>
      <c r="M129">
        <f t="shared" si="141"/>
        <v>390.51400000000001</v>
      </c>
      <c r="N129">
        <f t="shared" si="142"/>
        <v>300.67898546824478</v>
      </c>
      <c r="O129">
        <f t="shared" si="143"/>
        <v>27.011459375345574</v>
      </c>
      <c r="P129">
        <f t="shared" si="144"/>
        <v>35.081776766264007</v>
      </c>
      <c r="Q129">
        <f t="shared" si="145"/>
        <v>0.29198300738239924</v>
      </c>
      <c r="R129">
        <f t="shared" si="146"/>
        <v>2.7445548521784442</v>
      </c>
      <c r="S129">
        <f t="shared" si="147"/>
        <v>0.27575831121100475</v>
      </c>
      <c r="T129">
        <f t="shared" si="148"/>
        <v>0.17373149655196798</v>
      </c>
      <c r="U129">
        <f t="shared" si="149"/>
        <v>248.02776150035155</v>
      </c>
      <c r="V129">
        <f t="shared" si="150"/>
        <v>26.634839431646153</v>
      </c>
      <c r="W129">
        <f t="shared" si="151"/>
        <v>26.7303</v>
      </c>
      <c r="X129">
        <f t="shared" si="152"/>
        <v>3.5228557141014849</v>
      </c>
      <c r="Y129">
        <f t="shared" si="153"/>
        <v>50.216240452011917</v>
      </c>
      <c r="Z129">
        <f t="shared" si="154"/>
        <v>1.7579158040308003</v>
      </c>
      <c r="AA129">
        <f t="shared" si="155"/>
        <v>3.5006917845845416</v>
      </c>
      <c r="AB129">
        <f t="shared" si="156"/>
        <v>1.7649399100706846</v>
      </c>
      <c r="AC129">
        <f t="shared" si="157"/>
        <v>-246.1546707957321</v>
      </c>
      <c r="AD129">
        <f t="shared" si="158"/>
        <v>-15.861788095636898</v>
      </c>
      <c r="AE129">
        <f t="shared" si="159"/>
        <v>-1.2432268568427487</v>
      </c>
      <c r="AF129">
        <f t="shared" si="160"/>
        <v>-15.231924247860194</v>
      </c>
      <c r="AG129">
        <v>0</v>
      </c>
      <c r="AH129">
        <v>0</v>
      </c>
      <c r="AI129">
        <f t="shared" si="161"/>
        <v>1</v>
      </c>
      <c r="AJ129">
        <f t="shared" si="162"/>
        <v>0</v>
      </c>
      <c r="AK129">
        <f t="shared" si="163"/>
        <v>47545.984590887463</v>
      </c>
      <c r="AL129" t="s">
        <v>399</v>
      </c>
      <c r="AM129">
        <v>8228.31</v>
      </c>
      <c r="AN129">
        <v>0</v>
      </c>
      <c r="AO129">
        <v>0</v>
      </c>
      <c r="AP129" t="e">
        <f t="shared" si="164"/>
        <v>#DIV/0!</v>
      </c>
      <c r="AQ129">
        <v>-1</v>
      </c>
      <c r="AR129" t="s">
        <v>882</v>
      </c>
      <c r="AS129">
        <v>10377.299999999999</v>
      </c>
      <c r="AT129">
        <v>887.60503846153802</v>
      </c>
      <c r="AU129">
        <v>1033.51</v>
      </c>
      <c r="AV129">
        <f t="shared" si="165"/>
        <v>0.14117421363940552</v>
      </c>
      <c r="AW129">
        <v>0.5</v>
      </c>
      <c r="AX129">
        <f t="shared" si="166"/>
        <v>1264.341600777384</v>
      </c>
      <c r="AY129">
        <f t="shared" si="167"/>
        <v>13.678142245325922</v>
      </c>
      <c r="AZ129">
        <f t="shared" si="168"/>
        <v>89.24621563066718</v>
      </c>
      <c r="BA129">
        <f t="shared" si="169"/>
        <v>1.1609316846255019E-2</v>
      </c>
      <c r="BB129">
        <f t="shared" si="170"/>
        <v>-1</v>
      </c>
      <c r="BC129" t="e">
        <f t="shared" si="171"/>
        <v>#DIV/0!</v>
      </c>
      <c r="BD129" t="s">
        <v>401</v>
      </c>
      <c r="BE129">
        <v>0</v>
      </c>
      <c r="BF129" t="e">
        <f t="shared" si="172"/>
        <v>#DIV/0!</v>
      </c>
      <c r="BG129" t="e">
        <f t="shared" si="173"/>
        <v>#DIV/0!</v>
      </c>
      <c r="BH129" t="e">
        <f t="shared" si="174"/>
        <v>#DIV/0!</v>
      </c>
      <c r="BI129" t="e">
        <f t="shared" si="175"/>
        <v>#DIV/0!</v>
      </c>
      <c r="BJ129">
        <f t="shared" si="176"/>
        <v>0.14117421363940549</v>
      </c>
      <c r="BK129" t="e">
        <f t="shared" si="177"/>
        <v>#DIV/0!</v>
      </c>
      <c r="BL129" t="e">
        <f t="shared" si="178"/>
        <v>#DIV/0!</v>
      </c>
      <c r="BM129" t="e">
        <f t="shared" si="179"/>
        <v>#DIV/0!</v>
      </c>
      <c r="BN129">
        <v>608</v>
      </c>
      <c r="BO129">
        <v>300</v>
      </c>
      <c r="BP129">
        <v>300</v>
      </c>
      <c r="BQ129">
        <v>300</v>
      </c>
      <c r="BR129">
        <v>10377.299999999999</v>
      </c>
      <c r="BS129">
        <v>1009.6</v>
      </c>
      <c r="BT129">
        <v>-7.3661500000000001E-3</v>
      </c>
      <c r="BU129">
        <v>-0.75</v>
      </c>
      <c r="BV129" t="s">
        <v>401</v>
      </c>
      <c r="BW129" t="s">
        <v>401</v>
      </c>
      <c r="BX129" t="s">
        <v>401</v>
      </c>
      <c r="BY129" t="s">
        <v>401</v>
      </c>
      <c r="BZ129" t="s">
        <v>401</v>
      </c>
      <c r="CA129" t="s">
        <v>401</v>
      </c>
      <c r="CB129" t="s">
        <v>401</v>
      </c>
      <c r="CC129" t="s">
        <v>401</v>
      </c>
      <c r="CD129" t="s">
        <v>401</v>
      </c>
      <c r="CE129" t="s">
        <v>401</v>
      </c>
      <c r="CF129">
        <f t="shared" si="180"/>
        <v>1499.83</v>
      </c>
      <c r="CG129">
        <f t="shared" si="181"/>
        <v>1264.341600777384</v>
      </c>
      <c r="CH129">
        <f t="shared" si="182"/>
        <v>0.84298993937805222</v>
      </c>
      <c r="CI129">
        <f t="shared" si="183"/>
        <v>0.165370582999641</v>
      </c>
      <c r="CJ129">
        <v>6</v>
      </c>
      <c r="CK129">
        <v>0.5</v>
      </c>
      <c r="CL129" t="s">
        <v>402</v>
      </c>
      <c r="CM129">
        <v>2</v>
      </c>
      <c r="CN129">
        <v>1634242775.0999999</v>
      </c>
      <c r="CO129">
        <v>390.51400000000001</v>
      </c>
      <c r="CP129">
        <v>400.029</v>
      </c>
      <c r="CQ129">
        <v>19.568300000000001</v>
      </c>
      <c r="CR129">
        <v>16.284700000000001</v>
      </c>
      <c r="CS129">
        <v>390.29399999999998</v>
      </c>
      <c r="CT129">
        <v>19.682300000000001</v>
      </c>
      <c r="CU129">
        <v>999.97199999999998</v>
      </c>
      <c r="CV129">
        <v>89.729100000000003</v>
      </c>
      <c r="CW129">
        <v>0.105776</v>
      </c>
      <c r="CX129">
        <v>26.623100000000001</v>
      </c>
      <c r="CY129">
        <v>26.7303</v>
      </c>
      <c r="CZ129">
        <v>999.9</v>
      </c>
      <c r="DA129">
        <v>0</v>
      </c>
      <c r="DB129">
        <v>0</v>
      </c>
      <c r="DC129">
        <v>10008.799999999999</v>
      </c>
      <c r="DD129">
        <v>0</v>
      </c>
      <c r="DE129">
        <v>0.21912699999999999</v>
      </c>
      <c r="DF129">
        <v>-9.5208700000000004</v>
      </c>
      <c r="DG129">
        <v>398.30399999999997</v>
      </c>
      <c r="DH129">
        <v>406.65100000000001</v>
      </c>
      <c r="DI129">
        <v>3.2890700000000002</v>
      </c>
      <c r="DJ129">
        <v>400.029</v>
      </c>
      <c r="DK129">
        <v>16.284700000000001</v>
      </c>
      <c r="DL129">
        <v>1.75634</v>
      </c>
      <c r="DM129">
        <v>1.4612099999999999</v>
      </c>
      <c r="DN129">
        <v>15.403499999999999</v>
      </c>
      <c r="DO129">
        <v>12.568199999999999</v>
      </c>
      <c r="DP129">
        <v>1499.83</v>
      </c>
      <c r="DQ129">
        <v>0.90000400000000003</v>
      </c>
      <c r="DR129">
        <v>9.9995799999999996E-2</v>
      </c>
      <c r="DS129">
        <v>0</v>
      </c>
      <c r="DT129">
        <v>886.00199999999995</v>
      </c>
      <c r="DU129">
        <v>4.9997400000000001</v>
      </c>
      <c r="DV129">
        <v>12765.1</v>
      </c>
      <c r="DW129">
        <v>11509.1</v>
      </c>
      <c r="DX129">
        <v>42.875</v>
      </c>
      <c r="DY129">
        <v>43.811999999999998</v>
      </c>
      <c r="DZ129">
        <v>43.811999999999998</v>
      </c>
      <c r="EA129">
        <v>43.311999999999998</v>
      </c>
      <c r="EB129">
        <v>44.811999999999998</v>
      </c>
      <c r="EC129">
        <v>1345.35</v>
      </c>
      <c r="ED129">
        <v>149.47999999999999</v>
      </c>
      <c r="EE129">
        <v>0</v>
      </c>
      <c r="EF129">
        <v>147.40000009536701</v>
      </c>
      <c r="EG129">
        <v>0</v>
      </c>
      <c r="EH129">
        <v>887.60503846153802</v>
      </c>
      <c r="EI129">
        <v>-14.3103931812356</v>
      </c>
      <c r="EJ129">
        <v>-213.11794883882899</v>
      </c>
      <c r="EK129">
        <v>12792.973076923099</v>
      </c>
      <c r="EL129">
        <v>15</v>
      </c>
      <c r="EM129">
        <v>1634242797.0999999</v>
      </c>
      <c r="EN129" t="s">
        <v>883</v>
      </c>
      <c r="EO129">
        <v>1634242795.0999999</v>
      </c>
      <c r="EP129">
        <v>1634242797.0999999</v>
      </c>
      <c r="EQ129">
        <v>119</v>
      </c>
      <c r="ER129">
        <v>6.0000000000000001E-3</v>
      </c>
      <c r="ES129">
        <v>-6.0000000000000001E-3</v>
      </c>
      <c r="ET129">
        <v>0.22</v>
      </c>
      <c r="EU129">
        <v>-0.114</v>
      </c>
      <c r="EV129">
        <v>400</v>
      </c>
      <c r="EW129">
        <v>16</v>
      </c>
      <c r="EX129">
        <v>0.28000000000000003</v>
      </c>
      <c r="EY129">
        <v>0.04</v>
      </c>
      <c r="EZ129">
        <v>-9.5078358536585394</v>
      </c>
      <c r="FA129">
        <v>-0.16389968606651301</v>
      </c>
      <c r="FB129">
        <v>2.4479756492453202E-2</v>
      </c>
      <c r="FC129">
        <v>0</v>
      </c>
      <c r="FD129">
        <v>1</v>
      </c>
      <c r="FE129">
        <v>0</v>
      </c>
      <c r="FF129">
        <v>0</v>
      </c>
      <c r="FG129">
        <v>0</v>
      </c>
      <c r="FH129">
        <v>3.28085658536585</v>
      </c>
      <c r="FI129">
        <v>-4.0060680076854899E-2</v>
      </c>
      <c r="FJ129">
        <v>7.4139879692757902E-3</v>
      </c>
      <c r="FK129">
        <v>1</v>
      </c>
      <c r="FL129">
        <v>1</v>
      </c>
      <c r="FM129">
        <v>3</v>
      </c>
      <c r="FN129" t="s">
        <v>416</v>
      </c>
      <c r="FO129">
        <v>3.9267699999999999</v>
      </c>
      <c r="FP129">
        <v>2.7884699999999998</v>
      </c>
      <c r="FQ129">
        <v>8.2122700000000007E-2</v>
      </c>
      <c r="FR129">
        <v>8.3624599999999993E-2</v>
      </c>
      <c r="FS129">
        <v>8.6279599999999998E-2</v>
      </c>
      <c r="FT129">
        <v>7.4496800000000002E-2</v>
      </c>
      <c r="FU129">
        <v>19708.400000000001</v>
      </c>
      <c r="FV129">
        <v>23999.1</v>
      </c>
      <c r="FW129">
        <v>20913.3</v>
      </c>
      <c r="FX129">
        <v>25261.599999999999</v>
      </c>
      <c r="FY129">
        <v>30309.5</v>
      </c>
      <c r="FZ129">
        <v>34423.9</v>
      </c>
      <c r="GA129">
        <v>37749.599999999999</v>
      </c>
      <c r="GB129">
        <v>41910.1</v>
      </c>
      <c r="GC129">
        <v>2.66038</v>
      </c>
      <c r="GD129">
        <v>2.1720000000000002</v>
      </c>
      <c r="GE129">
        <v>0.15016599999999999</v>
      </c>
      <c r="GF129">
        <v>0</v>
      </c>
      <c r="GG129">
        <v>24.2685</v>
      </c>
      <c r="GH129">
        <v>999.9</v>
      </c>
      <c r="GI129">
        <v>43.786000000000001</v>
      </c>
      <c r="GJ129">
        <v>29.96</v>
      </c>
      <c r="GK129">
        <v>20.741800000000001</v>
      </c>
      <c r="GL129">
        <v>61.538400000000003</v>
      </c>
      <c r="GM129">
        <v>19.102599999999999</v>
      </c>
      <c r="GN129">
        <v>3</v>
      </c>
      <c r="GO129">
        <v>-0.153562</v>
      </c>
      <c r="GP129">
        <v>-0.14208899999999999</v>
      </c>
      <c r="GQ129">
        <v>20.3489</v>
      </c>
      <c r="GR129">
        <v>5.2204300000000003</v>
      </c>
      <c r="GS129">
        <v>11.962</v>
      </c>
      <c r="GT129">
        <v>4.9858000000000002</v>
      </c>
      <c r="GU129">
        <v>3.3010000000000002</v>
      </c>
      <c r="GV129">
        <v>9999</v>
      </c>
      <c r="GW129">
        <v>9999</v>
      </c>
      <c r="GX129">
        <v>999.9</v>
      </c>
      <c r="GY129">
        <v>9999</v>
      </c>
      <c r="GZ129">
        <v>1.8841300000000001</v>
      </c>
      <c r="HA129">
        <v>1.8811</v>
      </c>
      <c r="HB129">
        <v>1.88263</v>
      </c>
      <c r="HC129">
        <v>1.8813299999999999</v>
      </c>
      <c r="HD129">
        <v>1.88279</v>
      </c>
      <c r="HE129">
        <v>1.88202</v>
      </c>
      <c r="HF129">
        <v>1.8839999999999999</v>
      </c>
      <c r="HG129">
        <v>1.8812599999999999</v>
      </c>
      <c r="HH129">
        <v>5</v>
      </c>
      <c r="HI129">
        <v>0</v>
      </c>
      <c r="HJ129">
        <v>0</v>
      </c>
      <c r="HK129">
        <v>0</v>
      </c>
      <c r="HL129" t="s">
        <v>405</v>
      </c>
      <c r="HM129" t="s">
        <v>406</v>
      </c>
      <c r="HN129" t="s">
        <v>407</v>
      </c>
      <c r="HO129" t="s">
        <v>407</v>
      </c>
      <c r="HP129" t="s">
        <v>407</v>
      </c>
      <c r="HQ129" t="s">
        <v>407</v>
      </c>
      <c r="HR129">
        <v>0</v>
      </c>
      <c r="HS129">
        <v>100</v>
      </c>
      <c r="HT129">
        <v>100</v>
      </c>
      <c r="HU129">
        <v>0.22</v>
      </c>
      <c r="HV129">
        <v>-0.114</v>
      </c>
      <c r="HW129">
        <v>0.21376190476200899</v>
      </c>
      <c r="HX129">
        <v>0</v>
      </c>
      <c r="HY129">
        <v>0</v>
      </c>
      <c r="HZ129">
        <v>0</v>
      </c>
      <c r="IA129">
        <v>-0.108484999999998</v>
      </c>
      <c r="IB129">
        <v>0</v>
      </c>
      <c r="IC129">
        <v>0</v>
      </c>
      <c r="ID129">
        <v>0</v>
      </c>
      <c r="IE129">
        <v>-1</v>
      </c>
      <c r="IF129">
        <v>-1</v>
      </c>
      <c r="IG129">
        <v>-1</v>
      </c>
      <c r="IH129">
        <v>-1</v>
      </c>
      <c r="II129">
        <v>2.1</v>
      </c>
      <c r="IJ129">
        <v>2</v>
      </c>
      <c r="IK129">
        <v>1.57104</v>
      </c>
      <c r="IL129">
        <v>2.5891099999999998</v>
      </c>
      <c r="IM129">
        <v>2.8002899999999999</v>
      </c>
      <c r="IN129">
        <v>3.0163600000000002</v>
      </c>
      <c r="IO129">
        <v>3.0493199999999998</v>
      </c>
      <c r="IP129">
        <v>2.3071299999999999</v>
      </c>
      <c r="IQ129">
        <v>34.349699999999999</v>
      </c>
      <c r="IR129">
        <v>15.173999999999999</v>
      </c>
      <c r="IS129">
        <v>18</v>
      </c>
      <c r="IT129">
        <v>1094.4100000000001</v>
      </c>
      <c r="IU129">
        <v>591.101</v>
      </c>
      <c r="IV129">
        <v>24.9998</v>
      </c>
      <c r="IW129">
        <v>25.3171</v>
      </c>
      <c r="IX129">
        <v>30</v>
      </c>
      <c r="IY129">
        <v>25.194099999999999</v>
      </c>
      <c r="IZ129">
        <v>25.184999999999999</v>
      </c>
      <c r="JA129">
        <v>31.385000000000002</v>
      </c>
      <c r="JB129">
        <v>14.631600000000001</v>
      </c>
      <c r="JC129">
        <v>51.212299999999999</v>
      </c>
      <c r="JD129">
        <v>25</v>
      </c>
      <c r="JE129">
        <v>400</v>
      </c>
      <c r="JF129">
        <v>16.256699999999999</v>
      </c>
      <c r="JG129">
        <v>101.758</v>
      </c>
      <c r="JH129">
        <v>101.03400000000001</v>
      </c>
    </row>
    <row r="130" spans="1:268" x14ac:dyDescent="0.2">
      <c r="A130">
        <v>114</v>
      </c>
      <c r="B130">
        <v>1634242918.0999999</v>
      </c>
      <c r="C130">
        <v>19410</v>
      </c>
      <c r="D130" t="s">
        <v>884</v>
      </c>
      <c r="E130" t="s">
        <v>885</v>
      </c>
      <c r="F130" t="s">
        <v>398</v>
      </c>
      <c r="I130">
        <v>1634242918.0999999</v>
      </c>
      <c r="J130">
        <f t="shared" si="138"/>
        <v>6.1715230928715368E-3</v>
      </c>
      <c r="K130">
        <f t="shared" si="139"/>
        <v>6.1715230928715368</v>
      </c>
      <c r="L130">
        <f t="shared" si="140"/>
        <v>17.323742632613818</v>
      </c>
      <c r="M130">
        <f t="shared" si="141"/>
        <v>587.57899999999995</v>
      </c>
      <c r="N130">
        <f t="shared" si="142"/>
        <v>481.36437268855678</v>
      </c>
      <c r="O130">
        <f t="shared" si="143"/>
        <v>43.243673124124413</v>
      </c>
      <c r="P130">
        <f t="shared" si="144"/>
        <v>52.785531402506997</v>
      </c>
      <c r="Q130">
        <f t="shared" si="145"/>
        <v>0.32827403606259065</v>
      </c>
      <c r="R130">
        <f t="shared" si="146"/>
        <v>2.7405533598503906</v>
      </c>
      <c r="S130">
        <f t="shared" si="147"/>
        <v>0.30788866142371318</v>
      </c>
      <c r="T130">
        <f t="shared" si="148"/>
        <v>0.19415637477976413</v>
      </c>
      <c r="U130">
        <f t="shared" si="149"/>
        <v>248.03254950032149</v>
      </c>
      <c r="V130">
        <f t="shared" si="150"/>
        <v>26.43914884510524</v>
      </c>
      <c r="W130">
        <f t="shared" si="151"/>
        <v>26.62</v>
      </c>
      <c r="X130">
        <f t="shared" si="152"/>
        <v>3.5000526654963204</v>
      </c>
      <c r="Y130">
        <f t="shared" si="153"/>
        <v>50.14216753313994</v>
      </c>
      <c r="Z130">
        <f t="shared" si="154"/>
        <v>1.7519655312027</v>
      </c>
      <c r="AA130">
        <f t="shared" si="155"/>
        <v>3.4939964054102601</v>
      </c>
      <c r="AB130">
        <f t="shared" si="156"/>
        <v>1.7480871342936204</v>
      </c>
      <c r="AC130">
        <f t="shared" si="157"/>
        <v>-272.16416839563476</v>
      </c>
      <c r="AD130">
        <f t="shared" si="158"/>
        <v>-4.3438121544462502</v>
      </c>
      <c r="AE130">
        <f t="shared" si="159"/>
        <v>-0.34071594458302412</v>
      </c>
      <c r="AF130">
        <f t="shared" si="160"/>
        <v>-28.816146994342542</v>
      </c>
      <c r="AG130">
        <v>0</v>
      </c>
      <c r="AH130">
        <v>0</v>
      </c>
      <c r="AI130">
        <f t="shared" si="161"/>
        <v>1</v>
      </c>
      <c r="AJ130">
        <f t="shared" si="162"/>
        <v>0</v>
      </c>
      <c r="AK130">
        <f t="shared" si="163"/>
        <v>47442.889563448422</v>
      </c>
      <c r="AL130" t="s">
        <v>399</v>
      </c>
      <c r="AM130">
        <v>8228.31</v>
      </c>
      <c r="AN130">
        <v>0</v>
      </c>
      <c r="AO130">
        <v>0</v>
      </c>
      <c r="AP130" t="e">
        <f t="shared" si="164"/>
        <v>#DIV/0!</v>
      </c>
      <c r="AQ130">
        <v>-1</v>
      </c>
      <c r="AR130" t="s">
        <v>886</v>
      </c>
      <c r="AS130">
        <v>10377.700000000001</v>
      </c>
      <c r="AT130">
        <v>918.95907692307696</v>
      </c>
      <c r="AU130">
        <v>1084.8900000000001</v>
      </c>
      <c r="AV130">
        <f t="shared" si="165"/>
        <v>0.15294723250921582</v>
      </c>
      <c r="AW130">
        <v>0.5</v>
      </c>
      <c r="AX130">
        <f t="shared" si="166"/>
        <v>1264.3668007773683</v>
      </c>
      <c r="AY130">
        <f t="shared" si="167"/>
        <v>17.323742632613818</v>
      </c>
      <c r="AZ130">
        <f t="shared" si="168"/>
        <v>96.690701527714765</v>
      </c>
      <c r="BA130">
        <f t="shared" si="169"/>
        <v>1.4492426265343146E-2</v>
      </c>
      <c r="BB130">
        <f t="shared" si="170"/>
        <v>-1</v>
      </c>
      <c r="BC130" t="e">
        <f t="shared" si="171"/>
        <v>#DIV/0!</v>
      </c>
      <c r="BD130" t="s">
        <v>401</v>
      </c>
      <c r="BE130">
        <v>0</v>
      </c>
      <c r="BF130" t="e">
        <f t="shared" si="172"/>
        <v>#DIV/0!</v>
      </c>
      <c r="BG130" t="e">
        <f t="shared" si="173"/>
        <v>#DIV/0!</v>
      </c>
      <c r="BH130" t="e">
        <f t="shared" si="174"/>
        <v>#DIV/0!</v>
      </c>
      <c r="BI130" t="e">
        <f t="shared" si="175"/>
        <v>#DIV/0!</v>
      </c>
      <c r="BJ130">
        <f t="shared" si="176"/>
        <v>0.1529472325092158</v>
      </c>
      <c r="BK130" t="e">
        <f t="shared" si="177"/>
        <v>#DIV/0!</v>
      </c>
      <c r="BL130" t="e">
        <f t="shared" si="178"/>
        <v>#DIV/0!</v>
      </c>
      <c r="BM130" t="e">
        <f t="shared" si="179"/>
        <v>#DIV/0!</v>
      </c>
      <c r="BN130">
        <v>609</v>
      </c>
      <c r="BO130">
        <v>300</v>
      </c>
      <c r="BP130">
        <v>300</v>
      </c>
      <c r="BQ130">
        <v>300</v>
      </c>
      <c r="BR130">
        <v>10377.700000000001</v>
      </c>
      <c r="BS130">
        <v>1053.01</v>
      </c>
      <c r="BT130">
        <v>-7.3664200000000003E-3</v>
      </c>
      <c r="BU130">
        <v>-1.93</v>
      </c>
      <c r="BV130" t="s">
        <v>401</v>
      </c>
      <c r="BW130" t="s">
        <v>401</v>
      </c>
      <c r="BX130" t="s">
        <v>401</v>
      </c>
      <c r="BY130" t="s">
        <v>401</v>
      </c>
      <c r="BZ130" t="s">
        <v>401</v>
      </c>
      <c r="CA130" t="s">
        <v>401</v>
      </c>
      <c r="CB130" t="s">
        <v>401</v>
      </c>
      <c r="CC130" t="s">
        <v>401</v>
      </c>
      <c r="CD130" t="s">
        <v>401</v>
      </c>
      <c r="CE130" t="s">
        <v>401</v>
      </c>
      <c r="CF130">
        <f t="shared" si="180"/>
        <v>1499.86</v>
      </c>
      <c r="CG130">
        <f t="shared" si="181"/>
        <v>1264.3668007773683</v>
      </c>
      <c r="CH130">
        <f t="shared" si="182"/>
        <v>0.84298987957367255</v>
      </c>
      <c r="CI130">
        <f t="shared" si="183"/>
        <v>0.16537046757718821</v>
      </c>
      <c r="CJ130">
        <v>6</v>
      </c>
      <c r="CK130">
        <v>0.5</v>
      </c>
      <c r="CL130" t="s">
        <v>402</v>
      </c>
      <c r="CM130">
        <v>2</v>
      </c>
      <c r="CN130">
        <v>1634242918.0999999</v>
      </c>
      <c r="CO130">
        <v>587.57899999999995</v>
      </c>
      <c r="CP130">
        <v>600.149</v>
      </c>
      <c r="CQ130">
        <v>19.501899999999999</v>
      </c>
      <c r="CR130">
        <v>15.8712</v>
      </c>
      <c r="CS130">
        <v>586.94899999999996</v>
      </c>
      <c r="CT130">
        <v>19.6158</v>
      </c>
      <c r="CU130">
        <v>1000</v>
      </c>
      <c r="CV130">
        <v>89.729500000000002</v>
      </c>
      <c r="CW130">
        <v>0.10613300000000001</v>
      </c>
      <c r="CX130">
        <v>26.590599999999998</v>
      </c>
      <c r="CY130">
        <v>26.62</v>
      </c>
      <c r="CZ130">
        <v>999.9</v>
      </c>
      <c r="DA130">
        <v>0</v>
      </c>
      <c r="DB130">
        <v>0</v>
      </c>
      <c r="DC130">
        <v>9985</v>
      </c>
      <c r="DD130">
        <v>0</v>
      </c>
      <c r="DE130">
        <v>0.21912699999999999</v>
      </c>
      <c r="DF130">
        <v>-12.569900000000001</v>
      </c>
      <c r="DG130">
        <v>599.26599999999996</v>
      </c>
      <c r="DH130">
        <v>609.827</v>
      </c>
      <c r="DI130">
        <v>3.6307200000000002</v>
      </c>
      <c r="DJ130">
        <v>600.149</v>
      </c>
      <c r="DK130">
        <v>15.8712</v>
      </c>
      <c r="DL130">
        <v>1.7499</v>
      </c>
      <c r="DM130">
        <v>1.4241200000000001</v>
      </c>
      <c r="DN130">
        <v>15.346299999999999</v>
      </c>
      <c r="DO130">
        <v>12.1769</v>
      </c>
      <c r="DP130">
        <v>1499.86</v>
      </c>
      <c r="DQ130">
        <v>0.90000400000000003</v>
      </c>
      <c r="DR130">
        <v>9.9995799999999996E-2</v>
      </c>
      <c r="DS130">
        <v>0</v>
      </c>
      <c r="DT130">
        <v>918.26800000000003</v>
      </c>
      <c r="DU130">
        <v>4.9997400000000001</v>
      </c>
      <c r="DV130">
        <v>13239.6</v>
      </c>
      <c r="DW130">
        <v>11509.3</v>
      </c>
      <c r="DX130">
        <v>42.375</v>
      </c>
      <c r="DY130">
        <v>43.875</v>
      </c>
      <c r="DZ130">
        <v>43.625</v>
      </c>
      <c r="EA130">
        <v>43.936999999999998</v>
      </c>
      <c r="EB130">
        <v>44.561999999999998</v>
      </c>
      <c r="EC130">
        <v>1345.38</v>
      </c>
      <c r="ED130">
        <v>149.47999999999999</v>
      </c>
      <c r="EE130">
        <v>0</v>
      </c>
      <c r="EF130">
        <v>142.59999990463299</v>
      </c>
      <c r="EG130">
        <v>0</v>
      </c>
      <c r="EH130">
        <v>918.95907692307696</v>
      </c>
      <c r="EI130">
        <v>-6.5080341644818196</v>
      </c>
      <c r="EJ130">
        <v>-110.35897412700901</v>
      </c>
      <c r="EK130">
        <v>13256.2</v>
      </c>
      <c r="EL130">
        <v>15</v>
      </c>
      <c r="EM130">
        <v>1634242886.5999999</v>
      </c>
      <c r="EN130" t="s">
        <v>887</v>
      </c>
      <c r="EO130">
        <v>1634242879.5999999</v>
      </c>
      <c r="EP130">
        <v>1634242886.5999999</v>
      </c>
      <c r="EQ130">
        <v>120</v>
      </c>
      <c r="ER130">
        <v>0.41</v>
      </c>
      <c r="ES130">
        <v>0</v>
      </c>
      <c r="ET130">
        <v>0.63</v>
      </c>
      <c r="EU130">
        <v>-0.114</v>
      </c>
      <c r="EV130">
        <v>600</v>
      </c>
      <c r="EW130">
        <v>16</v>
      </c>
      <c r="EX130">
        <v>0.26</v>
      </c>
      <c r="EY130">
        <v>0.03</v>
      </c>
      <c r="EZ130">
        <v>-12.7005829268293</v>
      </c>
      <c r="FA130">
        <v>0.64608919860627401</v>
      </c>
      <c r="FB130">
        <v>6.6885916350662503E-2</v>
      </c>
      <c r="FC130">
        <v>0</v>
      </c>
      <c r="FD130">
        <v>1</v>
      </c>
      <c r="FE130">
        <v>0</v>
      </c>
      <c r="FF130">
        <v>0</v>
      </c>
      <c r="FG130">
        <v>0</v>
      </c>
      <c r="FH130">
        <v>3.5588046341463402</v>
      </c>
      <c r="FI130">
        <v>0.61292487804877505</v>
      </c>
      <c r="FJ130">
        <v>6.3464559616412494E-2</v>
      </c>
      <c r="FK130">
        <v>0</v>
      </c>
      <c r="FL130">
        <v>0</v>
      </c>
      <c r="FM130">
        <v>3</v>
      </c>
      <c r="FN130" t="s">
        <v>591</v>
      </c>
      <c r="FO130">
        <v>3.9268200000000002</v>
      </c>
      <c r="FP130">
        <v>2.7886199999999999</v>
      </c>
      <c r="FQ130">
        <v>0.11076900000000001</v>
      </c>
      <c r="FR130">
        <v>0.11239300000000001</v>
      </c>
      <c r="FS130">
        <v>8.6065199999999994E-2</v>
      </c>
      <c r="FT130">
        <v>7.3090699999999995E-2</v>
      </c>
      <c r="FU130">
        <v>19093.3</v>
      </c>
      <c r="FV130">
        <v>23245.7</v>
      </c>
      <c r="FW130">
        <v>20913.3</v>
      </c>
      <c r="FX130">
        <v>25261.7</v>
      </c>
      <c r="FY130">
        <v>30316.9</v>
      </c>
      <c r="FZ130">
        <v>34477</v>
      </c>
      <c r="GA130">
        <v>37749.4</v>
      </c>
      <c r="GB130">
        <v>41910.5</v>
      </c>
      <c r="GC130">
        <v>2.6597499999999998</v>
      </c>
      <c r="GD130">
        <v>2.1715</v>
      </c>
      <c r="GE130">
        <v>0.14690700000000001</v>
      </c>
      <c r="GF130">
        <v>0</v>
      </c>
      <c r="GG130">
        <v>24.211200000000002</v>
      </c>
      <c r="GH130">
        <v>999.9</v>
      </c>
      <c r="GI130">
        <v>43.414000000000001</v>
      </c>
      <c r="GJ130">
        <v>29.991</v>
      </c>
      <c r="GK130">
        <v>20.602</v>
      </c>
      <c r="GL130">
        <v>61.638399999999997</v>
      </c>
      <c r="GM130">
        <v>19.1386</v>
      </c>
      <c r="GN130">
        <v>3</v>
      </c>
      <c r="GO130">
        <v>-0.153171</v>
      </c>
      <c r="GP130">
        <v>-0.146898</v>
      </c>
      <c r="GQ130">
        <v>20.348500000000001</v>
      </c>
      <c r="GR130">
        <v>5.2211800000000004</v>
      </c>
      <c r="GS130">
        <v>11.962</v>
      </c>
      <c r="GT130">
        <v>4.9857500000000003</v>
      </c>
      <c r="GU130">
        <v>3.3009300000000001</v>
      </c>
      <c r="GV130">
        <v>9999</v>
      </c>
      <c r="GW130">
        <v>9999</v>
      </c>
      <c r="GX130">
        <v>999.9</v>
      </c>
      <c r="GY130">
        <v>9999</v>
      </c>
      <c r="GZ130">
        <v>1.88412</v>
      </c>
      <c r="HA130">
        <v>1.8811</v>
      </c>
      <c r="HB130">
        <v>1.88263</v>
      </c>
      <c r="HC130">
        <v>1.88134</v>
      </c>
      <c r="HD130">
        <v>1.88279</v>
      </c>
      <c r="HE130">
        <v>1.88202</v>
      </c>
      <c r="HF130">
        <v>1.8839999999999999</v>
      </c>
      <c r="HG130">
        <v>1.8812599999999999</v>
      </c>
      <c r="HH130">
        <v>5</v>
      </c>
      <c r="HI130">
        <v>0</v>
      </c>
      <c r="HJ130">
        <v>0</v>
      </c>
      <c r="HK130">
        <v>0</v>
      </c>
      <c r="HL130" t="s">
        <v>405</v>
      </c>
      <c r="HM130" t="s">
        <v>406</v>
      </c>
      <c r="HN130" t="s">
        <v>407</v>
      </c>
      <c r="HO130" t="s">
        <v>407</v>
      </c>
      <c r="HP130" t="s">
        <v>407</v>
      </c>
      <c r="HQ130" t="s">
        <v>407</v>
      </c>
      <c r="HR130">
        <v>0</v>
      </c>
      <c r="HS130">
        <v>100</v>
      </c>
      <c r="HT130">
        <v>100</v>
      </c>
      <c r="HU130">
        <v>0.63</v>
      </c>
      <c r="HV130">
        <v>-0.1139</v>
      </c>
      <c r="HW130">
        <v>0.62990476190475397</v>
      </c>
      <c r="HX130">
        <v>0</v>
      </c>
      <c r="HY130">
        <v>0</v>
      </c>
      <c r="HZ130">
        <v>0</v>
      </c>
      <c r="IA130">
        <v>-0.113847619047618</v>
      </c>
      <c r="IB130">
        <v>0</v>
      </c>
      <c r="IC130">
        <v>0</v>
      </c>
      <c r="ID130">
        <v>0</v>
      </c>
      <c r="IE130">
        <v>-1</v>
      </c>
      <c r="IF130">
        <v>-1</v>
      </c>
      <c r="IG130">
        <v>-1</v>
      </c>
      <c r="IH130">
        <v>-1</v>
      </c>
      <c r="II130">
        <v>0.6</v>
      </c>
      <c r="IJ130">
        <v>0.5</v>
      </c>
      <c r="IK130">
        <v>2.1752899999999999</v>
      </c>
      <c r="IL130">
        <v>2.5988799999999999</v>
      </c>
      <c r="IM130">
        <v>2.8002899999999999</v>
      </c>
      <c r="IN130">
        <v>3.0151400000000002</v>
      </c>
      <c r="IO130">
        <v>3.0493199999999998</v>
      </c>
      <c r="IP130">
        <v>2.3144499999999999</v>
      </c>
      <c r="IQ130">
        <v>34.372500000000002</v>
      </c>
      <c r="IR130">
        <v>15.121499999999999</v>
      </c>
      <c r="IS130">
        <v>18</v>
      </c>
      <c r="IT130">
        <v>1093.8800000000001</v>
      </c>
      <c r="IU130">
        <v>590.80899999999997</v>
      </c>
      <c r="IV130">
        <v>24.999700000000001</v>
      </c>
      <c r="IW130">
        <v>25.325600000000001</v>
      </c>
      <c r="IX130">
        <v>30</v>
      </c>
      <c r="IY130">
        <v>25.204599999999999</v>
      </c>
      <c r="IZ130">
        <v>25.1935</v>
      </c>
      <c r="JA130">
        <v>43.452800000000003</v>
      </c>
      <c r="JB130">
        <v>16.543500000000002</v>
      </c>
      <c r="JC130">
        <v>50.234900000000003</v>
      </c>
      <c r="JD130">
        <v>25</v>
      </c>
      <c r="JE130">
        <v>600</v>
      </c>
      <c r="JF130">
        <v>15.8491</v>
      </c>
      <c r="JG130">
        <v>101.758</v>
      </c>
      <c r="JH130">
        <v>101.03400000000001</v>
      </c>
    </row>
    <row r="131" spans="1:268" x14ac:dyDescent="0.2">
      <c r="A131">
        <v>115</v>
      </c>
      <c r="B131">
        <v>1634243040.0999999</v>
      </c>
      <c r="C131">
        <v>19532</v>
      </c>
      <c r="D131" t="s">
        <v>888</v>
      </c>
      <c r="E131" t="s">
        <v>889</v>
      </c>
      <c r="F131" t="s">
        <v>398</v>
      </c>
      <c r="I131">
        <v>1634243040.0999999</v>
      </c>
      <c r="J131">
        <f t="shared" si="138"/>
        <v>6.2552194698338587E-3</v>
      </c>
      <c r="K131">
        <f t="shared" si="139"/>
        <v>6.2552194698338583</v>
      </c>
      <c r="L131">
        <f t="shared" si="140"/>
        <v>17.706855472469041</v>
      </c>
      <c r="M131">
        <f t="shared" si="141"/>
        <v>786.43700000000001</v>
      </c>
      <c r="N131">
        <f t="shared" si="142"/>
        <v>674.03689933475471</v>
      </c>
      <c r="O131">
        <f t="shared" si="143"/>
        <v>60.552183040018015</v>
      </c>
      <c r="P131">
        <f t="shared" si="144"/>
        <v>70.649659121692011</v>
      </c>
      <c r="Q131">
        <f t="shared" si="145"/>
        <v>0.33542430721039324</v>
      </c>
      <c r="R131">
        <f t="shared" si="146"/>
        <v>2.7451738541221746</v>
      </c>
      <c r="S131">
        <f t="shared" si="147"/>
        <v>0.3142053975797226</v>
      </c>
      <c r="T131">
        <f t="shared" si="148"/>
        <v>0.19817284616105282</v>
      </c>
      <c r="U131">
        <f t="shared" si="149"/>
        <v>248.04124950068302</v>
      </c>
      <c r="V131">
        <f t="shared" si="150"/>
        <v>26.414610757748463</v>
      </c>
      <c r="W131">
        <f t="shared" si="151"/>
        <v>26.564399999999999</v>
      </c>
      <c r="X131">
        <f t="shared" si="152"/>
        <v>3.4886070422210476</v>
      </c>
      <c r="Y131">
        <f t="shared" si="153"/>
        <v>50.157700828247407</v>
      </c>
      <c r="Z131">
        <f t="shared" si="154"/>
        <v>1.7523327562075999</v>
      </c>
      <c r="AA131">
        <f t="shared" si="155"/>
        <v>3.4936464935026197</v>
      </c>
      <c r="AB131">
        <f t="shared" si="156"/>
        <v>1.7362742860134477</v>
      </c>
      <c r="AC131">
        <f t="shared" si="157"/>
        <v>-275.85517861967315</v>
      </c>
      <c r="AD131">
        <f t="shared" si="158"/>
        <v>3.6259464141741118</v>
      </c>
      <c r="AE131">
        <f t="shared" si="159"/>
        <v>0.28384850830285735</v>
      </c>
      <c r="AF131">
        <f t="shared" si="160"/>
        <v>-23.904134196513152</v>
      </c>
      <c r="AG131">
        <v>0</v>
      </c>
      <c r="AH131">
        <v>0</v>
      </c>
      <c r="AI131">
        <f t="shared" si="161"/>
        <v>1</v>
      </c>
      <c r="AJ131">
        <f t="shared" si="162"/>
        <v>0</v>
      </c>
      <c r="AK131">
        <f t="shared" si="163"/>
        <v>47568.161681821766</v>
      </c>
      <c r="AL131" t="s">
        <v>399</v>
      </c>
      <c r="AM131">
        <v>8228.31</v>
      </c>
      <c r="AN131">
        <v>0</v>
      </c>
      <c r="AO131">
        <v>0</v>
      </c>
      <c r="AP131" t="e">
        <f t="shared" si="164"/>
        <v>#DIV/0!</v>
      </c>
      <c r="AQ131">
        <v>-1</v>
      </c>
      <c r="AR131" t="s">
        <v>890</v>
      </c>
      <c r="AS131">
        <v>10377.700000000001</v>
      </c>
      <c r="AT131">
        <v>917.47376923076899</v>
      </c>
      <c r="AU131">
        <v>1073.02</v>
      </c>
      <c r="AV131">
        <f t="shared" si="165"/>
        <v>0.14496116639879131</v>
      </c>
      <c r="AW131">
        <v>0.5</v>
      </c>
      <c r="AX131">
        <f t="shared" si="166"/>
        <v>1264.4016007775558</v>
      </c>
      <c r="AY131">
        <f t="shared" si="167"/>
        <v>17.706855472469041</v>
      </c>
      <c r="AZ131">
        <f t="shared" si="168"/>
        <v>91.644565422606689</v>
      </c>
      <c r="BA131">
        <f t="shared" si="169"/>
        <v>1.479502672328561E-2</v>
      </c>
      <c r="BB131">
        <f t="shared" si="170"/>
        <v>-1</v>
      </c>
      <c r="BC131" t="e">
        <f t="shared" si="171"/>
        <v>#DIV/0!</v>
      </c>
      <c r="BD131" t="s">
        <v>401</v>
      </c>
      <c r="BE131">
        <v>0</v>
      </c>
      <c r="BF131" t="e">
        <f t="shared" si="172"/>
        <v>#DIV/0!</v>
      </c>
      <c r="BG131" t="e">
        <f t="shared" si="173"/>
        <v>#DIV/0!</v>
      </c>
      <c r="BH131" t="e">
        <f t="shared" si="174"/>
        <v>#DIV/0!</v>
      </c>
      <c r="BI131" t="e">
        <f t="shared" si="175"/>
        <v>#DIV/0!</v>
      </c>
      <c r="BJ131">
        <f t="shared" si="176"/>
        <v>0.14496116639879125</v>
      </c>
      <c r="BK131" t="e">
        <f t="shared" si="177"/>
        <v>#DIV/0!</v>
      </c>
      <c r="BL131" t="e">
        <f t="shared" si="178"/>
        <v>#DIV/0!</v>
      </c>
      <c r="BM131" t="e">
        <f t="shared" si="179"/>
        <v>#DIV/0!</v>
      </c>
      <c r="BN131">
        <v>610</v>
      </c>
      <c r="BO131">
        <v>300</v>
      </c>
      <c r="BP131">
        <v>300</v>
      </c>
      <c r="BQ131">
        <v>300</v>
      </c>
      <c r="BR131">
        <v>10377.700000000001</v>
      </c>
      <c r="BS131">
        <v>1043.9000000000001</v>
      </c>
      <c r="BT131">
        <v>-7.3663499999999998E-3</v>
      </c>
      <c r="BU131">
        <v>-3.1</v>
      </c>
      <c r="BV131" t="s">
        <v>401</v>
      </c>
      <c r="BW131" t="s">
        <v>401</v>
      </c>
      <c r="BX131" t="s">
        <v>401</v>
      </c>
      <c r="BY131" t="s">
        <v>401</v>
      </c>
      <c r="BZ131" t="s">
        <v>401</v>
      </c>
      <c r="CA131" t="s">
        <v>401</v>
      </c>
      <c r="CB131" t="s">
        <v>401</v>
      </c>
      <c r="CC131" t="s">
        <v>401</v>
      </c>
      <c r="CD131" t="s">
        <v>401</v>
      </c>
      <c r="CE131" t="s">
        <v>401</v>
      </c>
      <c r="CF131">
        <f t="shared" si="180"/>
        <v>1499.9</v>
      </c>
      <c r="CG131">
        <f t="shared" si="181"/>
        <v>1264.4016007775558</v>
      </c>
      <c r="CH131">
        <f t="shared" si="182"/>
        <v>0.84299059989169667</v>
      </c>
      <c r="CI131">
        <f t="shared" si="183"/>
        <v>0.16537185779097474</v>
      </c>
      <c r="CJ131">
        <v>6</v>
      </c>
      <c r="CK131">
        <v>0.5</v>
      </c>
      <c r="CL131" t="s">
        <v>402</v>
      </c>
      <c r="CM131">
        <v>2</v>
      </c>
      <c r="CN131">
        <v>1634243040.0999999</v>
      </c>
      <c r="CO131">
        <v>786.43700000000001</v>
      </c>
      <c r="CP131">
        <v>800.01300000000003</v>
      </c>
      <c r="CQ131">
        <v>19.5061</v>
      </c>
      <c r="CR131">
        <v>15.8261</v>
      </c>
      <c r="CS131">
        <v>785.78499999999997</v>
      </c>
      <c r="CT131">
        <v>19.6221</v>
      </c>
      <c r="CU131">
        <v>999.97900000000004</v>
      </c>
      <c r="CV131">
        <v>89.728899999999996</v>
      </c>
      <c r="CW131">
        <v>0.106216</v>
      </c>
      <c r="CX131">
        <v>26.588899999999999</v>
      </c>
      <c r="CY131">
        <v>26.564399999999999</v>
      </c>
      <c r="CZ131">
        <v>999.9</v>
      </c>
      <c r="DA131">
        <v>0</v>
      </c>
      <c r="DB131">
        <v>0</v>
      </c>
      <c r="DC131">
        <v>10012.5</v>
      </c>
      <c r="DD131">
        <v>0</v>
      </c>
      <c r="DE131">
        <v>0.21912699999999999</v>
      </c>
      <c r="DF131">
        <v>-13.5982</v>
      </c>
      <c r="DG131">
        <v>802.06200000000001</v>
      </c>
      <c r="DH131">
        <v>812.87800000000004</v>
      </c>
      <c r="DI131">
        <v>3.6821199999999998</v>
      </c>
      <c r="DJ131">
        <v>800.01300000000003</v>
      </c>
      <c r="DK131">
        <v>15.8261</v>
      </c>
      <c r="DL131">
        <v>1.7504500000000001</v>
      </c>
      <c r="DM131">
        <v>1.4200600000000001</v>
      </c>
      <c r="DN131">
        <v>15.3512</v>
      </c>
      <c r="DO131">
        <v>12.133599999999999</v>
      </c>
      <c r="DP131">
        <v>1499.9</v>
      </c>
      <c r="DQ131">
        <v>0.89998</v>
      </c>
      <c r="DR131">
        <v>0.10002</v>
      </c>
      <c r="DS131">
        <v>0</v>
      </c>
      <c r="DT131">
        <v>916.11699999999996</v>
      </c>
      <c r="DU131">
        <v>4.9997400000000001</v>
      </c>
      <c r="DV131">
        <v>13217.9</v>
      </c>
      <c r="DW131">
        <v>11509.5</v>
      </c>
      <c r="DX131">
        <v>42.436999999999998</v>
      </c>
      <c r="DY131">
        <v>43.875</v>
      </c>
      <c r="DZ131">
        <v>43.686999999999998</v>
      </c>
      <c r="EA131">
        <v>43.936999999999998</v>
      </c>
      <c r="EB131">
        <v>44.625</v>
      </c>
      <c r="EC131">
        <v>1345.38</v>
      </c>
      <c r="ED131">
        <v>149.52000000000001</v>
      </c>
      <c r="EE131">
        <v>0</v>
      </c>
      <c r="EF131">
        <v>121.799999952316</v>
      </c>
      <c r="EG131">
        <v>0</v>
      </c>
      <c r="EH131">
        <v>917.47376923076899</v>
      </c>
      <c r="EI131">
        <v>-9.3644444608663395</v>
      </c>
      <c r="EJ131">
        <v>-131.19658123925501</v>
      </c>
      <c r="EK131">
        <v>13235.057692307701</v>
      </c>
      <c r="EL131">
        <v>15</v>
      </c>
      <c r="EM131">
        <v>1634243064.0999999</v>
      </c>
      <c r="EN131" t="s">
        <v>891</v>
      </c>
      <c r="EO131">
        <v>1634243064.0999999</v>
      </c>
      <c r="EP131">
        <v>1634243062.0999999</v>
      </c>
      <c r="EQ131">
        <v>121</v>
      </c>
      <c r="ER131">
        <v>2.1999999999999999E-2</v>
      </c>
      <c r="ES131">
        <v>-3.0000000000000001E-3</v>
      </c>
      <c r="ET131">
        <v>0.65200000000000002</v>
      </c>
      <c r="EU131">
        <v>-0.11600000000000001</v>
      </c>
      <c r="EV131">
        <v>800</v>
      </c>
      <c r="EW131">
        <v>16</v>
      </c>
      <c r="EX131">
        <v>0.2</v>
      </c>
      <c r="EY131">
        <v>0.03</v>
      </c>
      <c r="EZ131">
        <v>-13.630209756097599</v>
      </c>
      <c r="FA131">
        <v>-7.1450174216013504E-2</v>
      </c>
      <c r="FB131">
        <v>4.5848141728324202E-2</v>
      </c>
      <c r="FC131">
        <v>1</v>
      </c>
      <c r="FD131">
        <v>1</v>
      </c>
      <c r="FE131">
        <v>0</v>
      </c>
      <c r="FF131">
        <v>0</v>
      </c>
      <c r="FG131">
        <v>0</v>
      </c>
      <c r="FH131">
        <v>3.6653792682926798</v>
      </c>
      <c r="FI131">
        <v>0.166856027874561</v>
      </c>
      <c r="FJ131">
        <v>1.8114636231679301E-2</v>
      </c>
      <c r="FK131">
        <v>1</v>
      </c>
      <c r="FL131">
        <v>2</v>
      </c>
      <c r="FM131">
        <v>3</v>
      </c>
      <c r="FN131" t="s">
        <v>404</v>
      </c>
      <c r="FO131">
        <v>3.92679</v>
      </c>
      <c r="FP131">
        <v>2.7889499999999998</v>
      </c>
      <c r="FQ131">
        <v>0.13511500000000001</v>
      </c>
      <c r="FR131">
        <v>0.13656699999999999</v>
      </c>
      <c r="FS131">
        <v>8.6083900000000005E-2</v>
      </c>
      <c r="FT131">
        <v>7.2935E-2</v>
      </c>
      <c r="FU131">
        <v>18570.3</v>
      </c>
      <c r="FV131">
        <v>22612.3</v>
      </c>
      <c r="FW131">
        <v>20913</v>
      </c>
      <c r="FX131">
        <v>25261.3</v>
      </c>
      <c r="FY131">
        <v>30316.400000000001</v>
      </c>
      <c r="FZ131">
        <v>34483.1</v>
      </c>
      <c r="GA131">
        <v>37749.1</v>
      </c>
      <c r="GB131">
        <v>41910.300000000003</v>
      </c>
      <c r="GC131">
        <v>2.6610999999999998</v>
      </c>
      <c r="GD131">
        <v>2.17225</v>
      </c>
      <c r="GE131">
        <v>0.14288400000000001</v>
      </c>
      <c r="GF131">
        <v>0</v>
      </c>
      <c r="GG131">
        <v>24.221499999999999</v>
      </c>
      <c r="GH131">
        <v>999.9</v>
      </c>
      <c r="GI131">
        <v>42.924999999999997</v>
      </c>
      <c r="GJ131">
        <v>29.991</v>
      </c>
      <c r="GK131">
        <v>20.371700000000001</v>
      </c>
      <c r="GL131">
        <v>61.348399999999998</v>
      </c>
      <c r="GM131">
        <v>19.130600000000001</v>
      </c>
      <c r="GN131">
        <v>3</v>
      </c>
      <c r="GO131">
        <v>-0.15287600000000001</v>
      </c>
      <c r="GP131">
        <v>-0.13303400000000001</v>
      </c>
      <c r="GQ131">
        <v>20.348500000000001</v>
      </c>
      <c r="GR131">
        <v>5.2207299999999996</v>
      </c>
      <c r="GS131">
        <v>11.962</v>
      </c>
      <c r="GT131">
        <v>4.9856499999999997</v>
      </c>
      <c r="GU131">
        <v>3.3010000000000002</v>
      </c>
      <c r="GV131">
        <v>9999</v>
      </c>
      <c r="GW131">
        <v>9999</v>
      </c>
      <c r="GX131">
        <v>999.9</v>
      </c>
      <c r="GY131">
        <v>9999</v>
      </c>
      <c r="GZ131">
        <v>1.8841000000000001</v>
      </c>
      <c r="HA131">
        <v>1.8811</v>
      </c>
      <c r="HB131">
        <v>1.88262</v>
      </c>
      <c r="HC131">
        <v>1.8813299999999999</v>
      </c>
      <c r="HD131">
        <v>1.88279</v>
      </c>
      <c r="HE131">
        <v>1.88202</v>
      </c>
      <c r="HF131">
        <v>1.8839999999999999</v>
      </c>
      <c r="HG131">
        <v>1.8812599999999999</v>
      </c>
      <c r="HH131">
        <v>5</v>
      </c>
      <c r="HI131">
        <v>0</v>
      </c>
      <c r="HJ131">
        <v>0</v>
      </c>
      <c r="HK131">
        <v>0</v>
      </c>
      <c r="HL131" t="s">
        <v>405</v>
      </c>
      <c r="HM131" t="s">
        <v>406</v>
      </c>
      <c r="HN131" t="s">
        <v>407</v>
      </c>
      <c r="HO131" t="s">
        <v>407</v>
      </c>
      <c r="HP131" t="s">
        <v>407</v>
      </c>
      <c r="HQ131" t="s">
        <v>407</v>
      </c>
      <c r="HR131">
        <v>0</v>
      </c>
      <c r="HS131">
        <v>100</v>
      </c>
      <c r="HT131">
        <v>100</v>
      </c>
      <c r="HU131">
        <v>0.65200000000000002</v>
      </c>
      <c r="HV131">
        <v>-0.11600000000000001</v>
      </c>
      <c r="HW131">
        <v>0.62990476190475397</v>
      </c>
      <c r="HX131">
        <v>0</v>
      </c>
      <c r="HY131">
        <v>0</v>
      </c>
      <c r="HZ131">
        <v>0</v>
      </c>
      <c r="IA131">
        <v>-0.113847619047618</v>
      </c>
      <c r="IB131">
        <v>0</v>
      </c>
      <c r="IC131">
        <v>0</v>
      </c>
      <c r="ID131">
        <v>0</v>
      </c>
      <c r="IE131">
        <v>-1</v>
      </c>
      <c r="IF131">
        <v>-1</v>
      </c>
      <c r="IG131">
        <v>-1</v>
      </c>
      <c r="IH131">
        <v>-1</v>
      </c>
      <c r="II131">
        <v>2.7</v>
      </c>
      <c r="IJ131">
        <v>2.6</v>
      </c>
      <c r="IK131">
        <v>2.7319300000000002</v>
      </c>
      <c r="IL131">
        <v>2.5842299999999998</v>
      </c>
      <c r="IM131">
        <v>2.8002899999999999</v>
      </c>
      <c r="IN131">
        <v>3.0151400000000002</v>
      </c>
      <c r="IO131">
        <v>3.0493199999999998</v>
      </c>
      <c r="IP131">
        <v>2.3059099999999999</v>
      </c>
      <c r="IQ131">
        <v>34.372500000000002</v>
      </c>
      <c r="IR131">
        <v>15.103899999999999</v>
      </c>
      <c r="IS131">
        <v>18</v>
      </c>
      <c r="IT131">
        <v>1095.57</v>
      </c>
      <c r="IU131">
        <v>591.46500000000003</v>
      </c>
      <c r="IV131">
        <v>25</v>
      </c>
      <c r="IW131">
        <v>25.329899999999999</v>
      </c>
      <c r="IX131">
        <v>30.0001</v>
      </c>
      <c r="IY131">
        <v>25.2089</v>
      </c>
      <c r="IZ131">
        <v>25.1998</v>
      </c>
      <c r="JA131">
        <v>54.5762</v>
      </c>
      <c r="JB131">
        <v>15.215400000000001</v>
      </c>
      <c r="JC131">
        <v>49.118600000000001</v>
      </c>
      <c r="JD131">
        <v>25</v>
      </c>
      <c r="JE131">
        <v>800</v>
      </c>
      <c r="JF131">
        <v>15.8553</v>
      </c>
      <c r="JG131">
        <v>101.75700000000001</v>
      </c>
      <c r="JH131">
        <v>101.03400000000001</v>
      </c>
    </row>
    <row r="132" spans="1:268" x14ac:dyDescent="0.2">
      <c r="A132">
        <v>116</v>
      </c>
      <c r="B132">
        <v>1634243185.0999999</v>
      </c>
      <c r="C132">
        <v>19677</v>
      </c>
      <c r="D132" t="s">
        <v>892</v>
      </c>
      <c r="E132" t="s">
        <v>893</v>
      </c>
      <c r="F132" t="s">
        <v>398</v>
      </c>
      <c r="I132">
        <v>1634243185.0999999</v>
      </c>
      <c r="J132">
        <f t="shared" si="138"/>
        <v>6.4095426429227505E-3</v>
      </c>
      <c r="K132">
        <f t="shared" si="139"/>
        <v>6.4095426429227507</v>
      </c>
      <c r="L132">
        <f t="shared" si="140"/>
        <v>18.080173105609642</v>
      </c>
      <c r="M132">
        <f t="shared" si="141"/>
        <v>985.41300000000001</v>
      </c>
      <c r="N132">
        <f t="shared" si="142"/>
        <v>867.03336808502127</v>
      </c>
      <c r="O132">
        <f t="shared" si="143"/>
        <v>77.894258714024204</v>
      </c>
      <c r="P132">
        <f t="shared" si="144"/>
        <v>88.529482240914007</v>
      </c>
      <c r="Q132">
        <f t="shared" si="145"/>
        <v>0.34386890100588541</v>
      </c>
      <c r="R132">
        <f t="shared" si="146"/>
        <v>2.7442016429419298</v>
      </c>
      <c r="S132">
        <f t="shared" si="147"/>
        <v>0.32159882599650963</v>
      </c>
      <c r="T132">
        <f t="shared" si="148"/>
        <v>0.2028798342424557</v>
      </c>
      <c r="U132">
        <f t="shared" si="149"/>
        <v>248.07955350044293</v>
      </c>
      <c r="V132">
        <f t="shared" si="150"/>
        <v>26.38333538427333</v>
      </c>
      <c r="W132">
        <f t="shared" si="151"/>
        <v>26.5548</v>
      </c>
      <c r="X132">
        <f t="shared" si="152"/>
        <v>3.4866341315087115</v>
      </c>
      <c r="Y132">
        <f t="shared" si="153"/>
        <v>50.008347495749682</v>
      </c>
      <c r="Z132">
        <f t="shared" si="154"/>
        <v>1.7482680038844001</v>
      </c>
      <c r="AA132">
        <f t="shared" si="155"/>
        <v>3.4959523588196735</v>
      </c>
      <c r="AB132">
        <f t="shared" si="156"/>
        <v>1.7383661276243114</v>
      </c>
      <c r="AC132">
        <f t="shared" si="157"/>
        <v>-282.66083055289329</v>
      </c>
      <c r="AD132">
        <f t="shared" si="158"/>
        <v>6.7019265735352738</v>
      </c>
      <c r="AE132">
        <f t="shared" si="159"/>
        <v>0.52483430573227563</v>
      </c>
      <c r="AF132">
        <f t="shared" si="160"/>
        <v>-27.354516173182816</v>
      </c>
      <c r="AG132">
        <v>0</v>
      </c>
      <c r="AH132">
        <v>0</v>
      </c>
      <c r="AI132">
        <f t="shared" si="161"/>
        <v>1</v>
      </c>
      <c r="AJ132">
        <f t="shared" si="162"/>
        <v>0</v>
      </c>
      <c r="AK132">
        <f t="shared" si="163"/>
        <v>47540.173706498819</v>
      </c>
      <c r="AL132" t="s">
        <v>399</v>
      </c>
      <c r="AM132">
        <v>8228.31</v>
      </c>
      <c r="AN132">
        <v>0</v>
      </c>
      <c r="AO132">
        <v>0</v>
      </c>
      <c r="AP132" t="e">
        <f t="shared" si="164"/>
        <v>#DIV/0!</v>
      </c>
      <c r="AQ132">
        <v>-1</v>
      </c>
      <c r="AR132" t="s">
        <v>894</v>
      </c>
      <c r="AS132">
        <v>10377.5</v>
      </c>
      <c r="AT132">
        <v>908.24253846153897</v>
      </c>
      <c r="AU132">
        <v>1057.78</v>
      </c>
      <c r="AV132">
        <f t="shared" si="165"/>
        <v>0.14136915193940236</v>
      </c>
      <c r="AW132">
        <v>0.5</v>
      </c>
      <c r="AX132">
        <f t="shared" si="166"/>
        <v>1264.6032007774315</v>
      </c>
      <c r="AY132">
        <f t="shared" si="167"/>
        <v>18.080173105609642</v>
      </c>
      <c r="AZ132">
        <f t="shared" si="168"/>
        <v>89.387941016879637</v>
      </c>
      <c r="BA132">
        <f t="shared" si="169"/>
        <v>1.5087873487810132E-2</v>
      </c>
      <c r="BB132">
        <f t="shared" si="170"/>
        <v>-1</v>
      </c>
      <c r="BC132" t="e">
        <f t="shared" si="171"/>
        <v>#DIV/0!</v>
      </c>
      <c r="BD132" t="s">
        <v>401</v>
      </c>
      <c r="BE132">
        <v>0</v>
      </c>
      <c r="BF132" t="e">
        <f t="shared" si="172"/>
        <v>#DIV/0!</v>
      </c>
      <c r="BG132" t="e">
        <f t="shared" si="173"/>
        <v>#DIV/0!</v>
      </c>
      <c r="BH132" t="e">
        <f t="shared" si="174"/>
        <v>#DIV/0!</v>
      </c>
      <c r="BI132" t="e">
        <f t="shared" si="175"/>
        <v>#DIV/0!</v>
      </c>
      <c r="BJ132">
        <f t="shared" si="176"/>
        <v>0.14136915193940233</v>
      </c>
      <c r="BK132" t="e">
        <f t="shared" si="177"/>
        <v>#DIV/0!</v>
      </c>
      <c r="BL132" t="e">
        <f t="shared" si="178"/>
        <v>#DIV/0!</v>
      </c>
      <c r="BM132" t="e">
        <f t="shared" si="179"/>
        <v>#DIV/0!</v>
      </c>
      <c r="BN132">
        <v>611</v>
      </c>
      <c r="BO132">
        <v>300</v>
      </c>
      <c r="BP132">
        <v>300</v>
      </c>
      <c r="BQ132">
        <v>300</v>
      </c>
      <c r="BR132">
        <v>10377.5</v>
      </c>
      <c r="BS132">
        <v>1030.93</v>
      </c>
      <c r="BT132">
        <v>-7.3662099999999998E-3</v>
      </c>
      <c r="BU132">
        <v>-1.59</v>
      </c>
      <c r="BV132" t="s">
        <v>401</v>
      </c>
      <c r="BW132" t="s">
        <v>401</v>
      </c>
      <c r="BX132" t="s">
        <v>401</v>
      </c>
      <c r="BY132" t="s">
        <v>401</v>
      </c>
      <c r="BZ132" t="s">
        <v>401</v>
      </c>
      <c r="CA132" t="s">
        <v>401</v>
      </c>
      <c r="CB132" t="s">
        <v>401</v>
      </c>
      <c r="CC132" t="s">
        <v>401</v>
      </c>
      <c r="CD132" t="s">
        <v>401</v>
      </c>
      <c r="CE132" t="s">
        <v>401</v>
      </c>
      <c r="CF132">
        <f t="shared" si="180"/>
        <v>1500.14</v>
      </c>
      <c r="CG132">
        <f t="shared" si="181"/>
        <v>1264.6032007774315</v>
      </c>
      <c r="CH132">
        <f t="shared" si="182"/>
        <v>0.84299012144028651</v>
      </c>
      <c r="CI132">
        <f t="shared" si="183"/>
        <v>0.16537093437975317</v>
      </c>
      <c r="CJ132">
        <v>6</v>
      </c>
      <c r="CK132">
        <v>0.5</v>
      </c>
      <c r="CL132" t="s">
        <v>402</v>
      </c>
      <c r="CM132">
        <v>2</v>
      </c>
      <c r="CN132">
        <v>1634243185.0999999</v>
      </c>
      <c r="CO132">
        <v>985.41300000000001</v>
      </c>
      <c r="CP132">
        <v>1000.05</v>
      </c>
      <c r="CQ132">
        <v>19.459800000000001</v>
      </c>
      <c r="CR132">
        <v>15.6891</v>
      </c>
      <c r="CS132">
        <v>984.56299999999999</v>
      </c>
      <c r="CT132">
        <v>19.578600000000002</v>
      </c>
      <c r="CU132">
        <v>1000.05</v>
      </c>
      <c r="CV132">
        <v>89.733599999999996</v>
      </c>
      <c r="CW132">
        <v>0.106378</v>
      </c>
      <c r="CX132">
        <v>26.600100000000001</v>
      </c>
      <c r="CY132">
        <v>26.5548</v>
      </c>
      <c r="CZ132">
        <v>999.9</v>
      </c>
      <c r="DA132">
        <v>0</v>
      </c>
      <c r="DB132">
        <v>0</v>
      </c>
      <c r="DC132">
        <v>10006.200000000001</v>
      </c>
      <c r="DD132">
        <v>0</v>
      </c>
      <c r="DE132">
        <v>0.21912699999999999</v>
      </c>
      <c r="DF132">
        <v>-14.633100000000001</v>
      </c>
      <c r="DG132">
        <v>1004.97</v>
      </c>
      <c r="DH132">
        <v>1015.99</v>
      </c>
      <c r="DI132">
        <v>3.77067</v>
      </c>
      <c r="DJ132">
        <v>1000.05</v>
      </c>
      <c r="DK132">
        <v>15.6891</v>
      </c>
      <c r="DL132">
        <v>1.7462</v>
      </c>
      <c r="DM132">
        <v>1.40784</v>
      </c>
      <c r="DN132">
        <v>15.3133</v>
      </c>
      <c r="DO132">
        <v>12.0024</v>
      </c>
      <c r="DP132">
        <v>1500.14</v>
      </c>
      <c r="DQ132">
        <v>0.89999799999999996</v>
      </c>
      <c r="DR132">
        <v>0.10000100000000001</v>
      </c>
      <c r="DS132">
        <v>0</v>
      </c>
      <c r="DT132">
        <v>907.12599999999998</v>
      </c>
      <c r="DU132">
        <v>4.9997400000000001</v>
      </c>
      <c r="DV132">
        <v>13091.6</v>
      </c>
      <c r="DW132">
        <v>11511.5</v>
      </c>
      <c r="DX132">
        <v>43.186999999999998</v>
      </c>
      <c r="DY132">
        <v>43.811999999999998</v>
      </c>
      <c r="DZ132">
        <v>43.936999999999998</v>
      </c>
      <c r="EA132">
        <v>43.5</v>
      </c>
      <c r="EB132">
        <v>45.061999999999998</v>
      </c>
      <c r="EC132">
        <v>1345.62</v>
      </c>
      <c r="ED132">
        <v>149.52000000000001</v>
      </c>
      <c r="EE132">
        <v>0</v>
      </c>
      <c r="EF132">
        <v>144.799999952316</v>
      </c>
      <c r="EG132">
        <v>0</v>
      </c>
      <c r="EH132">
        <v>908.24253846153897</v>
      </c>
      <c r="EI132">
        <v>-6.1896752302001401</v>
      </c>
      <c r="EJ132">
        <v>-92.550427462574604</v>
      </c>
      <c r="EK132">
        <v>13101.6961538462</v>
      </c>
      <c r="EL132">
        <v>15</v>
      </c>
      <c r="EM132">
        <v>1634243144.0999999</v>
      </c>
      <c r="EN132" t="s">
        <v>895</v>
      </c>
      <c r="EO132">
        <v>1634243140.5999999</v>
      </c>
      <c r="EP132">
        <v>1634243144.0999999</v>
      </c>
      <c r="EQ132">
        <v>122</v>
      </c>
      <c r="ER132">
        <v>0.19900000000000001</v>
      </c>
      <c r="ES132">
        <v>-2E-3</v>
      </c>
      <c r="ET132">
        <v>0.84899999999999998</v>
      </c>
      <c r="EU132">
        <v>-0.11899999999999999</v>
      </c>
      <c r="EV132">
        <v>1000</v>
      </c>
      <c r="EW132">
        <v>16</v>
      </c>
      <c r="EX132">
        <v>0.44</v>
      </c>
      <c r="EY132">
        <v>0.02</v>
      </c>
      <c r="EZ132">
        <v>-14.7131170731707</v>
      </c>
      <c r="FA132">
        <v>0.27413937282227302</v>
      </c>
      <c r="FB132">
        <v>4.0559771626089099E-2</v>
      </c>
      <c r="FC132">
        <v>0</v>
      </c>
      <c r="FD132">
        <v>1</v>
      </c>
      <c r="FE132">
        <v>0</v>
      </c>
      <c r="FF132">
        <v>0</v>
      </c>
      <c r="FG132">
        <v>0</v>
      </c>
      <c r="FH132">
        <v>3.77129146341463</v>
      </c>
      <c r="FI132">
        <v>8.1621114982587201E-2</v>
      </c>
      <c r="FJ132">
        <v>1.0562532161527201E-2</v>
      </c>
      <c r="FK132">
        <v>1</v>
      </c>
      <c r="FL132">
        <v>1</v>
      </c>
      <c r="FM132">
        <v>3</v>
      </c>
      <c r="FN132" t="s">
        <v>416</v>
      </c>
      <c r="FO132">
        <v>3.9268900000000002</v>
      </c>
      <c r="FP132">
        <v>2.78905</v>
      </c>
      <c r="FQ132">
        <v>0.156359</v>
      </c>
      <c r="FR132">
        <v>0.157721</v>
      </c>
      <c r="FS132">
        <v>8.5946300000000003E-2</v>
      </c>
      <c r="FT132">
        <v>7.2467599999999993E-2</v>
      </c>
      <c r="FU132">
        <v>18114</v>
      </c>
      <c r="FV132">
        <v>22058.1</v>
      </c>
      <c r="FW132">
        <v>20912.8</v>
      </c>
      <c r="FX132">
        <v>25261</v>
      </c>
      <c r="FY132">
        <v>30320.7</v>
      </c>
      <c r="FZ132">
        <v>34499.599999999999</v>
      </c>
      <c r="GA132">
        <v>37748.400000000001</v>
      </c>
      <c r="GB132">
        <v>41908.800000000003</v>
      </c>
      <c r="GC132">
        <v>2.6591499999999999</v>
      </c>
      <c r="GD132">
        <v>2.17245</v>
      </c>
      <c r="GE132">
        <v>0.14025699999999999</v>
      </c>
      <c r="GF132">
        <v>0</v>
      </c>
      <c r="GG132">
        <v>24.254999999999999</v>
      </c>
      <c r="GH132">
        <v>999.9</v>
      </c>
      <c r="GI132">
        <v>42.48</v>
      </c>
      <c r="GJ132">
        <v>30.001000000000001</v>
      </c>
      <c r="GK132">
        <v>20.169899999999998</v>
      </c>
      <c r="GL132">
        <v>61.578400000000002</v>
      </c>
      <c r="GM132">
        <v>19.022400000000001</v>
      </c>
      <c r="GN132">
        <v>3</v>
      </c>
      <c r="GO132">
        <v>-0.151672</v>
      </c>
      <c r="GP132">
        <v>-0.13101299999999999</v>
      </c>
      <c r="GQ132">
        <v>20.349</v>
      </c>
      <c r="GR132">
        <v>5.2214799999999997</v>
      </c>
      <c r="GS132">
        <v>11.962</v>
      </c>
      <c r="GT132">
        <v>4.9858000000000002</v>
      </c>
      <c r="GU132">
        <v>3.3010000000000002</v>
      </c>
      <c r="GV132">
        <v>9999</v>
      </c>
      <c r="GW132">
        <v>9999</v>
      </c>
      <c r="GX132">
        <v>999.9</v>
      </c>
      <c r="GY132">
        <v>9999</v>
      </c>
      <c r="GZ132">
        <v>1.88411</v>
      </c>
      <c r="HA132">
        <v>1.8811</v>
      </c>
      <c r="HB132">
        <v>1.88263</v>
      </c>
      <c r="HC132">
        <v>1.8813599999999999</v>
      </c>
      <c r="HD132">
        <v>1.8827799999999999</v>
      </c>
      <c r="HE132">
        <v>1.88202</v>
      </c>
      <c r="HF132">
        <v>1.8839999999999999</v>
      </c>
      <c r="HG132">
        <v>1.88127</v>
      </c>
      <c r="HH132">
        <v>5</v>
      </c>
      <c r="HI132">
        <v>0</v>
      </c>
      <c r="HJ132">
        <v>0</v>
      </c>
      <c r="HK132">
        <v>0</v>
      </c>
      <c r="HL132" t="s">
        <v>405</v>
      </c>
      <c r="HM132" t="s">
        <v>406</v>
      </c>
      <c r="HN132" t="s">
        <v>407</v>
      </c>
      <c r="HO132" t="s">
        <v>407</v>
      </c>
      <c r="HP132" t="s">
        <v>407</v>
      </c>
      <c r="HQ132" t="s">
        <v>407</v>
      </c>
      <c r="HR132">
        <v>0</v>
      </c>
      <c r="HS132">
        <v>100</v>
      </c>
      <c r="HT132">
        <v>100</v>
      </c>
      <c r="HU132">
        <v>0.85</v>
      </c>
      <c r="HV132">
        <v>-0.1188</v>
      </c>
      <c r="HW132">
        <v>0.84947619047557099</v>
      </c>
      <c r="HX132">
        <v>0</v>
      </c>
      <c r="HY132">
        <v>0</v>
      </c>
      <c r="HZ132">
        <v>0</v>
      </c>
      <c r="IA132">
        <v>-0.1188</v>
      </c>
      <c r="IB132">
        <v>0</v>
      </c>
      <c r="IC132">
        <v>0</v>
      </c>
      <c r="ID132">
        <v>0</v>
      </c>
      <c r="IE132">
        <v>-1</v>
      </c>
      <c r="IF132">
        <v>-1</v>
      </c>
      <c r="IG132">
        <v>-1</v>
      </c>
      <c r="IH132">
        <v>-1</v>
      </c>
      <c r="II132">
        <v>0.7</v>
      </c>
      <c r="IJ132">
        <v>0.7</v>
      </c>
      <c r="IK132">
        <v>3.2495099999999999</v>
      </c>
      <c r="IL132">
        <v>2.5817899999999998</v>
      </c>
      <c r="IM132">
        <v>2.8002899999999999</v>
      </c>
      <c r="IN132">
        <v>3.0151400000000002</v>
      </c>
      <c r="IO132">
        <v>3.0493199999999998</v>
      </c>
      <c r="IP132">
        <v>2.34131</v>
      </c>
      <c r="IQ132">
        <v>34.395200000000003</v>
      </c>
      <c r="IR132">
        <v>15.051399999999999</v>
      </c>
      <c r="IS132">
        <v>18</v>
      </c>
      <c r="IT132">
        <v>1093.51</v>
      </c>
      <c r="IU132">
        <v>591.75599999999997</v>
      </c>
      <c r="IV132">
        <v>24.999700000000001</v>
      </c>
      <c r="IW132">
        <v>25.344799999999999</v>
      </c>
      <c r="IX132">
        <v>30.0001</v>
      </c>
      <c r="IY132">
        <v>25.221599999999999</v>
      </c>
      <c r="IZ132">
        <v>25.211600000000001</v>
      </c>
      <c r="JA132">
        <v>64.915199999999999</v>
      </c>
      <c r="JB132">
        <v>15.0367</v>
      </c>
      <c r="JC132">
        <v>48.404200000000003</v>
      </c>
      <c r="JD132">
        <v>25</v>
      </c>
      <c r="JE132">
        <v>1000</v>
      </c>
      <c r="JF132">
        <v>15.678800000000001</v>
      </c>
      <c r="JG132">
        <v>101.755</v>
      </c>
      <c r="JH132">
        <v>101.03100000000001</v>
      </c>
    </row>
    <row r="133" spans="1:268" x14ac:dyDescent="0.2">
      <c r="A133">
        <v>117</v>
      </c>
      <c r="B133">
        <v>1634243307.0999999</v>
      </c>
      <c r="C133">
        <v>19799</v>
      </c>
      <c r="D133" t="s">
        <v>896</v>
      </c>
      <c r="E133" t="s">
        <v>897</v>
      </c>
      <c r="F133" t="s">
        <v>398</v>
      </c>
      <c r="I133">
        <v>1634243307.0999999</v>
      </c>
      <c r="J133">
        <f t="shared" si="138"/>
        <v>6.3024690480439913E-3</v>
      </c>
      <c r="K133">
        <f t="shared" si="139"/>
        <v>6.3024690480439913</v>
      </c>
      <c r="L133">
        <f t="shared" si="140"/>
        <v>18.55755354899879</v>
      </c>
      <c r="M133">
        <f t="shared" si="141"/>
        <v>1184.357</v>
      </c>
      <c r="N133">
        <f t="shared" si="142"/>
        <v>1056.1858661011083</v>
      </c>
      <c r="O133">
        <f t="shared" si="143"/>
        <v>94.892270304075012</v>
      </c>
      <c r="P133">
        <f t="shared" si="144"/>
        <v>106.407714955887</v>
      </c>
      <c r="Q133">
        <f t="shared" si="145"/>
        <v>0.33846754542767832</v>
      </c>
      <c r="R133">
        <f t="shared" si="146"/>
        <v>2.7455654043028099</v>
      </c>
      <c r="S133">
        <f t="shared" si="147"/>
        <v>0.31687802151011651</v>
      </c>
      <c r="T133">
        <f t="shared" si="148"/>
        <v>0.19987362834299865</v>
      </c>
      <c r="U133">
        <f t="shared" si="149"/>
        <v>248.03095350033155</v>
      </c>
      <c r="V133">
        <f t="shared" si="150"/>
        <v>26.418016233972605</v>
      </c>
      <c r="W133">
        <f t="shared" si="151"/>
        <v>26.544899999999998</v>
      </c>
      <c r="X133">
        <f t="shared" si="152"/>
        <v>3.4846005877369648</v>
      </c>
      <c r="Y133">
        <f t="shared" si="153"/>
        <v>50.034188076025146</v>
      </c>
      <c r="Z133">
        <f t="shared" si="154"/>
        <v>1.749717567225</v>
      </c>
      <c r="AA133">
        <f t="shared" si="155"/>
        <v>3.4970439903339043</v>
      </c>
      <c r="AB133">
        <f t="shared" si="156"/>
        <v>1.7348830205119647</v>
      </c>
      <c r="AC133">
        <f t="shared" si="157"/>
        <v>-277.93888501874</v>
      </c>
      <c r="AD133">
        <f t="shared" si="158"/>
        <v>8.9551447856449364</v>
      </c>
      <c r="AE133">
        <f t="shared" si="159"/>
        <v>0.70092150789476249</v>
      </c>
      <c r="AF133">
        <f t="shared" si="160"/>
        <v>-20.251865224868734</v>
      </c>
      <c r="AG133">
        <v>0</v>
      </c>
      <c r="AH133">
        <v>0</v>
      </c>
      <c r="AI133">
        <f t="shared" si="161"/>
        <v>1</v>
      </c>
      <c r="AJ133">
        <f t="shared" si="162"/>
        <v>0</v>
      </c>
      <c r="AK133">
        <f t="shared" si="163"/>
        <v>47576.340949402496</v>
      </c>
      <c r="AL133" t="s">
        <v>399</v>
      </c>
      <c r="AM133">
        <v>8228.31</v>
      </c>
      <c r="AN133">
        <v>0</v>
      </c>
      <c r="AO133">
        <v>0</v>
      </c>
      <c r="AP133" t="e">
        <f t="shared" si="164"/>
        <v>#DIV/0!</v>
      </c>
      <c r="AQ133">
        <v>-1</v>
      </c>
      <c r="AR133" t="s">
        <v>898</v>
      </c>
      <c r="AS133">
        <v>10377.6</v>
      </c>
      <c r="AT133">
        <v>904.7894</v>
      </c>
      <c r="AU133">
        <v>1052.8699999999999</v>
      </c>
      <c r="AV133">
        <f t="shared" si="165"/>
        <v>0.14064471397228517</v>
      </c>
      <c r="AW133">
        <v>0.5</v>
      </c>
      <c r="AX133">
        <f t="shared" si="166"/>
        <v>1264.3584007773736</v>
      </c>
      <c r="AY133">
        <f t="shared" si="167"/>
        <v>18.55755354899879</v>
      </c>
      <c r="AZ133">
        <f t="shared" si="168"/>
        <v>88.912662817894812</v>
      </c>
      <c r="BA133">
        <f t="shared" si="169"/>
        <v>1.546836208544515E-2</v>
      </c>
      <c r="BB133">
        <f t="shared" si="170"/>
        <v>-1</v>
      </c>
      <c r="BC133" t="e">
        <f t="shared" si="171"/>
        <v>#DIV/0!</v>
      </c>
      <c r="BD133" t="s">
        <v>401</v>
      </c>
      <c r="BE133">
        <v>0</v>
      </c>
      <c r="BF133" t="e">
        <f t="shared" si="172"/>
        <v>#DIV/0!</v>
      </c>
      <c r="BG133" t="e">
        <f t="shared" si="173"/>
        <v>#DIV/0!</v>
      </c>
      <c r="BH133" t="e">
        <f t="shared" si="174"/>
        <v>#DIV/0!</v>
      </c>
      <c r="BI133" t="e">
        <f t="shared" si="175"/>
        <v>#DIV/0!</v>
      </c>
      <c r="BJ133">
        <f t="shared" si="176"/>
        <v>0.1406447139722852</v>
      </c>
      <c r="BK133" t="e">
        <f t="shared" si="177"/>
        <v>#DIV/0!</v>
      </c>
      <c r="BL133" t="e">
        <f t="shared" si="178"/>
        <v>#DIV/0!</v>
      </c>
      <c r="BM133" t="e">
        <f t="shared" si="179"/>
        <v>#DIV/0!</v>
      </c>
      <c r="BN133">
        <v>612</v>
      </c>
      <c r="BO133">
        <v>300</v>
      </c>
      <c r="BP133">
        <v>300</v>
      </c>
      <c r="BQ133">
        <v>300</v>
      </c>
      <c r="BR133">
        <v>10377.6</v>
      </c>
      <c r="BS133">
        <v>1026.5999999999999</v>
      </c>
      <c r="BT133">
        <v>-7.3662900000000002E-3</v>
      </c>
      <c r="BU133">
        <v>-1.78</v>
      </c>
      <c r="BV133" t="s">
        <v>401</v>
      </c>
      <c r="BW133" t="s">
        <v>401</v>
      </c>
      <c r="BX133" t="s">
        <v>401</v>
      </c>
      <c r="BY133" t="s">
        <v>401</v>
      </c>
      <c r="BZ133" t="s">
        <v>401</v>
      </c>
      <c r="CA133" t="s">
        <v>401</v>
      </c>
      <c r="CB133" t="s">
        <v>401</v>
      </c>
      <c r="CC133" t="s">
        <v>401</v>
      </c>
      <c r="CD133" t="s">
        <v>401</v>
      </c>
      <c r="CE133" t="s">
        <v>401</v>
      </c>
      <c r="CF133">
        <f t="shared" si="180"/>
        <v>1499.85</v>
      </c>
      <c r="CG133">
        <f t="shared" si="181"/>
        <v>1264.3584007773736</v>
      </c>
      <c r="CH133">
        <f t="shared" si="182"/>
        <v>0.84298989950820002</v>
      </c>
      <c r="CI133">
        <f t="shared" si="183"/>
        <v>0.16537050605082612</v>
      </c>
      <c r="CJ133">
        <v>6</v>
      </c>
      <c r="CK133">
        <v>0.5</v>
      </c>
      <c r="CL133" t="s">
        <v>402</v>
      </c>
      <c r="CM133">
        <v>2</v>
      </c>
      <c r="CN133">
        <v>1634243307.0999999</v>
      </c>
      <c r="CO133">
        <v>1184.357</v>
      </c>
      <c r="CP133">
        <v>1199.97</v>
      </c>
      <c r="CQ133">
        <v>19.475000000000001</v>
      </c>
      <c r="CR133">
        <v>15.767200000000001</v>
      </c>
      <c r="CS133">
        <v>1183.42</v>
      </c>
      <c r="CT133">
        <v>19.59</v>
      </c>
      <c r="CU133">
        <v>1000.01</v>
      </c>
      <c r="CV133">
        <v>89.738100000000003</v>
      </c>
      <c r="CW133">
        <v>0.10619099999999999</v>
      </c>
      <c r="CX133">
        <v>26.605399999999999</v>
      </c>
      <c r="CY133">
        <v>26.544899999999998</v>
      </c>
      <c r="CZ133">
        <v>999.9</v>
      </c>
      <c r="DA133">
        <v>0</v>
      </c>
      <c r="DB133">
        <v>0</v>
      </c>
      <c r="DC133">
        <v>10013.799999999999</v>
      </c>
      <c r="DD133">
        <v>0</v>
      </c>
      <c r="DE133">
        <v>0.21912699999999999</v>
      </c>
      <c r="DF133">
        <v>-15.700900000000001</v>
      </c>
      <c r="DG133">
        <v>1207.79</v>
      </c>
      <c r="DH133">
        <v>1219.2</v>
      </c>
      <c r="DI133">
        <v>3.7040000000000002</v>
      </c>
      <c r="DJ133">
        <v>1199.97</v>
      </c>
      <c r="DK133">
        <v>15.767200000000001</v>
      </c>
      <c r="DL133">
        <v>1.7473099999999999</v>
      </c>
      <c r="DM133">
        <v>1.41492</v>
      </c>
      <c r="DN133">
        <v>15.3232</v>
      </c>
      <c r="DO133">
        <v>12.0784</v>
      </c>
      <c r="DP133">
        <v>1499.85</v>
      </c>
      <c r="DQ133">
        <v>0.90000400000000003</v>
      </c>
      <c r="DR133">
        <v>9.9995799999999996E-2</v>
      </c>
      <c r="DS133">
        <v>0</v>
      </c>
      <c r="DT133">
        <v>904.18</v>
      </c>
      <c r="DU133">
        <v>4.9997400000000001</v>
      </c>
      <c r="DV133">
        <v>13045.1</v>
      </c>
      <c r="DW133">
        <v>11509.2</v>
      </c>
      <c r="DX133">
        <v>43.25</v>
      </c>
      <c r="DY133">
        <v>43.875</v>
      </c>
      <c r="DZ133">
        <v>43.936999999999998</v>
      </c>
      <c r="EA133">
        <v>43.5</v>
      </c>
      <c r="EB133">
        <v>44.936999999999998</v>
      </c>
      <c r="EC133">
        <v>1345.37</v>
      </c>
      <c r="ED133">
        <v>149.47999999999999</v>
      </c>
      <c r="EE133">
        <v>0</v>
      </c>
      <c r="EF133">
        <v>121.39999985694899</v>
      </c>
      <c r="EG133">
        <v>0</v>
      </c>
      <c r="EH133">
        <v>904.7894</v>
      </c>
      <c r="EI133">
        <v>-4.5606923132404997</v>
      </c>
      <c r="EJ133">
        <v>-76.999999975584302</v>
      </c>
      <c r="EK133">
        <v>13056</v>
      </c>
      <c r="EL133">
        <v>15</v>
      </c>
      <c r="EM133">
        <v>1634243337.0999999</v>
      </c>
      <c r="EN133" t="s">
        <v>899</v>
      </c>
      <c r="EO133">
        <v>1634243333.0999999</v>
      </c>
      <c r="EP133">
        <v>1634243337.0999999</v>
      </c>
      <c r="EQ133">
        <v>123</v>
      </c>
      <c r="ER133">
        <v>8.5999999999999993E-2</v>
      </c>
      <c r="ES133">
        <v>4.0000000000000001E-3</v>
      </c>
      <c r="ET133">
        <v>0.93700000000000006</v>
      </c>
      <c r="EU133">
        <v>-0.115</v>
      </c>
      <c r="EV133">
        <v>1200</v>
      </c>
      <c r="EW133">
        <v>16</v>
      </c>
      <c r="EX133">
        <v>0.21</v>
      </c>
      <c r="EY133">
        <v>0.03</v>
      </c>
      <c r="EZ133">
        <v>-15.779232500000001</v>
      </c>
      <c r="FA133">
        <v>0.143580112570383</v>
      </c>
      <c r="FB133">
        <v>8.0046887470719405E-2</v>
      </c>
      <c r="FC133">
        <v>0</v>
      </c>
      <c r="FD133">
        <v>1</v>
      </c>
      <c r="FE133">
        <v>0</v>
      </c>
      <c r="FF133">
        <v>0</v>
      </c>
      <c r="FG133">
        <v>0</v>
      </c>
      <c r="FH133">
        <v>3.7259440000000001</v>
      </c>
      <c r="FI133">
        <v>-8.5423339587244906E-2</v>
      </c>
      <c r="FJ133">
        <v>1.10254212617932E-2</v>
      </c>
      <c r="FK133">
        <v>1</v>
      </c>
      <c r="FL133">
        <v>1</v>
      </c>
      <c r="FM133">
        <v>3</v>
      </c>
      <c r="FN133" t="s">
        <v>416</v>
      </c>
      <c r="FO133">
        <v>3.9268299999999998</v>
      </c>
      <c r="FP133">
        <v>2.7889300000000001</v>
      </c>
      <c r="FQ133">
        <v>0.175369</v>
      </c>
      <c r="FR133">
        <v>0.17666399999999999</v>
      </c>
      <c r="FS133">
        <v>8.5986000000000007E-2</v>
      </c>
      <c r="FT133">
        <v>7.2737499999999997E-2</v>
      </c>
      <c r="FU133">
        <v>17705.7</v>
      </c>
      <c r="FV133">
        <v>21562.5</v>
      </c>
      <c r="FW133">
        <v>20912.5</v>
      </c>
      <c r="FX133">
        <v>25261.4</v>
      </c>
      <c r="FY133">
        <v>30319.5</v>
      </c>
      <c r="FZ133">
        <v>34490.699999999997</v>
      </c>
      <c r="GA133">
        <v>37748.1</v>
      </c>
      <c r="GB133">
        <v>41909.800000000003</v>
      </c>
      <c r="GC133">
        <v>2.6605799999999999</v>
      </c>
      <c r="GD133">
        <v>2.1735699999999998</v>
      </c>
      <c r="GE133">
        <v>0.14020099999999999</v>
      </c>
      <c r="GF133">
        <v>0</v>
      </c>
      <c r="GG133">
        <v>24.245999999999999</v>
      </c>
      <c r="GH133">
        <v>999.9</v>
      </c>
      <c r="GI133">
        <v>42.01</v>
      </c>
      <c r="GJ133">
        <v>30.030999999999999</v>
      </c>
      <c r="GK133">
        <v>19.9802</v>
      </c>
      <c r="GL133">
        <v>61.378399999999999</v>
      </c>
      <c r="GM133">
        <v>19.0304</v>
      </c>
      <c r="GN133">
        <v>3</v>
      </c>
      <c r="GO133">
        <v>-0.15169199999999999</v>
      </c>
      <c r="GP133">
        <v>-0.13403300000000001</v>
      </c>
      <c r="GQ133">
        <v>20.3489</v>
      </c>
      <c r="GR133">
        <v>5.2222299999999997</v>
      </c>
      <c r="GS133">
        <v>11.962</v>
      </c>
      <c r="GT133">
        <v>4.9858000000000002</v>
      </c>
      <c r="GU133">
        <v>3.3010000000000002</v>
      </c>
      <c r="GV133">
        <v>9999</v>
      </c>
      <c r="GW133">
        <v>9999</v>
      </c>
      <c r="GX133">
        <v>999.9</v>
      </c>
      <c r="GY133">
        <v>9999</v>
      </c>
      <c r="GZ133">
        <v>1.8841399999999999</v>
      </c>
      <c r="HA133">
        <v>1.8811</v>
      </c>
      <c r="HB133">
        <v>1.88263</v>
      </c>
      <c r="HC133">
        <v>1.8813599999999999</v>
      </c>
      <c r="HD133">
        <v>1.88279</v>
      </c>
      <c r="HE133">
        <v>1.88202</v>
      </c>
      <c r="HF133">
        <v>1.8839999999999999</v>
      </c>
      <c r="HG133">
        <v>1.8812599999999999</v>
      </c>
      <c r="HH133">
        <v>5</v>
      </c>
      <c r="HI133">
        <v>0</v>
      </c>
      <c r="HJ133">
        <v>0</v>
      </c>
      <c r="HK133">
        <v>0</v>
      </c>
      <c r="HL133" t="s">
        <v>405</v>
      </c>
      <c r="HM133" t="s">
        <v>406</v>
      </c>
      <c r="HN133" t="s">
        <v>407</v>
      </c>
      <c r="HO133" t="s">
        <v>407</v>
      </c>
      <c r="HP133" t="s">
        <v>407</v>
      </c>
      <c r="HQ133" t="s">
        <v>407</v>
      </c>
      <c r="HR133">
        <v>0</v>
      </c>
      <c r="HS133">
        <v>100</v>
      </c>
      <c r="HT133">
        <v>100</v>
      </c>
      <c r="HU133">
        <v>0.93700000000000006</v>
      </c>
      <c r="HV133">
        <v>-0.115</v>
      </c>
      <c r="HW133">
        <v>0.84947619047557099</v>
      </c>
      <c r="HX133">
        <v>0</v>
      </c>
      <c r="HY133">
        <v>0</v>
      </c>
      <c r="HZ133">
        <v>0</v>
      </c>
      <c r="IA133">
        <v>-0.1188</v>
      </c>
      <c r="IB133">
        <v>0</v>
      </c>
      <c r="IC133">
        <v>0</v>
      </c>
      <c r="ID133">
        <v>0</v>
      </c>
      <c r="IE133">
        <v>-1</v>
      </c>
      <c r="IF133">
        <v>-1</v>
      </c>
      <c r="IG133">
        <v>-1</v>
      </c>
      <c r="IH133">
        <v>-1</v>
      </c>
      <c r="II133">
        <v>2.8</v>
      </c>
      <c r="IJ133">
        <v>2.7</v>
      </c>
      <c r="IK133">
        <v>3.7353499999999999</v>
      </c>
      <c r="IL133">
        <v>2.5720200000000002</v>
      </c>
      <c r="IM133">
        <v>2.8002899999999999</v>
      </c>
      <c r="IN133">
        <v>3.0163600000000002</v>
      </c>
      <c r="IO133">
        <v>3.0493199999999998</v>
      </c>
      <c r="IP133">
        <v>2.31812</v>
      </c>
      <c r="IQ133">
        <v>34.395200000000003</v>
      </c>
      <c r="IR133">
        <v>14.998900000000001</v>
      </c>
      <c r="IS133">
        <v>18</v>
      </c>
      <c r="IT133">
        <v>1095.29</v>
      </c>
      <c r="IU133">
        <v>592.69200000000001</v>
      </c>
      <c r="IV133">
        <v>24.9998</v>
      </c>
      <c r="IW133">
        <v>25.346900000000002</v>
      </c>
      <c r="IX133">
        <v>30</v>
      </c>
      <c r="IY133">
        <v>25.225899999999999</v>
      </c>
      <c r="IZ133">
        <v>25.216699999999999</v>
      </c>
      <c r="JA133">
        <v>74.624200000000002</v>
      </c>
      <c r="JB133">
        <v>13.04</v>
      </c>
      <c r="JC133">
        <v>47.6569</v>
      </c>
      <c r="JD133">
        <v>25</v>
      </c>
      <c r="JE133">
        <v>1200</v>
      </c>
      <c r="JF133">
        <v>15.7913</v>
      </c>
      <c r="JG133">
        <v>101.755</v>
      </c>
      <c r="JH133">
        <v>101.033</v>
      </c>
    </row>
    <row r="134" spans="1:268" x14ac:dyDescent="0.2">
      <c r="A134">
        <v>118</v>
      </c>
      <c r="B134">
        <v>1634243458.0999999</v>
      </c>
      <c r="C134">
        <v>19950</v>
      </c>
      <c r="D134" t="s">
        <v>900</v>
      </c>
      <c r="E134" t="s">
        <v>901</v>
      </c>
      <c r="F134" t="s">
        <v>398</v>
      </c>
      <c r="I134">
        <v>1634243458.0999999</v>
      </c>
      <c r="J134">
        <f t="shared" si="138"/>
        <v>6.3303179340543601E-3</v>
      </c>
      <c r="K134">
        <f t="shared" si="139"/>
        <v>6.3303179340543601</v>
      </c>
      <c r="L134">
        <f t="shared" si="140"/>
        <v>18.977945205337516</v>
      </c>
      <c r="M134">
        <f t="shared" si="141"/>
        <v>1483.1</v>
      </c>
      <c r="N134">
        <f t="shared" si="142"/>
        <v>1344.1046713134197</v>
      </c>
      <c r="O134">
        <f t="shared" si="143"/>
        <v>120.74125058562427</v>
      </c>
      <c r="P134">
        <f t="shared" si="144"/>
        <v>133.22723487639999</v>
      </c>
      <c r="Q134">
        <f t="shared" si="145"/>
        <v>0.34033619226409967</v>
      </c>
      <c r="R134">
        <f t="shared" si="146"/>
        <v>2.7457175927433131</v>
      </c>
      <c r="S134">
        <f t="shared" si="147"/>
        <v>0.31851699153736845</v>
      </c>
      <c r="T134">
        <f t="shared" si="148"/>
        <v>0.20091680552328189</v>
      </c>
      <c r="U134">
        <f t="shared" si="149"/>
        <v>248.08753350039296</v>
      </c>
      <c r="V134">
        <f t="shared" si="150"/>
        <v>26.409885918374574</v>
      </c>
      <c r="W134">
        <f t="shared" si="151"/>
        <v>26.553000000000001</v>
      </c>
      <c r="X134">
        <f t="shared" si="152"/>
        <v>3.4862643192250027</v>
      </c>
      <c r="Y134">
        <f t="shared" si="153"/>
        <v>50.130706952719649</v>
      </c>
      <c r="Z134">
        <f t="shared" si="154"/>
        <v>1.7530102625868</v>
      </c>
      <c r="AA134">
        <f t="shared" si="155"/>
        <v>3.4968791966970203</v>
      </c>
      <c r="AB134">
        <f t="shared" si="156"/>
        <v>1.7332540566382026</v>
      </c>
      <c r="AC134">
        <f t="shared" si="157"/>
        <v>-279.16702089179728</v>
      </c>
      <c r="AD134">
        <f t="shared" si="158"/>
        <v>7.6381997459749185</v>
      </c>
      <c r="AE134">
        <f t="shared" si="159"/>
        <v>0.59783259025917213</v>
      </c>
      <c r="AF134">
        <f t="shared" si="160"/>
        <v>-22.843455055170221</v>
      </c>
      <c r="AG134">
        <v>0</v>
      </c>
      <c r="AH134">
        <v>0</v>
      </c>
      <c r="AI134">
        <f t="shared" si="161"/>
        <v>1</v>
      </c>
      <c r="AJ134">
        <f t="shared" si="162"/>
        <v>0</v>
      </c>
      <c r="AK134">
        <f t="shared" si="163"/>
        <v>47580.294465964187</v>
      </c>
      <c r="AL134" t="s">
        <v>399</v>
      </c>
      <c r="AM134">
        <v>8228.31</v>
      </c>
      <c r="AN134">
        <v>0</v>
      </c>
      <c r="AO134">
        <v>0</v>
      </c>
      <c r="AP134" t="e">
        <f t="shared" si="164"/>
        <v>#DIV/0!</v>
      </c>
      <c r="AQ134">
        <v>-1</v>
      </c>
      <c r="AR134" t="s">
        <v>902</v>
      </c>
      <c r="AS134">
        <v>10377.700000000001</v>
      </c>
      <c r="AT134">
        <v>904.71100000000001</v>
      </c>
      <c r="AU134">
        <v>1055.1099999999999</v>
      </c>
      <c r="AV134">
        <f t="shared" si="165"/>
        <v>0.14254343149055537</v>
      </c>
      <c r="AW134">
        <v>0.5</v>
      </c>
      <c r="AX134">
        <f t="shared" si="166"/>
        <v>1264.6452007774058</v>
      </c>
      <c r="AY134">
        <f t="shared" si="167"/>
        <v>18.977945205337516</v>
      </c>
      <c r="AZ134">
        <f t="shared" si="168"/>
        <v>90.133433268436889</v>
      </c>
      <c r="BA134">
        <f t="shared" si="169"/>
        <v>1.5797272779002856E-2</v>
      </c>
      <c r="BB134">
        <f t="shared" si="170"/>
        <v>-1</v>
      </c>
      <c r="BC134" t="e">
        <f t="shared" si="171"/>
        <v>#DIV/0!</v>
      </c>
      <c r="BD134" t="s">
        <v>401</v>
      </c>
      <c r="BE134">
        <v>0</v>
      </c>
      <c r="BF134" t="e">
        <f t="shared" si="172"/>
        <v>#DIV/0!</v>
      </c>
      <c r="BG134" t="e">
        <f t="shared" si="173"/>
        <v>#DIV/0!</v>
      </c>
      <c r="BH134" t="e">
        <f t="shared" si="174"/>
        <v>#DIV/0!</v>
      </c>
      <c r="BI134" t="e">
        <f t="shared" si="175"/>
        <v>#DIV/0!</v>
      </c>
      <c r="BJ134">
        <f t="shared" si="176"/>
        <v>0.1425434314905554</v>
      </c>
      <c r="BK134" t="e">
        <f t="shared" si="177"/>
        <v>#DIV/0!</v>
      </c>
      <c r="BL134" t="e">
        <f t="shared" si="178"/>
        <v>#DIV/0!</v>
      </c>
      <c r="BM134" t="e">
        <f t="shared" si="179"/>
        <v>#DIV/0!</v>
      </c>
      <c r="BN134">
        <v>613</v>
      </c>
      <c r="BO134">
        <v>300</v>
      </c>
      <c r="BP134">
        <v>300</v>
      </c>
      <c r="BQ134">
        <v>300</v>
      </c>
      <c r="BR134">
        <v>10377.700000000001</v>
      </c>
      <c r="BS134">
        <v>1026.1400000000001</v>
      </c>
      <c r="BT134">
        <v>-7.3662500000000004E-3</v>
      </c>
      <c r="BU134">
        <v>-0.92</v>
      </c>
      <c r="BV134" t="s">
        <v>401</v>
      </c>
      <c r="BW134" t="s">
        <v>401</v>
      </c>
      <c r="BX134" t="s">
        <v>401</v>
      </c>
      <c r="BY134" t="s">
        <v>401</v>
      </c>
      <c r="BZ134" t="s">
        <v>401</v>
      </c>
      <c r="CA134" t="s">
        <v>401</v>
      </c>
      <c r="CB134" t="s">
        <v>401</v>
      </c>
      <c r="CC134" t="s">
        <v>401</v>
      </c>
      <c r="CD134" t="s">
        <v>401</v>
      </c>
      <c r="CE134" t="s">
        <v>401</v>
      </c>
      <c r="CF134">
        <f t="shared" si="180"/>
        <v>1500.19</v>
      </c>
      <c r="CG134">
        <f t="shared" si="181"/>
        <v>1264.6452007774058</v>
      </c>
      <c r="CH134">
        <f t="shared" si="182"/>
        <v>0.84299002178217808</v>
      </c>
      <c r="CI134">
        <f t="shared" si="183"/>
        <v>0.16537074203960361</v>
      </c>
      <c r="CJ134">
        <v>6</v>
      </c>
      <c r="CK134">
        <v>0.5</v>
      </c>
      <c r="CL134" t="s">
        <v>402</v>
      </c>
      <c r="CM134">
        <v>2</v>
      </c>
      <c r="CN134">
        <v>1634243458.0999999</v>
      </c>
      <c r="CO134">
        <v>1483.1</v>
      </c>
      <c r="CP134">
        <v>1500.12</v>
      </c>
      <c r="CQ134">
        <v>19.514700000000001</v>
      </c>
      <c r="CR134">
        <v>15.7906</v>
      </c>
      <c r="CS134">
        <v>1482.36</v>
      </c>
      <c r="CT134">
        <v>19.6249</v>
      </c>
      <c r="CU134">
        <v>999.99199999999996</v>
      </c>
      <c r="CV134">
        <v>89.724699999999999</v>
      </c>
      <c r="CW134">
        <v>0.105544</v>
      </c>
      <c r="CX134">
        <v>26.604600000000001</v>
      </c>
      <c r="CY134">
        <v>26.553000000000001</v>
      </c>
      <c r="CZ134">
        <v>999.9</v>
      </c>
      <c r="DA134">
        <v>0</v>
      </c>
      <c r="DB134">
        <v>0</v>
      </c>
      <c r="DC134">
        <v>10016.200000000001</v>
      </c>
      <c r="DD134">
        <v>0</v>
      </c>
      <c r="DE134">
        <v>0.21912699999999999</v>
      </c>
      <c r="DF134">
        <v>-17.0276</v>
      </c>
      <c r="DG134">
        <v>1512.61</v>
      </c>
      <c r="DH134">
        <v>1524.19</v>
      </c>
      <c r="DI134">
        <v>3.72417</v>
      </c>
      <c r="DJ134">
        <v>1500.12</v>
      </c>
      <c r="DK134">
        <v>15.7906</v>
      </c>
      <c r="DL134">
        <v>1.75095</v>
      </c>
      <c r="DM134">
        <v>1.4168000000000001</v>
      </c>
      <c r="DN134">
        <v>15.355700000000001</v>
      </c>
      <c r="DO134">
        <v>12.098699999999999</v>
      </c>
      <c r="DP134">
        <v>1500.19</v>
      </c>
      <c r="DQ134">
        <v>0.89999799999999996</v>
      </c>
      <c r="DR134">
        <v>0.10000100000000001</v>
      </c>
      <c r="DS134">
        <v>0</v>
      </c>
      <c r="DT134">
        <v>904.33500000000004</v>
      </c>
      <c r="DU134">
        <v>4.9997400000000001</v>
      </c>
      <c r="DV134">
        <v>13053.1</v>
      </c>
      <c r="DW134">
        <v>11511.8</v>
      </c>
      <c r="DX134">
        <v>42.436999999999998</v>
      </c>
      <c r="DY134">
        <v>43.936999999999998</v>
      </c>
      <c r="DZ134">
        <v>43.75</v>
      </c>
      <c r="EA134">
        <v>43.875</v>
      </c>
      <c r="EB134">
        <v>44.625</v>
      </c>
      <c r="EC134">
        <v>1345.67</v>
      </c>
      <c r="ED134">
        <v>149.52000000000001</v>
      </c>
      <c r="EE134">
        <v>0</v>
      </c>
      <c r="EF134">
        <v>150.59999990463299</v>
      </c>
      <c r="EG134">
        <v>0</v>
      </c>
      <c r="EH134">
        <v>904.71100000000001</v>
      </c>
      <c r="EI134">
        <v>-3.0812307679417699</v>
      </c>
      <c r="EJ134">
        <v>-41.323076869447199</v>
      </c>
      <c r="EK134">
        <v>13057.4576923077</v>
      </c>
      <c r="EL134">
        <v>15</v>
      </c>
      <c r="EM134">
        <v>1634243425.0999999</v>
      </c>
      <c r="EN134" t="s">
        <v>903</v>
      </c>
      <c r="EO134">
        <v>1634243419.0999999</v>
      </c>
      <c r="EP134">
        <v>1634243425.0999999</v>
      </c>
      <c r="EQ134">
        <v>124</v>
      </c>
      <c r="ER134">
        <v>-0.2</v>
      </c>
      <c r="ES134">
        <v>4.0000000000000001E-3</v>
      </c>
      <c r="ET134">
        <v>0.73699999999999999</v>
      </c>
      <c r="EU134">
        <v>-0.11</v>
      </c>
      <c r="EV134">
        <v>1500</v>
      </c>
      <c r="EW134">
        <v>16</v>
      </c>
      <c r="EX134">
        <v>0.13</v>
      </c>
      <c r="EY134">
        <v>0.02</v>
      </c>
      <c r="EZ134">
        <v>-17.033156097561001</v>
      </c>
      <c r="FA134">
        <v>0.235676655052241</v>
      </c>
      <c r="FB134">
        <v>6.4139501350972905E-2</v>
      </c>
      <c r="FC134">
        <v>0</v>
      </c>
      <c r="FD134">
        <v>1</v>
      </c>
      <c r="FE134">
        <v>0</v>
      </c>
      <c r="FF134">
        <v>0</v>
      </c>
      <c r="FG134">
        <v>0</v>
      </c>
      <c r="FH134">
        <v>3.70295219512195</v>
      </c>
      <c r="FI134">
        <v>0.432643902439032</v>
      </c>
      <c r="FJ134">
        <v>4.8701312723941001E-2</v>
      </c>
      <c r="FK134">
        <v>1</v>
      </c>
      <c r="FL134">
        <v>1</v>
      </c>
      <c r="FM134">
        <v>3</v>
      </c>
      <c r="FN134" t="s">
        <v>416</v>
      </c>
      <c r="FO134">
        <v>3.9268100000000001</v>
      </c>
      <c r="FP134">
        <v>2.7883100000000001</v>
      </c>
      <c r="FQ134">
        <v>0.20074800000000001</v>
      </c>
      <c r="FR134">
        <v>0.20195399999999999</v>
      </c>
      <c r="FS134">
        <v>8.6085400000000006E-2</v>
      </c>
      <c r="FT134">
        <v>7.2807399999999994E-2</v>
      </c>
      <c r="FU134">
        <v>17161.2</v>
      </c>
      <c r="FV134">
        <v>20900.599999999999</v>
      </c>
      <c r="FW134">
        <v>20912.8</v>
      </c>
      <c r="FX134">
        <v>25261.599999999999</v>
      </c>
      <c r="FY134">
        <v>30317</v>
      </c>
      <c r="FZ134">
        <v>34489.1</v>
      </c>
      <c r="GA134">
        <v>37748.6</v>
      </c>
      <c r="GB134">
        <v>41910.5</v>
      </c>
      <c r="GC134">
        <v>2.6587999999999998</v>
      </c>
      <c r="GD134">
        <v>2.17502</v>
      </c>
      <c r="GE134">
        <v>0.14172899999999999</v>
      </c>
      <c r="GF134">
        <v>0</v>
      </c>
      <c r="GG134">
        <v>24.228999999999999</v>
      </c>
      <c r="GH134">
        <v>999.9</v>
      </c>
      <c r="GI134">
        <v>41.716999999999999</v>
      </c>
      <c r="GJ134">
        <v>30.061</v>
      </c>
      <c r="GK134">
        <v>19.8781</v>
      </c>
      <c r="GL134">
        <v>61.278500000000001</v>
      </c>
      <c r="GM134">
        <v>18.990400000000001</v>
      </c>
      <c r="GN134">
        <v>3</v>
      </c>
      <c r="GO134">
        <v>-0.15229899999999999</v>
      </c>
      <c r="GP134">
        <v>-0.13186300000000001</v>
      </c>
      <c r="GQ134">
        <v>20.348400000000002</v>
      </c>
      <c r="GR134">
        <v>5.2192400000000001</v>
      </c>
      <c r="GS134">
        <v>11.962</v>
      </c>
      <c r="GT134">
        <v>4.9851999999999999</v>
      </c>
      <c r="GU134">
        <v>3.3002500000000001</v>
      </c>
      <c r="GV134">
        <v>9999</v>
      </c>
      <c r="GW134">
        <v>9999</v>
      </c>
      <c r="GX134">
        <v>999.9</v>
      </c>
      <c r="GY134">
        <v>9999</v>
      </c>
      <c r="GZ134">
        <v>1.8841300000000001</v>
      </c>
      <c r="HA134">
        <v>1.8811</v>
      </c>
      <c r="HB134">
        <v>1.88263</v>
      </c>
      <c r="HC134">
        <v>1.8813200000000001</v>
      </c>
      <c r="HD134">
        <v>1.8828</v>
      </c>
      <c r="HE134">
        <v>1.88202</v>
      </c>
      <c r="HF134">
        <v>1.8839999999999999</v>
      </c>
      <c r="HG134">
        <v>1.8812599999999999</v>
      </c>
      <c r="HH134">
        <v>5</v>
      </c>
      <c r="HI134">
        <v>0</v>
      </c>
      <c r="HJ134">
        <v>0</v>
      </c>
      <c r="HK134">
        <v>0</v>
      </c>
      <c r="HL134" t="s">
        <v>405</v>
      </c>
      <c r="HM134" t="s">
        <v>406</v>
      </c>
      <c r="HN134" t="s">
        <v>407</v>
      </c>
      <c r="HO134" t="s">
        <v>407</v>
      </c>
      <c r="HP134" t="s">
        <v>407</v>
      </c>
      <c r="HQ134" t="s">
        <v>407</v>
      </c>
      <c r="HR134">
        <v>0</v>
      </c>
      <c r="HS134">
        <v>100</v>
      </c>
      <c r="HT134">
        <v>100</v>
      </c>
      <c r="HU134">
        <v>0.74</v>
      </c>
      <c r="HV134">
        <v>-0.11020000000000001</v>
      </c>
      <c r="HW134">
        <v>0.73750000000000004</v>
      </c>
      <c r="HX134">
        <v>0</v>
      </c>
      <c r="HY134">
        <v>0</v>
      </c>
      <c r="HZ134">
        <v>0</v>
      </c>
      <c r="IA134">
        <v>-0.11017500000000301</v>
      </c>
      <c r="IB134">
        <v>0</v>
      </c>
      <c r="IC134">
        <v>0</v>
      </c>
      <c r="ID134">
        <v>0</v>
      </c>
      <c r="IE134">
        <v>-1</v>
      </c>
      <c r="IF134">
        <v>-1</v>
      </c>
      <c r="IG134">
        <v>-1</v>
      </c>
      <c r="IH134">
        <v>-1</v>
      </c>
      <c r="II134">
        <v>0.7</v>
      </c>
      <c r="IJ134">
        <v>0.6</v>
      </c>
      <c r="IK134">
        <v>4.4116200000000001</v>
      </c>
      <c r="IL134">
        <v>2.5671400000000002</v>
      </c>
      <c r="IM134">
        <v>2.8002899999999999</v>
      </c>
      <c r="IN134">
        <v>3.0127000000000002</v>
      </c>
      <c r="IO134">
        <v>3.0493199999999998</v>
      </c>
      <c r="IP134">
        <v>2.3168899999999999</v>
      </c>
      <c r="IQ134">
        <v>34.395200000000003</v>
      </c>
      <c r="IR134">
        <v>14.9551</v>
      </c>
      <c r="IS134">
        <v>18</v>
      </c>
      <c r="IT134">
        <v>1093.18</v>
      </c>
      <c r="IU134">
        <v>593.79999999999995</v>
      </c>
      <c r="IV134">
        <v>25</v>
      </c>
      <c r="IW134">
        <v>25.3461</v>
      </c>
      <c r="IX134">
        <v>30</v>
      </c>
      <c r="IY134">
        <v>25.225899999999999</v>
      </c>
      <c r="IZ134">
        <v>25.214700000000001</v>
      </c>
      <c r="JA134">
        <v>88.125699999999995</v>
      </c>
      <c r="JB134">
        <v>12.892899999999999</v>
      </c>
      <c r="JC134">
        <v>47.448999999999998</v>
      </c>
      <c r="JD134">
        <v>25</v>
      </c>
      <c r="JE134">
        <v>1500</v>
      </c>
      <c r="JF134">
        <v>15.699400000000001</v>
      </c>
      <c r="JG134">
        <v>101.756</v>
      </c>
      <c r="JH134">
        <v>101.03400000000001</v>
      </c>
    </row>
    <row r="135" spans="1:268" x14ac:dyDescent="0.2">
      <c r="A135">
        <v>119</v>
      </c>
      <c r="B135">
        <v>1634243580.0999999</v>
      </c>
      <c r="C135">
        <v>20072</v>
      </c>
      <c r="D135" t="s">
        <v>904</v>
      </c>
      <c r="E135" t="s">
        <v>905</v>
      </c>
      <c r="F135" t="s">
        <v>398</v>
      </c>
      <c r="I135">
        <v>1634243580.0999999</v>
      </c>
      <c r="J135">
        <f t="shared" si="138"/>
        <v>6.2101574216563244E-3</v>
      </c>
      <c r="K135">
        <f t="shared" si="139"/>
        <v>6.2101574216563247</v>
      </c>
      <c r="L135">
        <f t="shared" si="140"/>
        <v>19.300732972990424</v>
      </c>
      <c r="M135">
        <f t="shared" si="141"/>
        <v>1697.365</v>
      </c>
      <c r="N135">
        <f t="shared" si="142"/>
        <v>1548.0171517648769</v>
      </c>
      <c r="O135">
        <f t="shared" si="143"/>
        <v>139.06836854970209</v>
      </c>
      <c r="P135">
        <f t="shared" si="144"/>
        <v>152.48524934898003</v>
      </c>
      <c r="Q135">
        <f t="shared" si="145"/>
        <v>0.33280637743887298</v>
      </c>
      <c r="R135">
        <f t="shared" si="146"/>
        <v>2.7446896470514401</v>
      </c>
      <c r="S135">
        <f t="shared" si="147"/>
        <v>0.31190288686487661</v>
      </c>
      <c r="T135">
        <f t="shared" si="148"/>
        <v>0.19670788932082001</v>
      </c>
      <c r="U135">
        <f t="shared" si="149"/>
        <v>248.03574150030158</v>
      </c>
      <c r="V135">
        <f t="shared" si="150"/>
        <v>26.448304802648394</v>
      </c>
      <c r="W135">
        <f t="shared" si="151"/>
        <v>26.556100000000001</v>
      </c>
      <c r="X135">
        <f t="shared" si="152"/>
        <v>3.4869012394592822</v>
      </c>
      <c r="Y135">
        <f t="shared" si="153"/>
        <v>50.038022299808659</v>
      </c>
      <c r="Z135">
        <f t="shared" si="154"/>
        <v>1.7503464798324</v>
      </c>
      <c r="AA135">
        <f t="shared" si="155"/>
        <v>3.4980328945556534</v>
      </c>
      <c r="AB135">
        <f t="shared" si="156"/>
        <v>1.7365547596268822</v>
      </c>
      <c r="AC135">
        <f t="shared" si="157"/>
        <v>-273.86794229504392</v>
      </c>
      <c r="AD135">
        <f t="shared" si="158"/>
        <v>8.0052694164241398</v>
      </c>
      <c r="AE135">
        <f t="shared" si="159"/>
        <v>0.62682465241637164</v>
      </c>
      <c r="AF135">
        <f t="shared" si="160"/>
        <v>-17.200106725901833</v>
      </c>
      <c r="AG135">
        <v>0</v>
      </c>
      <c r="AH135">
        <v>0</v>
      </c>
      <c r="AI135">
        <f t="shared" si="161"/>
        <v>1</v>
      </c>
      <c r="AJ135">
        <f t="shared" si="162"/>
        <v>0</v>
      </c>
      <c r="AK135">
        <f t="shared" si="163"/>
        <v>47551.718858132081</v>
      </c>
      <c r="AL135" t="s">
        <v>399</v>
      </c>
      <c r="AM135">
        <v>8228.31</v>
      </c>
      <c r="AN135">
        <v>0</v>
      </c>
      <c r="AO135">
        <v>0</v>
      </c>
      <c r="AP135" t="e">
        <f t="shared" si="164"/>
        <v>#DIV/0!</v>
      </c>
      <c r="AQ135">
        <v>-1</v>
      </c>
      <c r="AR135" t="s">
        <v>906</v>
      </c>
      <c r="AS135">
        <v>10377.700000000001</v>
      </c>
      <c r="AT135">
        <v>900.92392307692296</v>
      </c>
      <c r="AU135">
        <v>1046.97</v>
      </c>
      <c r="AV135">
        <f t="shared" si="165"/>
        <v>0.1394940417806404</v>
      </c>
      <c r="AW135">
        <v>0.5</v>
      </c>
      <c r="AX135">
        <f t="shared" si="166"/>
        <v>1264.3836007773584</v>
      </c>
      <c r="AY135">
        <f t="shared" si="167"/>
        <v>19.300732972990424</v>
      </c>
      <c r="AZ135">
        <f t="shared" si="168"/>
        <v>88.186989416796692</v>
      </c>
      <c r="BA135">
        <f t="shared" si="169"/>
        <v>1.6055833815393751E-2</v>
      </c>
      <c r="BB135">
        <f t="shared" si="170"/>
        <v>-1</v>
      </c>
      <c r="BC135" t="e">
        <f t="shared" si="171"/>
        <v>#DIV/0!</v>
      </c>
      <c r="BD135" t="s">
        <v>401</v>
      </c>
      <c r="BE135">
        <v>0</v>
      </c>
      <c r="BF135" t="e">
        <f t="shared" si="172"/>
        <v>#DIV/0!</v>
      </c>
      <c r="BG135" t="e">
        <f t="shared" si="173"/>
        <v>#DIV/0!</v>
      </c>
      <c r="BH135" t="e">
        <f t="shared" si="174"/>
        <v>#DIV/0!</v>
      </c>
      <c r="BI135" t="e">
        <f t="shared" si="175"/>
        <v>#DIV/0!</v>
      </c>
      <c r="BJ135">
        <f t="shared" si="176"/>
        <v>0.13949404178064037</v>
      </c>
      <c r="BK135" t="e">
        <f t="shared" si="177"/>
        <v>#DIV/0!</v>
      </c>
      <c r="BL135" t="e">
        <f t="shared" si="178"/>
        <v>#DIV/0!</v>
      </c>
      <c r="BM135" t="e">
        <f t="shared" si="179"/>
        <v>#DIV/0!</v>
      </c>
      <c r="BN135">
        <v>614</v>
      </c>
      <c r="BO135">
        <v>300</v>
      </c>
      <c r="BP135">
        <v>300</v>
      </c>
      <c r="BQ135">
        <v>300</v>
      </c>
      <c r="BR135">
        <v>10377.700000000001</v>
      </c>
      <c r="BS135">
        <v>1020.5</v>
      </c>
      <c r="BT135">
        <v>-7.3662299999999997E-3</v>
      </c>
      <c r="BU135">
        <v>-1.65</v>
      </c>
      <c r="BV135" t="s">
        <v>401</v>
      </c>
      <c r="BW135" t="s">
        <v>401</v>
      </c>
      <c r="BX135" t="s">
        <v>401</v>
      </c>
      <c r="BY135" t="s">
        <v>401</v>
      </c>
      <c r="BZ135" t="s">
        <v>401</v>
      </c>
      <c r="CA135" t="s">
        <v>401</v>
      </c>
      <c r="CB135" t="s">
        <v>401</v>
      </c>
      <c r="CC135" t="s">
        <v>401</v>
      </c>
      <c r="CD135" t="s">
        <v>401</v>
      </c>
      <c r="CE135" t="s">
        <v>401</v>
      </c>
      <c r="CF135">
        <f t="shared" si="180"/>
        <v>1499.88</v>
      </c>
      <c r="CG135">
        <f t="shared" si="181"/>
        <v>1264.3836007773584</v>
      </c>
      <c r="CH135">
        <f t="shared" si="182"/>
        <v>0.8429898397054153</v>
      </c>
      <c r="CI135">
        <f t="shared" si="183"/>
        <v>0.16537039063145156</v>
      </c>
      <c r="CJ135">
        <v>6</v>
      </c>
      <c r="CK135">
        <v>0.5</v>
      </c>
      <c r="CL135" t="s">
        <v>402</v>
      </c>
      <c r="CM135">
        <v>2</v>
      </c>
      <c r="CN135">
        <v>1634243580.0999999</v>
      </c>
      <c r="CO135">
        <v>1697.365</v>
      </c>
      <c r="CP135">
        <v>1715.27</v>
      </c>
      <c r="CQ135">
        <v>19.483699999999999</v>
      </c>
      <c r="CR135">
        <v>15.8302</v>
      </c>
      <c r="CS135">
        <v>1696.79</v>
      </c>
      <c r="CT135">
        <v>19.593699999999998</v>
      </c>
      <c r="CU135">
        <v>999.99900000000002</v>
      </c>
      <c r="CV135">
        <v>89.730900000000005</v>
      </c>
      <c r="CW135">
        <v>0.10555200000000001</v>
      </c>
      <c r="CX135">
        <v>26.610199999999999</v>
      </c>
      <c r="CY135">
        <v>26.556100000000001</v>
      </c>
      <c r="CZ135">
        <v>999.9</v>
      </c>
      <c r="DA135">
        <v>0</v>
      </c>
      <c r="DB135">
        <v>0</v>
      </c>
      <c r="DC135">
        <v>10009.4</v>
      </c>
      <c r="DD135">
        <v>0</v>
      </c>
      <c r="DE135">
        <v>0.21912699999999999</v>
      </c>
      <c r="DF135">
        <v>-17.750699999999998</v>
      </c>
      <c r="DG135">
        <v>1731.25</v>
      </c>
      <c r="DH135">
        <v>1742.86</v>
      </c>
      <c r="DI135">
        <v>3.6533000000000002</v>
      </c>
      <c r="DJ135">
        <v>1715.27</v>
      </c>
      <c r="DK135">
        <v>15.8302</v>
      </c>
      <c r="DL135">
        <v>1.7482800000000001</v>
      </c>
      <c r="DM135">
        <v>1.4204600000000001</v>
      </c>
      <c r="DN135">
        <v>15.331899999999999</v>
      </c>
      <c r="DO135">
        <v>12.1379</v>
      </c>
      <c r="DP135">
        <v>1499.88</v>
      </c>
      <c r="DQ135">
        <v>0.90000400000000003</v>
      </c>
      <c r="DR135">
        <v>9.9995799999999996E-2</v>
      </c>
      <c r="DS135">
        <v>0</v>
      </c>
      <c r="DT135">
        <v>900.08100000000002</v>
      </c>
      <c r="DU135">
        <v>4.9997400000000001</v>
      </c>
      <c r="DV135">
        <v>12993.3</v>
      </c>
      <c r="DW135">
        <v>11509.4</v>
      </c>
      <c r="DX135">
        <v>42.5</v>
      </c>
      <c r="DY135">
        <v>43.936999999999998</v>
      </c>
      <c r="DZ135">
        <v>43.75</v>
      </c>
      <c r="EA135">
        <v>43.936999999999998</v>
      </c>
      <c r="EB135">
        <v>44.625</v>
      </c>
      <c r="EC135">
        <v>1345.4</v>
      </c>
      <c r="ED135">
        <v>149.47999999999999</v>
      </c>
      <c r="EE135">
        <v>0</v>
      </c>
      <c r="EF135">
        <v>121.799999952316</v>
      </c>
      <c r="EG135">
        <v>0</v>
      </c>
      <c r="EH135">
        <v>900.92392307692296</v>
      </c>
      <c r="EI135">
        <v>-4.7927521257573202</v>
      </c>
      <c r="EJ135">
        <v>-63.005128239744003</v>
      </c>
      <c r="EK135">
        <v>13002.1192307692</v>
      </c>
      <c r="EL135">
        <v>15</v>
      </c>
      <c r="EM135">
        <v>1634243607.5999999</v>
      </c>
      <c r="EN135" t="s">
        <v>907</v>
      </c>
      <c r="EO135">
        <v>1634243599.5999999</v>
      </c>
      <c r="EP135">
        <v>1634243607.5999999</v>
      </c>
      <c r="EQ135">
        <v>125</v>
      </c>
      <c r="ER135">
        <v>-0.16200000000000001</v>
      </c>
      <c r="ES135">
        <v>0</v>
      </c>
      <c r="ET135">
        <v>0.57499999999999996</v>
      </c>
      <c r="EU135">
        <v>-0.11</v>
      </c>
      <c r="EV135">
        <v>1715</v>
      </c>
      <c r="EW135">
        <v>16</v>
      </c>
      <c r="EX135">
        <v>0.16</v>
      </c>
      <c r="EY135">
        <v>0.03</v>
      </c>
      <c r="EZ135">
        <v>-17.717756097561001</v>
      </c>
      <c r="FA135">
        <v>0.44267665505228398</v>
      </c>
      <c r="FB135">
        <v>6.4965931217194905E-2</v>
      </c>
      <c r="FC135">
        <v>0</v>
      </c>
      <c r="FD135">
        <v>1</v>
      </c>
      <c r="FE135">
        <v>0</v>
      </c>
      <c r="FF135">
        <v>0</v>
      </c>
      <c r="FG135">
        <v>0</v>
      </c>
      <c r="FH135">
        <v>3.6659734146341498</v>
      </c>
      <c r="FI135">
        <v>-0.17062097560976</v>
      </c>
      <c r="FJ135">
        <v>1.8651091723719999E-2</v>
      </c>
      <c r="FK135">
        <v>1</v>
      </c>
      <c r="FL135">
        <v>1</v>
      </c>
      <c r="FM135">
        <v>3</v>
      </c>
      <c r="FN135" t="s">
        <v>416</v>
      </c>
      <c r="FO135">
        <v>3.9268200000000002</v>
      </c>
      <c r="FP135">
        <v>2.7882500000000001</v>
      </c>
      <c r="FQ135">
        <v>0.217139</v>
      </c>
      <c r="FR135">
        <v>0.21829499999999999</v>
      </c>
      <c r="FS135">
        <v>8.5992499999999999E-2</v>
      </c>
      <c r="FT135">
        <v>7.2948600000000002E-2</v>
      </c>
      <c r="FU135">
        <v>16809.5</v>
      </c>
      <c r="FV135">
        <v>20473.3</v>
      </c>
      <c r="FW135">
        <v>20912.8</v>
      </c>
      <c r="FX135">
        <v>25262.1</v>
      </c>
      <c r="FY135">
        <v>30320.7</v>
      </c>
      <c r="FZ135">
        <v>34484.400000000001</v>
      </c>
      <c r="GA135">
        <v>37749</v>
      </c>
      <c r="GB135">
        <v>41910.699999999997</v>
      </c>
      <c r="GC135">
        <v>2.661</v>
      </c>
      <c r="GD135">
        <v>2.17685</v>
      </c>
      <c r="GE135">
        <v>0.141095</v>
      </c>
      <c r="GF135">
        <v>0</v>
      </c>
      <c r="GG135">
        <v>24.242599999999999</v>
      </c>
      <c r="GH135">
        <v>999.9</v>
      </c>
      <c r="GI135">
        <v>41.393000000000001</v>
      </c>
      <c r="GJ135">
        <v>30.061</v>
      </c>
      <c r="GK135">
        <v>19.722200000000001</v>
      </c>
      <c r="GL135">
        <v>61.378500000000003</v>
      </c>
      <c r="GM135">
        <v>18.946300000000001</v>
      </c>
      <c r="GN135">
        <v>3</v>
      </c>
      <c r="GO135">
        <v>-0.152812</v>
      </c>
      <c r="GP135">
        <v>-0.122102</v>
      </c>
      <c r="GQ135">
        <v>20.3489</v>
      </c>
      <c r="GR135">
        <v>5.2231300000000003</v>
      </c>
      <c r="GS135">
        <v>11.962</v>
      </c>
      <c r="GT135">
        <v>4.9857500000000003</v>
      </c>
      <c r="GU135">
        <v>3.3010000000000002</v>
      </c>
      <c r="GV135">
        <v>9999</v>
      </c>
      <c r="GW135">
        <v>9999</v>
      </c>
      <c r="GX135">
        <v>999.9</v>
      </c>
      <c r="GY135">
        <v>9999</v>
      </c>
      <c r="GZ135">
        <v>1.8841000000000001</v>
      </c>
      <c r="HA135">
        <v>1.88107</v>
      </c>
      <c r="HB135">
        <v>1.88263</v>
      </c>
      <c r="HC135">
        <v>1.88137</v>
      </c>
      <c r="HD135">
        <v>1.8827799999999999</v>
      </c>
      <c r="HE135">
        <v>1.88202</v>
      </c>
      <c r="HF135">
        <v>1.8839999999999999</v>
      </c>
      <c r="HG135">
        <v>1.8812599999999999</v>
      </c>
      <c r="HH135">
        <v>5</v>
      </c>
      <c r="HI135">
        <v>0</v>
      </c>
      <c r="HJ135">
        <v>0</v>
      </c>
      <c r="HK135">
        <v>0</v>
      </c>
      <c r="HL135" t="s">
        <v>405</v>
      </c>
      <c r="HM135" t="s">
        <v>406</v>
      </c>
      <c r="HN135" t="s">
        <v>407</v>
      </c>
      <c r="HO135" t="s">
        <v>407</v>
      </c>
      <c r="HP135" t="s">
        <v>407</v>
      </c>
      <c r="HQ135" t="s">
        <v>407</v>
      </c>
      <c r="HR135">
        <v>0</v>
      </c>
      <c r="HS135">
        <v>100</v>
      </c>
      <c r="HT135">
        <v>100</v>
      </c>
      <c r="HU135">
        <v>0.57499999999999996</v>
      </c>
      <c r="HV135">
        <v>-0.11</v>
      </c>
      <c r="HW135">
        <v>0.73750000000000004</v>
      </c>
      <c r="HX135">
        <v>0</v>
      </c>
      <c r="HY135">
        <v>0</v>
      </c>
      <c r="HZ135">
        <v>0</v>
      </c>
      <c r="IA135">
        <v>-0.11017500000000301</v>
      </c>
      <c r="IB135">
        <v>0</v>
      </c>
      <c r="IC135">
        <v>0</v>
      </c>
      <c r="ID135">
        <v>0</v>
      </c>
      <c r="IE135">
        <v>-1</v>
      </c>
      <c r="IF135">
        <v>-1</v>
      </c>
      <c r="IG135">
        <v>-1</v>
      </c>
      <c r="IH135">
        <v>-1</v>
      </c>
      <c r="II135">
        <v>2.7</v>
      </c>
      <c r="IJ135">
        <v>2.6</v>
      </c>
      <c r="IK135">
        <v>4.8620599999999996</v>
      </c>
      <c r="IL135">
        <v>2.4414100000000002E-3</v>
      </c>
      <c r="IM135">
        <v>2.8002899999999999</v>
      </c>
      <c r="IN135">
        <v>3.0163600000000002</v>
      </c>
      <c r="IO135">
        <v>3.0493199999999998</v>
      </c>
      <c r="IP135">
        <v>2.33521</v>
      </c>
      <c r="IQ135">
        <v>34.395200000000003</v>
      </c>
      <c r="IR135">
        <v>14.893800000000001</v>
      </c>
      <c r="IS135">
        <v>18</v>
      </c>
      <c r="IT135">
        <v>1095.6600000000001</v>
      </c>
      <c r="IU135">
        <v>595.178</v>
      </c>
      <c r="IV135">
        <v>25.0001</v>
      </c>
      <c r="IW135">
        <v>25.3384</v>
      </c>
      <c r="IX135">
        <v>30.0001</v>
      </c>
      <c r="IY135">
        <v>25.2195</v>
      </c>
      <c r="IZ135">
        <v>25.2104</v>
      </c>
      <c r="JA135">
        <v>100</v>
      </c>
      <c r="JB135">
        <v>11.088800000000001</v>
      </c>
      <c r="JC135">
        <v>46.703699999999998</v>
      </c>
      <c r="JD135">
        <v>25</v>
      </c>
      <c r="JE135">
        <v>2000</v>
      </c>
      <c r="JF135">
        <v>15.881399999999999</v>
      </c>
      <c r="JG135">
        <v>101.75700000000001</v>
      </c>
      <c r="JH135">
        <v>101.035</v>
      </c>
    </row>
    <row r="136" spans="1:268" x14ac:dyDescent="0.2">
      <c r="A136">
        <v>120</v>
      </c>
      <c r="B136">
        <v>1634243728.5999999</v>
      </c>
      <c r="C136">
        <v>20220.5</v>
      </c>
      <c r="D136" t="s">
        <v>908</v>
      </c>
      <c r="E136" t="s">
        <v>909</v>
      </c>
      <c r="F136" t="s">
        <v>398</v>
      </c>
      <c r="I136">
        <v>1634243728.5999999</v>
      </c>
      <c r="J136">
        <f t="shared" si="138"/>
        <v>6.1180737835956518E-3</v>
      </c>
      <c r="K136">
        <f t="shared" si="139"/>
        <v>6.1180737835956522</v>
      </c>
      <c r="L136">
        <f t="shared" si="140"/>
        <v>15.079166876986513</v>
      </c>
      <c r="M136">
        <f t="shared" si="141"/>
        <v>389.47699999999998</v>
      </c>
      <c r="N136">
        <f t="shared" si="142"/>
        <v>300.30080841075761</v>
      </c>
      <c r="O136">
        <f t="shared" si="143"/>
        <v>26.97973033452223</v>
      </c>
      <c r="P136">
        <f t="shared" si="144"/>
        <v>34.991528950949998</v>
      </c>
      <c r="Q136">
        <f t="shared" si="145"/>
        <v>0.32576876070377137</v>
      </c>
      <c r="R136">
        <f t="shared" si="146"/>
        <v>2.7412105349974882</v>
      </c>
      <c r="S136">
        <f t="shared" si="147"/>
        <v>0.305687631453543</v>
      </c>
      <c r="T136">
        <f t="shared" si="148"/>
        <v>0.19275573820459124</v>
      </c>
      <c r="U136">
        <f t="shared" si="149"/>
        <v>248.03574150030158</v>
      </c>
      <c r="V136">
        <f t="shared" si="150"/>
        <v>26.494396632226177</v>
      </c>
      <c r="W136">
        <f t="shared" si="151"/>
        <v>26.6066</v>
      </c>
      <c r="X136">
        <f t="shared" si="152"/>
        <v>3.4972911935028947</v>
      </c>
      <c r="Y136">
        <f t="shared" si="153"/>
        <v>50.015439334570836</v>
      </c>
      <c r="Z136">
        <f t="shared" si="154"/>
        <v>1.7517012191250001</v>
      </c>
      <c r="AA136">
        <f t="shared" si="155"/>
        <v>3.5023209681459675</v>
      </c>
      <c r="AB136">
        <f t="shared" si="156"/>
        <v>1.7455899743778946</v>
      </c>
      <c r="AC136">
        <f t="shared" si="157"/>
        <v>-269.80705385656825</v>
      </c>
      <c r="AD136">
        <f t="shared" si="158"/>
        <v>3.6059330736519408</v>
      </c>
      <c r="AE136">
        <f t="shared" si="159"/>
        <v>0.2828092819415215</v>
      </c>
      <c r="AF136">
        <f t="shared" si="160"/>
        <v>-17.882570000673198</v>
      </c>
      <c r="AG136">
        <v>0</v>
      </c>
      <c r="AH136">
        <v>0</v>
      </c>
      <c r="AI136">
        <f t="shared" si="161"/>
        <v>1</v>
      </c>
      <c r="AJ136">
        <f t="shared" si="162"/>
        <v>0</v>
      </c>
      <c r="AK136">
        <f t="shared" si="163"/>
        <v>47454.415753709553</v>
      </c>
      <c r="AL136" t="s">
        <v>399</v>
      </c>
      <c r="AM136">
        <v>8228.31</v>
      </c>
      <c r="AN136">
        <v>0</v>
      </c>
      <c r="AO136">
        <v>0</v>
      </c>
      <c r="AP136" t="e">
        <f t="shared" si="164"/>
        <v>#DIV/0!</v>
      </c>
      <c r="AQ136">
        <v>-1</v>
      </c>
      <c r="AR136" t="s">
        <v>910</v>
      </c>
      <c r="AS136">
        <v>10377.9</v>
      </c>
      <c r="AT136">
        <v>865.76148000000001</v>
      </c>
      <c r="AU136">
        <v>1028.03</v>
      </c>
      <c r="AV136">
        <f t="shared" si="165"/>
        <v>0.15784414851706663</v>
      </c>
      <c r="AW136">
        <v>0.5</v>
      </c>
      <c r="AX136">
        <f t="shared" si="166"/>
        <v>1264.3836007773584</v>
      </c>
      <c r="AY136">
        <f t="shared" si="167"/>
        <v>15.079166876986513</v>
      </c>
      <c r="AZ136">
        <f t="shared" si="168"/>
        <v>99.787776431822422</v>
      </c>
      <c r="BA136">
        <f t="shared" si="169"/>
        <v>1.2717000495024489E-2</v>
      </c>
      <c r="BB136">
        <f t="shared" si="170"/>
        <v>-1</v>
      </c>
      <c r="BC136" t="e">
        <f t="shared" si="171"/>
        <v>#DIV/0!</v>
      </c>
      <c r="BD136" t="s">
        <v>401</v>
      </c>
      <c r="BE136">
        <v>0</v>
      </c>
      <c r="BF136" t="e">
        <f t="shared" si="172"/>
        <v>#DIV/0!</v>
      </c>
      <c r="BG136" t="e">
        <f t="shared" si="173"/>
        <v>#DIV/0!</v>
      </c>
      <c r="BH136" t="e">
        <f t="shared" si="174"/>
        <v>#DIV/0!</v>
      </c>
      <c r="BI136" t="e">
        <f t="shared" si="175"/>
        <v>#DIV/0!</v>
      </c>
      <c r="BJ136">
        <f t="shared" si="176"/>
        <v>0.1578441485170666</v>
      </c>
      <c r="BK136" t="e">
        <f t="shared" si="177"/>
        <v>#DIV/0!</v>
      </c>
      <c r="BL136" t="e">
        <f t="shared" si="178"/>
        <v>#DIV/0!</v>
      </c>
      <c r="BM136" t="e">
        <f t="shared" si="179"/>
        <v>#DIV/0!</v>
      </c>
      <c r="BN136">
        <v>615</v>
      </c>
      <c r="BO136">
        <v>300</v>
      </c>
      <c r="BP136">
        <v>300</v>
      </c>
      <c r="BQ136">
        <v>300</v>
      </c>
      <c r="BR136">
        <v>10377.9</v>
      </c>
      <c r="BS136">
        <v>1000.11</v>
      </c>
      <c r="BT136">
        <v>-7.3663799999999996E-3</v>
      </c>
      <c r="BU136">
        <v>-0.16</v>
      </c>
      <c r="BV136" t="s">
        <v>401</v>
      </c>
      <c r="BW136" t="s">
        <v>401</v>
      </c>
      <c r="BX136" t="s">
        <v>401</v>
      </c>
      <c r="BY136" t="s">
        <v>401</v>
      </c>
      <c r="BZ136" t="s">
        <v>401</v>
      </c>
      <c r="CA136" t="s">
        <v>401</v>
      </c>
      <c r="CB136" t="s">
        <v>401</v>
      </c>
      <c r="CC136" t="s">
        <v>401</v>
      </c>
      <c r="CD136" t="s">
        <v>401</v>
      </c>
      <c r="CE136" t="s">
        <v>401</v>
      </c>
      <c r="CF136">
        <f t="shared" si="180"/>
        <v>1499.88</v>
      </c>
      <c r="CG136">
        <f t="shared" si="181"/>
        <v>1264.3836007773584</v>
      </c>
      <c r="CH136">
        <f t="shared" si="182"/>
        <v>0.8429898397054153</v>
      </c>
      <c r="CI136">
        <f t="shared" si="183"/>
        <v>0.16537039063145156</v>
      </c>
      <c r="CJ136">
        <v>6</v>
      </c>
      <c r="CK136">
        <v>0.5</v>
      </c>
      <c r="CL136" t="s">
        <v>402</v>
      </c>
      <c r="CM136">
        <v>2</v>
      </c>
      <c r="CN136">
        <v>1634243728.5999999</v>
      </c>
      <c r="CO136">
        <v>389.47699999999998</v>
      </c>
      <c r="CP136">
        <v>399.95400000000001</v>
      </c>
      <c r="CQ136">
        <v>19.497499999999999</v>
      </c>
      <c r="CR136">
        <v>15.898300000000001</v>
      </c>
      <c r="CS136">
        <v>389.31700000000001</v>
      </c>
      <c r="CT136">
        <v>19.615500000000001</v>
      </c>
      <c r="CU136">
        <v>1000.02</v>
      </c>
      <c r="CV136">
        <v>89.736500000000007</v>
      </c>
      <c r="CW136">
        <v>0.10585</v>
      </c>
      <c r="CX136">
        <v>26.631</v>
      </c>
      <c r="CY136">
        <v>26.6066</v>
      </c>
      <c r="CZ136">
        <v>999.9</v>
      </c>
      <c r="DA136">
        <v>0</v>
      </c>
      <c r="DB136">
        <v>0</v>
      </c>
      <c r="DC136">
        <v>9988.1200000000008</v>
      </c>
      <c r="DD136">
        <v>0</v>
      </c>
      <c r="DE136">
        <v>0.21912699999999999</v>
      </c>
      <c r="DF136">
        <v>-10.0617</v>
      </c>
      <c r="DG136">
        <v>397.649</v>
      </c>
      <c r="DH136">
        <v>406.41500000000002</v>
      </c>
      <c r="DI136">
        <v>3.6073</v>
      </c>
      <c r="DJ136">
        <v>399.95400000000001</v>
      </c>
      <c r="DK136">
        <v>15.898300000000001</v>
      </c>
      <c r="DL136">
        <v>1.75037</v>
      </c>
      <c r="DM136">
        <v>1.42666</v>
      </c>
      <c r="DN136">
        <v>15.3505</v>
      </c>
      <c r="DO136">
        <v>12.204000000000001</v>
      </c>
      <c r="DP136">
        <v>1499.88</v>
      </c>
      <c r="DQ136">
        <v>0.90000400000000003</v>
      </c>
      <c r="DR136">
        <v>9.9996399999999999E-2</v>
      </c>
      <c r="DS136">
        <v>0</v>
      </c>
      <c r="DT136">
        <v>870.86599999999999</v>
      </c>
      <c r="DU136">
        <v>4.9997400000000001</v>
      </c>
      <c r="DV136">
        <v>12566.3</v>
      </c>
      <c r="DW136">
        <v>11509.5</v>
      </c>
      <c r="DX136">
        <v>43.186999999999998</v>
      </c>
      <c r="DY136">
        <v>43.875</v>
      </c>
      <c r="DZ136">
        <v>44</v>
      </c>
      <c r="EA136">
        <v>43.5</v>
      </c>
      <c r="EB136">
        <v>45</v>
      </c>
      <c r="EC136">
        <v>1345.4</v>
      </c>
      <c r="ED136">
        <v>149.47999999999999</v>
      </c>
      <c r="EE136">
        <v>0</v>
      </c>
      <c r="EF136">
        <v>147.799999952316</v>
      </c>
      <c r="EG136">
        <v>0</v>
      </c>
      <c r="EH136">
        <v>865.76148000000001</v>
      </c>
      <c r="EI136">
        <v>41.838538463941198</v>
      </c>
      <c r="EJ136">
        <v>616.96153840956003</v>
      </c>
      <c r="EK136">
        <v>12492.828</v>
      </c>
      <c r="EL136">
        <v>15</v>
      </c>
      <c r="EM136">
        <v>1634243754.0999999</v>
      </c>
      <c r="EN136" t="s">
        <v>911</v>
      </c>
      <c r="EO136">
        <v>1634243749.5999999</v>
      </c>
      <c r="EP136">
        <v>1634243754.0999999</v>
      </c>
      <c r="EQ136">
        <v>126</v>
      </c>
      <c r="ER136">
        <v>-0.41599999999999998</v>
      </c>
      <c r="ES136">
        <v>-8.0000000000000002E-3</v>
      </c>
      <c r="ET136">
        <v>0.16</v>
      </c>
      <c r="EU136">
        <v>-0.11799999999999999</v>
      </c>
      <c r="EV136">
        <v>400</v>
      </c>
      <c r="EW136">
        <v>16</v>
      </c>
      <c r="EX136">
        <v>0.14000000000000001</v>
      </c>
      <c r="EY136">
        <v>0.05</v>
      </c>
      <c r="EZ136">
        <v>-9.8606045000000009</v>
      </c>
      <c r="FA136">
        <v>-1.1765842401500699</v>
      </c>
      <c r="FB136">
        <v>0.12203258105829801</v>
      </c>
      <c r="FC136">
        <v>0</v>
      </c>
      <c r="FD136">
        <v>1</v>
      </c>
      <c r="FE136">
        <v>0</v>
      </c>
      <c r="FF136">
        <v>0</v>
      </c>
      <c r="FG136">
        <v>0</v>
      </c>
      <c r="FH136">
        <v>3.59933075</v>
      </c>
      <c r="FI136">
        <v>5.6203114446523997E-2</v>
      </c>
      <c r="FJ136">
        <v>5.9854007332424903E-3</v>
      </c>
      <c r="FK136">
        <v>1</v>
      </c>
      <c r="FL136">
        <v>1</v>
      </c>
      <c r="FM136">
        <v>3</v>
      </c>
      <c r="FN136" t="s">
        <v>416</v>
      </c>
      <c r="FO136">
        <v>3.92685</v>
      </c>
      <c r="FP136">
        <v>2.78837</v>
      </c>
      <c r="FQ136">
        <v>8.1968600000000003E-2</v>
      </c>
      <c r="FR136">
        <v>8.3613699999999999E-2</v>
      </c>
      <c r="FS136">
        <v>8.6070300000000002E-2</v>
      </c>
      <c r="FT136">
        <v>7.31879E-2</v>
      </c>
      <c r="FU136">
        <v>19712.2</v>
      </c>
      <c r="FV136">
        <v>24000.1</v>
      </c>
      <c r="FW136">
        <v>20913.8</v>
      </c>
      <c r="FX136">
        <v>25262.400000000001</v>
      </c>
      <c r="FY136">
        <v>30317.1</v>
      </c>
      <c r="FZ136">
        <v>34473.9</v>
      </c>
      <c r="GA136">
        <v>37750.400000000001</v>
      </c>
      <c r="GB136">
        <v>41911.699999999997</v>
      </c>
      <c r="GC136">
        <v>2.6602299999999999</v>
      </c>
      <c r="GD136">
        <v>2.1708500000000002</v>
      </c>
      <c r="GE136">
        <v>0.14133799999999999</v>
      </c>
      <c r="GF136">
        <v>0</v>
      </c>
      <c r="GG136">
        <v>24.289200000000001</v>
      </c>
      <c r="GH136">
        <v>999.9</v>
      </c>
      <c r="GI136">
        <v>41.173000000000002</v>
      </c>
      <c r="GJ136">
        <v>30.061</v>
      </c>
      <c r="GK136">
        <v>19.616399999999999</v>
      </c>
      <c r="GL136">
        <v>61.608499999999999</v>
      </c>
      <c r="GM136">
        <v>19.1266</v>
      </c>
      <c r="GN136">
        <v>3</v>
      </c>
      <c r="GO136">
        <v>-0.15453500000000001</v>
      </c>
      <c r="GP136">
        <v>-0.127832</v>
      </c>
      <c r="GQ136">
        <v>20.349</v>
      </c>
      <c r="GR136">
        <v>5.2231300000000003</v>
      </c>
      <c r="GS136">
        <v>11.962</v>
      </c>
      <c r="GT136">
        <v>4.9858500000000001</v>
      </c>
      <c r="GU136">
        <v>3.3010000000000002</v>
      </c>
      <c r="GV136">
        <v>9999</v>
      </c>
      <c r="GW136">
        <v>9999</v>
      </c>
      <c r="GX136">
        <v>999.9</v>
      </c>
      <c r="GY136">
        <v>9999</v>
      </c>
      <c r="GZ136">
        <v>1.8841000000000001</v>
      </c>
      <c r="HA136">
        <v>1.8811</v>
      </c>
      <c r="HB136">
        <v>1.88263</v>
      </c>
      <c r="HC136">
        <v>1.88137</v>
      </c>
      <c r="HD136">
        <v>1.8827799999999999</v>
      </c>
      <c r="HE136">
        <v>1.88202</v>
      </c>
      <c r="HF136">
        <v>1.8839999999999999</v>
      </c>
      <c r="HG136">
        <v>1.8812599999999999</v>
      </c>
      <c r="HH136">
        <v>5</v>
      </c>
      <c r="HI136">
        <v>0</v>
      </c>
      <c r="HJ136">
        <v>0</v>
      </c>
      <c r="HK136">
        <v>0</v>
      </c>
      <c r="HL136" t="s">
        <v>405</v>
      </c>
      <c r="HM136" t="s">
        <v>406</v>
      </c>
      <c r="HN136" t="s">
        <v>407</v>
      </c>
      <c r="HO136" t="s">
        <v>407</v>
      </c>
      <c r="HP136" t="s">
        <v>407</v>
      </c>
      <c r="HQ136" t="s">
        <v>407</v>
      </c>
      <c r="HR136">
        <v>0</v>
      </c>
      <c r="HS136">
        <v>100</v>
      </c>
      <c r="HT136">
        <v>100</v>
      </c>
      <c r="HU136">
        <v>0.16</v>
      </c>
      <c r="HV136">
        <v>-0.11799999999999999</v>
      </c>
      <c r="HW136">
        <v>0.57523809523831904</v>
      </c>
      <c r="HX136">
        <v>0</v>
      </c>
      <c r="HY136">
        <v>0</v>
      </c>
      <c r="HZ136">
        <v>0</v>
      </c>
      <c r="IA136">
        <v>-0.109885714285713</v>
      </c>
      <c r="IB136">
        <v>0</v>
      </c>
      <c r="IC136">
        <v>0</v>
      </c>
      <c r="ID136">
        <v>0</v>
      </c>
      <c r="IE136">
        <v>-1</v>
      </c>
      <c r="IF136">
        <v>-1</v>
      </c>
      <c r="IG136">
        <v>-1</v>
      </c>
      <c r="IH136">
        <v>-1</v>
      </c>
      <c r="II136">
        <v>2.1</v>
      </c>
      <c r="IJ136">
        <v>2</v>
      </c>
      <c r="IK136">
        <v>1.56738</v>
      </c>
      <c r="IL136">
        <v>2.5524900000000001</v>
      </c>
      <c r="IM136">
        <v>2.8002899999999999</v>
      </c>
      <c r="IN136">
        <v>3.0127000000000002</v>
      </c>
      <c r="IO136">
        <v>3.0493199999999998</v>
      </c>
      <c r="IP136">
        <v>2.31934</v>
      </c>
      <c r="IQ136">
        <v>34.372500000000002</v>
      </c>
      <c r="IR136">
        <v>14.8588</v>
      </c>
      <c r="IS136">
        <v>18</v>
      </c>
      <c r="IT136">
        <v>1094.48</v>
      </c>
      <c r="IU136">
        <v>590.35199999999998</v>
      </c>
      <c r="IV136">
        <v>25.0001</v>
      </c>
      <c r="IW136">
        <v>25.323499999999999</v>
      </c>
      <c r="IX136">
        <v>30</v>
      </c>
      <c r="IY136">
        <v>25.206800000000001</v>
      </c>
      <c r="IZ136">
        <v>25.197700000000001</v>
      </c>
      <c r="JA136">
        <v>31.302099999999999</v>
      </c>
      <c r="JB136">
        <v>10.1579</v>
      </c>
      <c r="JC136">
        <v>46.425899999999999</v>
      </c>
      <c r="JD136">
        <v>25</v>
      </c>
      <c r="JE136">
        <v>400</v>
      </c>
      <c r="JF136">
        <v>15.9185</v>
      </c>
      <c r="JG136">
        <v>101.761</v>
      </c>
      <c r="JH136">
        <v>101.03700000000001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"/>
  <sheetViews>
    <sheetView topLeftCell="A15" zoomScale="150" zoomScaleNormal="150" workbookViewId="0">
      <selection activeCell="B18" sqref="B1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15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22</v>
      </c>
    </row>
    <row r="14" spans="1:2" x14ac:dyDescent="0.2">
      <c r="A14" t="s">
        <v>24</v>
      </c>
      <c r="B14" t="s">
        <v>20</v>
      </c>
    </row>
    <row r="15" spans="1:2" x14ac:dyDescent="0.2">
      <c r="A15" t="s">
        <v>25</v>
      </c>
      <c r="B15" t="s">
        <v>11</v>
      </c>
    </row>
    <row r="16" spans="1:2" x14ac:dyDescent="0.2">
      <c r="A16" t="s">
        <v>26</v>
      </c>
      <c r="B16" t="s">
        <v>27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30</v>
      </c>
      <c r="B18" t="s">
        <v>29</v>
      </c>
    </row>
    <row r="19" spans="1:2" x14ac:dyDescent="0.2">
      <c r="A19" t="s">
        <v>465</v>
      </c>
      <c r="B19" t="s">
        <v>466</v>
      </c>
    </row>
    <row r="20" spans="1:2" x14ac:dyDescent="0.2">
      <c r="A20" t="s">
        <v>527</v>
      </c>
      <c r="B20" t="s">
        <v>528</v>
      </c>
    </row>
    <row r="21" spans="1:2" x14ac:dyDescent="0.2">
      <c r="A21" t="s">
        <v>529</v>
      </c>
      <c r="B21" t="s">
        <v>528</v>
      </c>
    </row>
    <row r="22" spans="1:2" x14ac:dyDescent="0.2">
      <c r="A22" t="s">
        <v>530</v>
      </c>
      <c r="B22" t="s">
        <v>528</v>
      </c>
    </row>
    <row r="23" spans="1:2" x14ac:dyDescent="0.2">
      <c r="A23" t="s">
        <v>592</v>
      </c>
      <c r="B23" t="s">
        <v>593</v>
      </c>
    </row>
    <row r="24" spans="1:2" x14ac:dyDescent="0.2">
      <c r="A24" t="s">
        <v>594</v>
      </c>
      <c r="B24" t="s">
        <v>593</v>
      </c>
    </row>
    <row r="25" spans="1:2" x14ac:dyDescent="0.2">
      <c r="A25" t="s">
        <v>594</v>
      </c>
      <c r="B25" t="s">
        <v>593</v>
      </c>
    </row>
    <row r="26" spans="1:2" x14ac:dyDescent="0.2">
      <c r="A26" t="s">
        <v>655</v>
      </c>
      <c r="B26" t="s">
        <v>656</v>
      </c>
    </row>
    <row r="27" spans="1:2" x14ac:dyDescent="0.2">
      <c r="A27" t="s">
        <v>657</v>
      </c>
      <c r="B27" t="s">
        <v>656</v>
      </c>
    </row>
    <row r="28" spans="1:2" x14ac:dyDescent="0.2">
      <c r="A28" t="s">
        <v>658</v>
      </c>
      <c r="B28" t="s">
        <v>656</v>
      </c>
    </row>
    <row r="29" spans="1:2" x14ac:dyDescent="0.2">
      <c r="A29" t="s">
        <v>659</v>
      </c>
      <c r="B29" t="s">
        <v>656</v>
      </c>
    </row>
    <row r="30" spans="1:2" x14ac:dyDescent="0.2">
      <c r="A30" t="s">
        <v>732</v>
      </c>
      <c r="B30" t="s">
        <v>733</v>
      </c>
    </row>
    <row r="31" spans="1:2" x14ac:dyDescent="0.2">
      <c r="A31" t="s">
        <v>734</v>
      </c>
      <c r="B31" t="s">
        <v>733</v>
      </c>
    </row>
    <row r="32" spans="1:2" x14ac:dyDescent="0.2">
      <c r="A32" t="s">
        <v>783</v>
      </c>
      <c r="B32" t="s">
        <v>784</v>
      </c>
    </row>
    <row r="33" spans="1:2" x14ac:dyDescent="0.2">
      <c r="A33" t="s">
        <v>785</v>
      </c>
      <c r="B33" t="s">
        <v>784</v>
      </c>
    </row>
    <row r="34" spans="1:2" x14ac:dyDescent="0.2">
      <c r="A34" t="s">
        <v>786</v>
      </c>
      <c r="B34" t="s">
        <v>784</v>
      </c>
    </row>
    <row r="35" spans="1:2" x14ac:dyDescent="0.2">
      <c r="A35" t="s">
        <v>786</v>
      </c>
      <c r="B35" t="s">
        <v>784</v>
      </c>
    </row>
    <row r="36" spans="1:2" x14ac:dyDescent="0.2">
      <c r="A36" t="s">
        <v>787</v>
      </c>
      <c r="B36" t="s">
        <v>784</v>
      </c>
    </row>
    <row r="37" spans="1:2" x14ac:dyDescent="0.2">
      <c r="A37" t="s">
        <v>848</v>
      </c>
      <c r="B37" t="s">
        <v>849</v>
      </c>
    </row>
    <row r="38" spans="1:2" x14ac:dyDescent="0.2">
      <c r="A38" t="s">
        <v>850</v>
      </c>
      <c r="B38" t="s">
        <v>849</v>
      </c>
    </row>
    <row r="39" spans="1:2" x14ac:dyDescent="0.2">
      <c r="A39" t="s">
        <v>851</v>
      </c>
      <c r="B39" t="s">
        <v>849</v>
      </c>
    </row>
    <row r="40" spans="1:2" x14ac:dyDescent="0.2">
      <c r="A40" t="s">
        <v>851</v>
      </c>
      <c r="B40" t="s">
        <v>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2021-10-14T15:39:27Z</dcterms:created>
  <dcterms:modified xsi:type="dcterms:W3CDTF">2021-10-14T20:45:10Z</dcterms:modified>
</cp:coreProperties>
</file>