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6C9F4E96-C1CF-514E-B630-06113EDB9E31}" xr6:coauthVersionLast="45" xr6:coauthVersionMax="45" xr10:uidLastSave="{00000000-0000-0000-0000-000000000000}"/>
  <bookViews>
    <workbookView xWindow="240" yWindow="460" windowWidth="26940" windowHeight="15380" activeTab="1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133" i="1" l="1"/>
  <c r="S133" i="1" s="1"/>
  <c r="CF133" i="1"/>
  <c r="CD133" i="1"/>
  <c r="CE133" i="1" s="1"/>
  <c r="AV133" i="1" s="1"/>
  <c r="BI133" i="1"/>
  <c r="BH133" i="1"/>
  <c r="AZ133" i="1"/>
  <c r="AT133" i="1"/>
  <c r="AX133" i="1" s="1"/>
  <c r="AN133" i="1"/>
  <c r="BA133" i="1" s="1"/>
  <c r="BD133" i="1" s="1"/>
  <c r="AI133" i="1"/>
  <c r="AG133" i="1" s="1"/>
  <c r="J133" i="1" s="1"/>
  <c r="AW133" i="1" s="1"/>
  <c r="AY133" i="1" s="1"/>
  <c r="Y133" i="1"/>
  <c r="X133" i="1"/>
  <c r="W133" i="1" s="1"/>
  <c r="P133" i="1"/>
  <c r="CG132" i="1"/>
  <c r="CF132" i="1"/>
  <c r="CD132" i="1"/>
  <c r="CE132" i="1" s="1"/>
  <c r="AV132" i="1" s="1"/>
  <c r="AX132" i="1" s="1"/>
  <c r="BI132" i="1"/>
  <c r="BH132" i="1"/>
  <c r="AZ132" i="1"/>
  <c r="AT132" i="1"/>
  <c r="AN132" i="1"/>
  <c r="BA132" i="1" s="1"/>
  <c r="BD132" i="1" s="1"/>
  <c r="AI132" i="1"/>
  <c r="AH132" i="1"/>
  <c r="AG132" i="1"/>
  <c r="K132" i="1" s="1"/>
  <c r="Y132" i="1"/>
  <c r="X132" i="1"/>
  <c r="W132" i="1" s="1"/>
  <c r="P132" i="1"/>
  <c r="J132" i="1"/>
  <c r="AW132" i="1" s="1"/>
  <c r="I132" i="1"/>
  <c r="H132" i="1"/>
  <c r="CG131" i="1"/>
  <c r="CF131" i="1"/>
  <c r="CD131" i="1"/>
  <c r="CE131" i="1" s="1"/>
  <c r="AV131" i="1" s="1"/>
  <c r="AX131" i="1" s="1"/>
  <c r="BI131" i="1"/>
  <c r="BH131" i="1"/>
  <c r="AZ131" i="1"/>
  <c r="AT131" i="1"/>
  <c r="AN131" i="1"/>
  <c r="BA131" i="1" s="1"/>
  <c r="BD131" i="1" s="1"/>
  <c r="AI131" i="1"/>
  <c r="AH131" i="1"/>
  <c r="AG131" i="1"/>
  <c r="I131" i="1" s="1"/>
  <c r="Y131" i="1"/>
  <c r="X131" i="1"/>
  <c r="W131" i="1" s="1"/>
  <c r="P131" i="1"/>
  <c r="N131" i="1"/>
  <c r="J131" i="1"/>
  <c r="AW131" i="1" s="1"/>
  <c r="AY131" i="1" s="1"/>
  <c r="H131" i="1"/>
  <c r="CG130" i="1"/>
  <c r="S130" i="1" s="1"/>
  <c r="CF130" i="1"/>
  <c r="CE130" i="1" s="1"/>
  <c r="CD130" i="1"/>
  <c r="BI130" i="1"/>
  <c r="BH130" i="1"/>
  <c r="BF130" i="1"/>
  <c r="BJ130" i="1" s="1"/>
  <c r="BK130" i="1" s="1"/>
  <c r="AZ130" i="1"/>
  <c r="AV130" i="1"/>
  <c r="AX130" i="1" s="1"/>
  <c r="AT130" i="1"/>
  <c r="AN130" i="1"/>
  <c r="BA130" i="1" s="1"/>
  <c r="BD130" i="1" s="1"/>
  <c r="AI130" i="1"/>
  <c r="AH130" i="1"/>
  <c r="AG130" i="1"/>
  <c r="I130" i="1" s="1"/>
  <c r="H130" i="1" s="1"/>
  <c r="Y130" i="1"/>
  <c r="X130" i="1"/>
  <c r="W130" i="1" s="1"/>
  <c r="P130" i="1"/>
  <c r="N130" i="1"/>
  <c r="K130" i="1"/>
  <c r="J130" i="1"/>
  <c r="AW130" i="1" s="1"/>
  <c r="CG129" i="1"/>
  <c r="CF129" i="1"/>
  <c r="CD129" i="1"/>
  <c r="BI129" i="1"/>
  <c r="BH129" i="1"/>
  <c r="AZ129" i="1"/>
  <c r="AT129" i="1"/>
  <c r="AN129" i="1"/>
  <c r="BA129" i="1" s="1"/>
  <c r="BD129" i="1" s="1"/>
  <c r="AI129" i="1"/>
  <c r="AG129" i="1" s="1"/>
  <c r="AH129" i="1"/>
  <c r="Y129" i="1"/>
  <c r="X129" i="1"/>
  <c r="W129" i="1" s="1"/>
  <c r="P129" i="1"/>
  <c r="N129" i="1"/>
  <c r="J129" i="1"/>
  <c r="AW129" i="1" s="1"/>
  <c r="CG128" i="1"/>
  <c r="CF128" i="1"/>
  <c r="CD128" i="1"/>
  <c r="BI128" i="1"/>
  <c r="BH128" i="1"/>
  <c r="AZ128" i="1"/>
  <c r="AT128" i="1"/>
  <c r="AN128" i="1"/>
  <c r="BA128" i="1" s="1"/>
  <c r="BD128" i="1" s="1"/>
  <c r="AI128" i="1"/>
  <c r="AG128" i="1" s="1"/>
  <c r="N128" i="1" s="1"/>
  <c r="AH128" i="1"/>
  <c r="Y128" i="1"/>
  <c r="X128" i="1"/>
  <c r="W128" i="1" s="1"/>
  <c r="P128" i="1"/>
  <c r="CG127" i="1"/>
  <c r="CF127" i="1"/>
  <c r="CD127" i="1"/>
  <c r="BI127" i="1"/>
  <c r="BH127" i="1"/>
  <c r="BD127" i="1"/>
  <c r="AZ127" i="1"/>
  <c r="AT127" i="1"/>
  <c r="AN127" i="1"/>
  <c r="BA127" i="1" s="1"/>
  <c r="AI127" i="1"/>
  <c r="AH127" i="1"/>
  <c r="AG127" i="1"/>
  <c r="I127" i="1" s="1"/>
  <c r="H127" i="1" s="1"/>
  <c r="Y127" i="1"/>
  <c r="X127" i="1"/>
  <c r="W127" i="1" s="1"/>
  <c r="P127" i="1"/>
  <c r="N127" i="1"/>
  <c r="J127" i="1"/>
  <c r="AW127" i="1" s="1"/>
  <c r="CG126" i="1"/>
  <c r="CF126" i="1"/>
  <c r="CD126" i="1"/>
  <c r="BI126" i="1"/>
  <c r="BH126" i="1"/>
  <c r="AZ126" i="1"/>
  <c r="AT126" i="1"/>
  <c r="AN126" i="1"/>
  <c r="BA126" i="1" s="1"/>
  <c r="BD126" i="1" s="1"/>
  <c r="AI126" i="1"/>
  <c r="AH126" i="1"/>
  <c r="AG126" i="1"/>
  <c r="K126" i="1" s="1"/>
  <c r="Y126" i="1"/>
  <c r="X126" i="1"/>
  <c r="W126" i="1" s="1"/>
  <c r="P126" i="1"/>
  <c r="N126" i="1"/>
  <c r="J126" i="1"/>
  <c r="AW126" i="1" s="1"/>
  <c r="CG125" i="1"/>
  <c r="CF125" i="1"/>
  <c r="CD125" i="1"/>
  <c r="BI125" i="1"/>
  <c r="BH125" i="1"/>
  <c r="BD125" i="1"/>
  <c r="BF125" i="1" s="1"/>
  <c r="BJ125" i="1" s="1"/>
  <c r="BK125" i="1" s="1"/>
  <c r="AZ125" i="1"/>
  <c r="AT125" i="1"/>
  <c r="AN125" i="1"/>
  <c r="BA125" i="1" s="1"/>
  <c r="AI125" i="1"/>
  <c r="AG125" i="1" s="1"/>
  <c r="AH125" i="1"/>
  <c r="Y125" i="1"/>
  <c r="X125" i="1"/>
  <c r="W125" i="1" s="1"/>
  <c r="P125" i="1"/>
  <c r="N125" i="1"/>
  <c r="CG124" i="1"/>
  <c r="CF124" i="1"/>
  <c r="CD124" i="1"/>
  <c r="BI124" i="1"/>
  <c r="BH124" i="1"/>
  <c r="AZ124" i="1"/>
  <c r="AT124" i="1"/>
  <c r="AN124" i="1"/>
  <c r="BA124" i="1" s="1"/>
  <c r="BD124" i="1" s="1"/>
  <c r="AI124" i="1"/>
  <c r="AG124" i="1" s="1"/>
  <c r="AH124" i="1"/>
  <c r="Y124" i="1"/>
  <c r="X124" i="1"/>
  <c r="W124" i="1" s="1"/>
  <c r="P124" i="1"/>
  <c r="N124" i="1"/>
  <c r="J124" i="1"/>
  <c r="AW124" i="1" s="1"/>
  <c r="CG123" i="1"/>
  <c r="CF123" i="1"/>
  <c r="CD123" i="1"/>
  <c r="BI123" i="1"/>
  <c r="BH123" i="1"/>
  <c r="BD123" i="1"/>
  <c r="BF123" i="1" s="1"/>
  <c r="BJ123" i="1" s="1"/>
  <c r="BK123" i="1" s="1"/>
  <c r="AZ123" i="1"/>
  <c r="AT123" i="1"/>
  <c r="AN123" i="1"/>
  <c r="BA123" i="1" s="1"/>
  <c r="AI123" i="1"/>
  <c r="AH123" i="1"/>
  <c r="AG123" i="1"/>
  <c r="I123" i="1" s="1"/>
  <c r="H123" i="1" s="1"/>
  <c r="Y123" i="1"/>
  <c r="X123" i="1"/>
  <c r="W123" i="1" s="1"/>
  <c r="P123" i="1"/>
  <c r="N123" i="1"/>
  <c r="J123" i="1"/>
  <c r="AW123" i="1" s="1"/>
  <c r="CG122" i="1"/>
  <c r="CF122" i="1"/>
  <c r="CD122" i="1"/>
  <c r="BJ122" i="1"/>
  <c r="BK122" i="1" s="1"/>
  <c r="BI122" i="1"/>
  <c r="BH122" i="1"/>
  <c r="BF122" i="1"/>
  <c r="BD122" i="1"/>
  <c r="AZ122" i="1"/>
  <c r="AT122" i="1"/>
  <c r="AN122" i="1"/>
  <c r="BA122" i="1" s="1"/>
  <c r="AI122" i="1"/>
  <c r="AH122" i="1"/>
  <c r="AG122" i="1"/>
  <c r="K122" i="1" s="1"/>
  <c r="Y122" i="1"/>
  <c r="X122" i="1"/>
  <c r="W122" i="1" s="1"/>
  <c r="P122" i="1"/>
  <c r="N122" i="1"/>
  <c r="J122" i="1"/>
  <c r="AW122" i="1" s="1"/>
  <c r="CG121" i="1"/>
  <c r="CF121" i="1"/>
  <c r="CD121" i="1"/>
  <c r="BI121" i="1"/>
  <c r="BH121" i="1"/>
  <c r="AZ121" i="1"/>
  <c r="AT121" i="1"/>
  <c r="AN121" i="1"/>
  <c r="BA121" i="1" s="1"/>
  <c r="BD121" i="1" s="1"/>
  <c r="AI121" i="1"/>
  <c r="AG121" i="1" s="1"/>
  <c r="N121" i="1" s="1"/>
  <c r="AH121" i="1"/>
  <c r="Y121" i="1"/>
  <c r="X121" i="1"/>
  <c r="W121" i="1" s="1"/>
  <c r="P121" i="1"/>
  <c r="CG120" i="1"/>
  <c r="CF120" i="1"/>
  <c r="CD120" i="1"/>
  <c r="BI120" i="1"/>
  <c r="BH120" i="1"/>
  <c r="BD120" i="1"/>
  <c r="AZ120" i="1"/>
  <c r="AT120" i="1"/>
  <c r="AN120" i="1"/>
  <c r="BA120" i="1" s="1"/>
  <c r="AI120" i="1"/>
  <c r="AG120" i="1" s="1"/>
  <c r="AH120" i="1" s="1"/>
  <c r="Y120" i="1"/>
  <c r="X120" i="1"/>
  <c r="W120" i="1" s="1"/>
  <c r="P120" i="1"/>
  <c r="N120" i="1"/>
  <c r="J120" i="1"/>
  <c r="AW120" i="1" s="1"/>
  <c r="CG119" i="1"/>
  <c r="CF119" i="1"/>
  <c r="CD119" i="1"/>
  <c r="BI119" i="1"/>
  <c r="BH119" i="1"/>
  <c r="AZ119" i="1"/>
  <c r="AT119" i="1"/>
  <c r="AN119" i="1"/>
  <c r="BA119" i="1" s="1"/>
  <c r="BD119" i="1" s="1"/>
  <c r="AI119" i="1"/>
  <c r="AH119" i="1"/>
  <c r="AG119" i="1"/>
  <c r="I119" i="1" s="1"/>
  <c r="Y119" i="1"/>
  <c r="X119" i="1"/>
  <c r="W119" i="1"/>
  <c r="P119" i="1"/>
  <c r="N119" i="1"/>
  <c r="J119" i="1"/>
  <c r="AW119" i="1" s="1"/>
  <c r="H119" i="1"/>
  <c r="CG118" i="1"/>
  <c r="CF118" i="1"/>
  <c r="CD118" i="1"/>
  <c r="BI118" i="1"/>
  <c r="BH118" i="1"/>
  <c r="BF118" i="1"/>
  <c r="BJ118" i="1" s="1"/>
  <c r="BK118" i="1" s="1"/>
  <c r="AZ118" i="1"/>
  <c r="AT118" i="1"/>
  <c r="AN118" i="1"/>
  <c r="BA118" i="1" s="1"/>
  <c r="BD118" i="1" s="1"/>
  <c r="AI118" i="1"/>
  <c r="AH118" i="1"/>
  <c r="AG118" i="1"/>
  <c r="K118" i="1" s="1"/>
  <c r="Y118" i="1"/>
  <c r="X118" i="1"/>
  <c r="W118" i="1" s="1"/>
  <c r="P118" i="1"/>
  <c r="N118" i="1"/>
  <c r="J118" i="1"/>
  <c r="AW118" i="1" s="1"/>
  <c r="CG117" i="1"/>
  <c r="CF117" i="1"/>
  <c r="CD117" i="1"/>
  <c r="BI117" i="1"/>
  <c r="BH117" i="1"/>
  <c r="BD117" i="1"/>
  <c r="BG117" i="1" s="1"/>
  <c r="AZ117" i="1"/>
  <c r="AT117" i="1"/>
  <c r="AN117" i="1"/>
  <c r="BA117" i="1" s="1"/>
  <c r="AI117" i="1"/>
  <c r="AG117" i="1" s="1"/>
  <c r="I117" i="1" s="1"/>
  <c r="H117" i="1" s="1"/>
  <c r="AH117" i="1"/>
  <c r="Y117" i="1"/>
  <c r="X117" i="1"/>
  <c r="W117" i="1" s="1"/>
  <c r="P117" i="1"/>
  <c r="K117" i="1"/>
  <c r="CG116" i="1"/>
  <c r="CF116" i="1"/>
  <c r="CD116" i="1"/>
  <c r="CE116" i="1" s="1"/>
  <c r="AV116" i="1" s="1"/>
  <c r="AX116" i="1" s="1"/>
  <c r="BI116" i="1"/>
  <c r="BH116" i="1"/>
  <c r="BA116" i="1"/>
  <c r="BD116" i="1" s="1"/>
  <c r="AZ116" i="1"/>
  <c r="AT116" i="1"/>
  <c r="AN116" i="1"/>
  <c r="AI116" i="1"/>
  <c r="AG116" i="1" s="1"/>
  <c r="N116" i="1" s="1"/>
  <c r="AH116" i="1"/>
  <c r="AA116" i="1"/>
  <c r="Y116" i="1"/>
  <c r="X116" i="1"/>
  <c r="W116" i="1" s="1"/>
  <c r="S116" i="1"/>
  <c r="T116" i="1" s="1"/>
  <c r="U116" i="1" s="1"/>
  <c r="Q116" i="1" s="1"/>
  <c r="O116" i="1" s="1"/>
  <c r="R116" i="1" s="1"/>
  <c r="L116" i="1" s="1"/>
  <c r="M116" i="1" s="1"/>
  <c r="P116" i="1"/>
  <c r="K116" i="1"/>
  <c r="J116" i="1"/>
  <c r="AW116" i="1" s="1"/>
  <c r="I116" i="1"/>
  <c r="H116" i="1"/>
  <c r="CG115" i="1"/>
  <c r="CF115" i="1"/>
  <c r="CD115" i="1"/>
  <c r="BI115" i="1"/>
  <c r="BH115" i="1"/>
  <c r="AZ115" i="1"/>
  <c r="AT115" i="1"/>
  <c r="AN115" i="1"/>
  <c r="BA115" i="1" s="1"/>
  <c r="BD115" i="1" s="1"/>
  <c r="AI115" i="1"/>
  <c r="AG115" i="1" s="1"/>
  <c r="Y115" i="1"/>
  <c r="X115" i="1"/>
  <c r="P115" i="1"/>
  <c r="CG114" i="1"/>
  <c r="S114" i="1" s="1"/>
  <c r="CF114" i="1"/>
  <c r="CE114" i="1"/>
  <c r="AV114" i="1" s="1"/>
  <c r="AX114" i="1" s="1"/>
  <c r="CD114" i="1"/>
  <c r="BI114" i="1"/>
  <c r="BH114" i="1"/>
  <c r="BA114" i="1"/>
  <c r="BD114" i="1" s="1"/>
  <c r="AZ114" i="1"/>
  <c r="AT114" i="1"/>
  <c r="AN114" i="1"/>
  <c r="AI114" i="1"/>
  <c r="AG114" i="1"/>
  <c r="Y114" i="1"/>
  <c r="X114" i="1"/>
  <c r="W114" i="1"/>
  <c r="P114" i="1"/>
  <c r="N114" i="1"/>
  <c r="CG113" i="1"/>
  <c r="S113" i="1" s="1"/>
  <c r="CF113" i="1"/>
  <c r="CE113" i="1" s="1"/>
  <c r="AV113" i="1" s="1"/>
  <c r="CD113" i="1"/>
  <c r="BI113" i="1"/>
  <c r="BH113" i="1"/>
  <c r="BG113" i="1"/>
  <c r="BF113" i="1"/>
  <c r="BJ113" i="1" s="1"/>
  <c r="BK113" i="1" s="1"/>
  <c r="BA113" i="1"/>
  <c r="BD113" i="1" s="1"/>
  <c r="BE113" i="1" s="1"/>
  <c r="AZ113" i="1"/>
  <c r="AW113" i="1"/>
  <c r="AT113" i="1"/>
  <c r="AN113" i="1"/>
  <c r="AI113" i="1"/>
  <c r="AG113" i="1"/>
  <c r="J113" i="1" s="1"/>
  <c r="Y113" i="1"/>
  <c r="W113" i="1" s="1"/>
  <c r="X113" i="1"/>
  <c r="T113" i="1"/>
  <c r="U113" i="1" s="1"/>
  <c r="P113" i="1"/>
  <c r="N113" i="1"/>
  <c r="K113" i="1"/>
  <c r="I113" i="1"/>
  <c r="H113" i="1" s="1"/>
  <c r="CG112" i="1"/>
  <c r="CF112" i="1"/>
  <c r="CD112" i="1"/>
  <c r="CE112" i="1" s="1"/>
  <c r="AV112" i="1" s="1"/>
  <c r="BI112" i="1"/>
  <c r="BH112" i="1"/>
  <c r="AZ112" i="1"/>
  <c r="AT112" i="1"/>
  <c r="AN112" i="1"/>
  <c r="BA112" i="1" s="1"/>
  <c r="BD112" i="1" s="1"/>
  <c r="AI112" i="1"/>
  <c r="AG112" i="1"/>
  <c r="I112" i="1" s="1"/>
  <c r="H112" i="1" s="1"/>
  <c r="AA112" i="1" s="1"/>
  <c r="Y112" i="1"/>
  <c r="X112" i="1"/>
  <c r="W112" i="1"/>
  <c r="P112" i="1"/>
  <c r="K112" i="1"/>
  <c r="J112" i="1"/>
  <c r="AW112" i="1" s="1"/>
  <c r="CG111" i="1"/>
  <c r="CF111" i="1"/>
  <c r="CD111" i="1"/>
  <c r="CE111" i="1" s="1"/>
  <c r="AV111" i="1" s="1"/>
  <c r="BI111" i="1"/>
  <c r="BH111" i="1"/>
  <c r="BA111" i="1"/>
  <c r="BD111" i="1" s="1"/>
  <c r="AZ111" i="1"/>
  <c r="AT111" i="1"/>
  <c r="AN111" i="1"/>
  <c r="AI111" i="1"/>
  <c r="AG111" i="1" s="1"/>
  <c r="AH111" i="1"/>
  <c r="Y111" i="1"/>
  <c r="X111" i="1"/>
  <c r="P111" i="1"/>
  <c r="CG110" i="1"/>
  <c r="CF110" i="1"/>
  <c r="CE110" i="1"/>
  <c r="AV110" i="1" s="1"/>
  <c r="CD110" i="1"/>
  <c r="BI110" i="1"/>
  <c r="BH110" i="1"/>
  <c r="BA110" i="1"/>
  <c r="BD110" i="1" s="1"/>
  <c r="AZ110" i="1"/>
  <c r="AX110" i="1"/>
  <c r="AT110" i="1"/>
  <c r="AN110" i="1"/>
  <c r="AI110" i="1"/>
  <c r="AG110" i="1"/>
  <c r="N110" i="1" s="1"/>
  <c r="Y110" i="1"/>
  <c r="X110" i="1"/>
  <c r="W110" i="1"/>
  <c r="S110" i="1"/>
  <c r="P110" i="1"/>
  <c r="CG109" i="1"/>
  <c r="S109" i="1" s="1"/>
  <c r="CF109" i="1"/>
  <c r="CE109" i="1" s="1"/>
  <c r="CD109" i="1"/>
  <c r="BI109" i="1"/>
  <c r="BH109" i="1"/>
  <c r="BG109" i="1"/>
  <c r="BF109" i="1"/>
  <c r="BJ109" i="1" s="1"/>
  <c r="BK109" i="1" s="1"/>
  <c r="BA109" i="1"/>
  <c r="BD109" i="1" s="1"/>
  <c r="BE109" i="1" s="1"/>
  <c r="AZ109" i="1"/>
  <c r="AV109" i="1"/>
  <c r="AT109" i="1"/>
  <c r="AN109" i="1"/>
  <c r="AI109" i="1"/>
  <c r="AG109" i="1" s="1"/>
  <c r="Y109" i="1"/>
  <c r="W109" i="1" s="1"/>
  <c r="X109" i="1"/>
  <c r="P109" i="1"/>
  <c r="CG108" i="1"/>
  <c r="CF108" i="1"/>
  <c r="CD108" i="1"/>
  <c r="CE108" i="1" s="1"/>
  <c r="AV108" i="1" s="1"/>
  <c r="BI108" i="1"/>
  <c r="BH108" i="1"/>
  <c r="AZ108" i="1"/>
  <c r="AT108" i="1"/>
  <c r="AN108" i="1"/>
  <c r="BA108" i="1" s="1"/>
  <c r="BD108" i="1" s="1"/>
  <c r="AI108" i="1"/>
  <c r="AG108" i="1"/>
  <c r="I108" i="1" s="1"/>
  <c r="H108" i="1" s="1"/>
  <c r="AA108" i="1" s="1"/>
  <c r="Y108" i="1"/>
  <c r="X108" i="1"/>
  <c r="W108" i="1"/>
  <c r="P108" i="1"/>
  <c r="K108" i="1"/>
  <c r="J108" i="1"/>
  <c r="AW108" i="1" s="1"/>
  <c r="CG107" i="1"/>
  <c r="CF107" i="1"/>
  <c r="CD107" i="1"/>
  <c r="CE107" i="1" s="1"/>
  <c r="AV107" i="1" s="1"/>
  <c r="AX107" i="1" s="1"/>
  <c r="BI107" i="1"/>
  <c r="BH107" i="1"/>
  <c r="BG107" i="1"/>
  <c r="BA107" i="1"/>
  <c r="BD107" i="1" s="1"/>
  <c r="AZ107" i="1"/>
  <c r="AT107" i="1"/>
  <c r="AN107" i="1"/>
  <c r="AI107" i="1"/>
  <c r="AG107" i="1" s="1"/>
  <c r="AH107" i="1" s="1"/>
  <c r="Y107" i="1"/>
  <c r="X107" i="1"/>
  <c r="P107" i="1"/>
  <c r="CG106" i="1"/>
  <c r="CF106" i="1"/>
  <c r="CE106" i="1"/>
  <c r="AV106" i="1" s="1"/>
  <c r="CD106" i="1"/>
  <c r="BI106" i="1"/>
  <c r="BH106" i="1"/>
  <c r="AZ106" i="1"/>
  <c r="AT106" i="1"/>
  <c r="AX106" i="1" s="1"/>
  <c r="AN106" i="1"/>
  <c r="BA106" i="1" s="1"/>
  <c r="BD106" i="1" s="1"/>
  <c r="AI106" i="1"/>
  <c r="AG106" i="1"/>
  <c r="Y106" i="1"/>
  <c r="X106" i="1"/>
  <c r="W106" i="1"/>
  <c r="S106" i="1"/>
  <c r="P106" i="1"/>
  <c r="N106" i="1"/>
  <c r="K106" i="1"/>
  <c r="CG105" i="1"/>
  <c r="S105" i="1" s="1"/>
  <c r="CF105" i="1"/>
  <c r="CE105" i="1" s="1"/>
  <c r="CD105" i="1"/>
  <c r="BI105" i="1"/>
  <c r="BH105" i="1"/>
  <c r="BA105" i="1"/>
  <c r="BD105" i="1" s="1"/>
  <c r="AZ105" i="1"/>
  <c r="AV105" i="1"/>
  <c r="AX105" i="1" s="1"/>
  <c r="AT105" i="1"/>
  <c r="AN105" i="1"/>
  <c r="AI105" i="1"/>
  <c r="AG105" i="1" s="1"/>
  <c r="I105" i="1" s="1"/>
  <c r="H105" i="1" s="1"/>
  <c r="Y105" i="1"/>
  <c r="W105" i="1" s="1"/>
  <c r="X105" i="1"/>
  <c r="P105" i="1"/>
  <c r="CG104" i="1"/>
  <c r="CF104" i="1"/>
  <c r="CE104" i="1" s="1"/>
  <c r="AV104" i="1" s="1"/>
  <c r="CD104" i="1"/>
  <c r="BI104" i="1"/>
  <c r="BH104" i="1"/>
  <c r="AZ104" i="1"/>
  <c r="AT104" i="1"/>
  <c r="AN104" i="1"/>
  <c r="BA104" i="1" s="1"/>
  <c r="BD104" i="1" s="1"/>
  <c r="AI104" i="1"/>
  <c r="AG104" i="1" s="1"/>
  <c r="Y104" i="1"/>
  <c r="X104" i="1"/>
  <c r="W104" i="1"/>
  <c r="S104" i="1"/>
  <c r="P104" i="1"/>
  <c r="J104" i="1"/>
  <c r="AW104" i="1" s="1"/>
  <c r="CG103" i="1"/>
  <c r="S103" i="1" s="1"/>
  <c r="CF103" i="1"/>
  <c r="CE103" i="1"/>
  <c r="AV103" i="1" s="1"/>
  <c r="AX103" i="1" s="1"/>
  <c r="CD103" i="1"/>
  <c r="BI103" i="1"/>
  <c r="BH103" i="1"/>
  <c r="AZ103" i="1"/>
  <c r="AT103" i="1"/>
  <c r="AN103" i="1"/>
  <c r="BA103" i="1" s="1"/>
  <c r="BD103" i="1" s="1"/>
  <c r="AI103" i="1"/>
  <c r="AH103" i="1"/>
  <c r="AG103" i="1"/>
  <c r="J103" i="1" s="1"/>
  <c r="AW103" i="1" s="1"/>
  <c r="AY103" i="1" s="1"/>
  <c r="Y103" i="1"/>
  <c r="X103" i="1"/>
  <c r="W103" i="1" s="1"/>
  <c r="P103" i="1"/>
  <c r="N103" i="1"/>
  <c r="K103" i="1"/>
  <c r="CG102" i="1"/>
  <c r="CF102" i="1"/>
  <c r="CE102" i="1"/>
  <c r="AV102" i="1" s="1"/>
  <c r="AX102" i="1" s="1"/>
  <c r="CD102" i="1"/>
  <c r="BI102" i="1"/>
  <c r="BH102" i="1"/>
  <c r="BA102" i="1"/>
  <c r="BD102" i="1" s="1"/>
  <c r="BG102" i="1" s="1"/>
  <c r="AZ102" i="1"/>
  <c r="AT102" i="1"/>
  <c r="AN102" i="1"/>
  <c r="AI102" i="1"/>
  <c r="AG102" i="1" s="1"/>
  <c r="N102" i="1" s="1"/>
  <c r="Y102" i="1"/>
  <c r="X102" i="1"/>
  <c r="S102" i="1"/>
  <c r="P102" i="1"/>
  <c r="K102" i="1"/>
  <c r="I102" i="1"/>
  <c r="H102" i="1" s="1"/>
  <c r="CG101" i="1"/>
  <c r="CF101" i="1"/>
  <c r="CD101" i="1"/>
  <c r="BI101" i="1"/>
  <c r="BH101" i="1"/>
  <c r="AZ101" i="1"/>
  <c r="AT101" i="1"/>
  <c r="AN101" i="1"/>
  <c r="BA101" i="1" s="1"/>
  <c r="BD101" i="1" s="1"/>
  <c r="AI101" i="1"/>
  <c r="AG101" i="1"/>
  <c r="Y101" i="1"/>
  <c r="X101" i="1"/>
  <c r="W101" i="1"/>
  <c r="P101" i="1"/>
  <c r="J101" i="1"/>
  <c r="AW101" i="1" s="1"/>
  <c r="CG100" i="1"/>
  <c r="CF100" i="1"/>
  <c r="CD100" i="1"/>
  <c r="BI100" i="1"/>
  <c r="BH100" i="1"/>
  <c r="AZ100" i="1"/>
  <c r="AT100" i="1"/>
  <c r="AN100" i="1"/>
  <c r="BA100" i="1" s="1"/>
  <c r="BD100" i="1" s="1"/>
  <c r="AI100" i="1"/>
  <c r="AH100" i="1"/>
  <c r="AG100" i="1"/>
  <c r="Y100" i="1"/>
  <c r="X100" i="1"/>
  <c r="W100" i="1"/>
  <c r="P100" i="1"/>
  <c r="J100" i="1"/>
  <c r="AW100" i="1" s="1"/>
  <c r="CG99" i="1"/>
  <c r="CF99" i="1"/>
  <c r="CE99" i="1"/>
  <c r="AV99" i="1" s="1"/>
  <c r="CD99" i="1"/>
  <c r="BJ99" i="1"/>
  <c r="BK99" i="1" s="1"/>
  <c r="BI99" i="1"/>
  <c r="BH99" i="1"/>
  <c r="BE99" i="1"/>
  <c r="AZ99" i="1"/>
  <c r="AX99" i="1"/>
  <c r="AT99" i="1"/>
  <c r="AN99" i="1"/>
  <c r="BA99" i="1" s="1"/>
  <c r="BD99" i="1" s="1"/>
  <c r="BF99" i="1" s="1"/>
  <c r="AI99" i="1"/>
  <c r="AH99" i="1"/>
  <c r="AG99" i="1"/>
  <c r="J99" i="1" s="1"/>
  <c r="AW99" i="1" s="1"/>
  <c r="AY99" i="1" s="1"/>
  <c r="Y99" i="1"/>
  <c r="X99" i="1"/>
  <c r="W99" i="1" s="1"/>
  <c r="S99" i="1"/>
  <c r="P99" i="1"/>
  <c r="N99" i="1"/>
  <c r="K99" i="1"/>
  <c r="CG98" i="1"/>
  <c r="CF98" i="1"/>
  <c r="CE98" i="1"/>
  <c r="AV98" i="1" s="1"/>
  <c r="AX98" i="1" s="1"/>
  <c r="CD98" i="1"/>
  <c r="BI98" i="1"/>
  <c r="BH98" i="1"/>
  <c r="BA98" i="1"/>
  <c r="BD98" i="1" s="1"/>
  <c r="AZ98" i="1"/>
  <c r="AT98" i="1"/>
  <c r="AN98" i="1"/>
  <c r="AI98" i="1"/>
  <c r="AG98" i="1" s="1"/>
  <c r="AH98" i="1" s="1"/>
  <c r="Y98" i="1"/>
  <c r="X98" i="1"/>
  <c r="W98" i="1" s="1"/>
  <c r="S98" i="1"/>
  <c r="P98" i="1"/>
  <c r="J98" i="1"/>
  <c r="AW98" i="1" s="1"/>
  <c r="CG97" i="1"/>
  <c r="CF97" i="1"/>
  <c r="CD97" i="1"/>
  <c r="BI97" i="1"/>
  <c r="BH97" i="1"/>
  <c r="AZ97" i="1"/>
  <c r="AT97" i="1"/>
  <c r="AN97" i="1"/>
  <c r="BA97" i="1" s="1"/>
  <c r="BD97" i="1" s="1"/>
  <c r="AI97" i="1"/>
  <c r="AG97" i="1" s="1"/>
  <c r="Y97" i="1"/>
  <c r="W97" i="1" s="1"/>
  <c r="X97" i="1"/>
  <c r="P97" i="1"/>
  <c r="CG96" i="1"/>
  <c r="CF96" i="1"/>
  <c r="CD96" i="1"/>
  <c r="BI96" i="1"/>
  <c r="BH96" i="1"/>
  <c r="AZ96" i="1"/>
  <c r="AT96" i="1"/>
  <c r="AN96" i="1"/>
  <c r="BA96" i="1" s="1"/>
  <c r="BD96" i="1" s="1"/>
  <c r="AI96" i="1"/>
  <c r="AG96" i="1"/>
  <c r="J96" i="1" s="1"/>
  <c r="AW96" i="1" s="1"/>
  <c r="Y96" i="1"/>
  <c r="X96" i="1"/>
  <c r="W96" i="1"/>
  <c r="P96" i="1"/>
  <c r="N96" i="1"/>
  <c r="CG95" i="1"/>
  <c r="CF95" i="1"/>
  <c r="CE95" i="1"/>
  <c r="AV95" i="1" s="1"/>
  <c r="CD95" i="1"/>
  <c r="BJ95" i="1"/>
  <c r="BK95" i="1" s="1"/>
  <c r="BI95" i="1"/>
  <c r="BH95" i="1"/>
  <c r="BF95" i="1"/>
  <c r="AZ95" i="1"/>
  <c r="AT95" i="1"/>
  <c r="AX95" i="1" s="1"/>
  <c r="AN95" i="1"/>
  <c r="BA95" i="1" s="1"/>
  <c r="BD95" i="1" s="1"/>
  <c r="BE95" i="1" s="1"/>
  <c r="AI95" i="1"/>
  <c r="AH95" i="1"/>
  <c r="AG95" i="1"/>
  <c r="J95" i="1" s="1"/>
  <c r="AW95" i="1" s="1"/>
  <c r="Y95" i="1"/>
  <c r="X95" i="1"/>
  <c r="W95" i="1" s="1"/>
  <c r="S95" i="1"/>
  <c r="P95" i="1"/>
  <c r="N95" i="1"/>
  <c r="K95" i="1"/>
  <c r="CG94" i="1"/>
  <c r="CF94" i="1"/>
  <c r="CD94" i="1"/>
  <c r="CE94" i="1" s="1"/>
  <c r="AV94" i="1" s="1"/>
  <c r="AX94" i="1" s="1"/>
  <c r="BI94" i="1"/>
  <c r="BH94" i="1"/>
  <c r="AZ94" i="1"/>
  <c r="AT94" i="1"/>
  <c r="AN94" i="1"/>
  <c r="BA94" i="1" s="1"/>
  <c r="BD94" i="1" s="1"/>
  <c r="AI94" i="1"/>
  <c r="AG94" i="1" s="1"/>
  <c r="AH94" i="1" s="1"/>
  <c r="Y94" i="1"/>
  <c r="X94" i="1"/>
  <c r="T94" i="1"/>
  <c r="U94" i="1" s="1"/>
  <c r="S94" i="1"/>
  <c r="P94" i="1"/>
  <c r="N94" i="1"/>
  <c r="K94" i="1"/>
  <c r="J94" i="1"/>
  <c r="AW94" i="1" s="1"/>
  <c r="I94" i="1"/>
  <c r="H94" i="1" s="1"/>
  <c r="AA94" i="1" s="1"/>
  <c r="CG93" i="1"/>
  <c r="CF93" i="1"/>
  <c r="CD93" i="1"/>
  <c r="CE93" i="1" s="1"/>
  <c r="AV93" i="1" s="1"/>
  <c r="BI93" i="1"/>
  <c r="BH93" i="1"/>
  <c r="BA93" i="1"/>
  <c r="BD93" i="1" s="1"/>
  <c r="AZ93" i="1"/>
  <c r="AT93" i="1"/>
  <c r="AN93" i="1"/>
  <c r="AI93" i="1"/>
  <c r="AG93" i="1"/>
  <c r="Y93" i="1"/>
  <c r="X93" i="1"/>
  <c r="W93" i="1"/>
  <c r="S93" i="1"/>
  <c r="P93" i="1"/>
  <c r="I93" i="1"/>
  <c r="H93" i="1" s="1"/>
  <c r="CG92" i="1"/>
  <c r="CF92" i="1"/>
  <c r="CD92" i="1"/>
  <c r="BI92" i="1"/>
  <c r="BH92" i="1"/>
  <c r="AZ92" i="1"/>
  <c r="AT92" i="1"/>
  <c r="AN92" i="1"/>
  <c r="BA92" i="1" s="1"/>
  <c r="BD92" i="1" s="1"/>
  <c r="AI92" i="1"/>
  <c r="AG92" i="1" s="1"/>
  <c r="Y92" i="1"/>
  <c r="X92" i="1"/>
  <c r="P92" i="1"/>
  <c r="I92" i="1"/>
  <c r="H92" i="1" s="1"/>
  <c r="CG91" i="1"/>
  <c r="S91" i="1" s="1"/>
  <c r="CF91" i="1"/>
  <c r="CE91" i="1" s="1"/>
  <c r="AV91" i="1" s="1"/>
  <c r="CD91" i="1"/>
  <c r="BI91" i="1"/>
  <c r="BH91" i="1"/>
  <c r="BF91" i="1"/>
  <c r="BJ91" i="1" s="1"/>
  <c r="BK91" i="1" s="1"/>
  <c r="AZ91" i="1"/>
  <c r="AT91" i="1"/>
  <c r="AX91" i="1" s="1"/>
  <c r="AN91" i="1"/>
  <c r="BA91" i="1" s="1"/>
  <c r="BD91" i="1" s="1"/>
  <c r="AI91" i="1"/>
  <c r="AG91" i="1"/>
  <c r="I91" i="1" s="1"/>
  <c r="AA91" i="1"/>
  <c r="Y91" i="1"/>
  <c r="X91" i="1"/>
  <c r="W91" i="1"/>
  <c r="P91" i="1"/>
  <c r="N91" i="1"/>
  <c r="J91" i="1"/>
  <c r="AW91" i="1" s="1"/>
  <c r="AY91" i="1" s="1"/>
  <c r="H91" i="1"/>
  <c r="CG90" i="1"/>
  <c r="CF90" i="1"/>
  <c r="CE90" i="1"/>
  <c r="CD90" i="1"/>
  <c r="BI90" i="1"/>
  <c r="BH90" i="1"/>
  <c r="BA90" i="1"/>
  <c r="BD90" i="1" s="1"/>
  <c r="AZ90" i="1"/>
  <c r="AX90" i="1"/>
  <c r="AW90" i="1"/>
  <c r="AY90" i="1" s="1"/>
  <c r="AV90" i="1"/>
  <c r="AT90" i="1"/>
  <c r="AN90" i="1"/>
  <c r="AI90" i="1"/>
  <c r="AG90" i="1" s="1"/>
  <c r="N90" i="1" s="1"/>
  <c r="AH90" i="1"/>
  <c r="Y90" i="1"/>
  <c r="X90" i="1"/>
  <c r="W90" i="1"/>
  <c r="S90" i="1"/>
  <c r="P90" i="1"/>
  <c r="K90" i="1"/>
  <c r="J90" i="1"/>
  <c r="I90" i="1"/>
  <c r="H90" i="1" s="1"/>
  <c r="CG89" i="1"/>
  <c r="CF89" i="1"/>
  <c r="CE89" i="1"/>
  <c r="AV89" i="1" s="1"/>
  <c r="CD89" i="1"/>
  <c r="BI89" i="1"/>
  <c r="BH89" i="1"/>
  <c r="AZ89" i="1"/>
  <c r="AT89" i="1"/>
  <c r="AX89" i="1" s="1"/>
  <c r="AN89" i="1"/>
  <c r="BA89" i="1" s="1"/>
  <c r="BD89" i="1" s="1"/>
  <c r="BF89" i="1" s="1"/>
  <c r="BJ89" i="1" s="1"/>
  <c r="BK89" i="1" s="1"/>
  <c r="AI89" i="1"/>
  <c r="AG89" i="1" s="1"/>
  <c r="Y89" i="1"/>
  <c r="W89" i="1" s="1"/>
  <c r="X89" i="1"/>
  <c r="S89" i="1"/>
  <c r="P89" i="1"/>
  <c r="CG88" i="1"/>
  <c r="CF88" i="1"/>
  <c r="CE88" i="1"/>
  <c r="AV88" i="1" s="1"/>
  <c r="CD88" i="1"/>
  <c r="BI88" i="1"/>
  <c r="BH88" i="1"/>
  <c r="BE88" i="1"/>
  <c r="BA88" i="1"/>
  <c r="BD88" i="1" s="1"/>
  <c r="AZ88" i="1"/>
  <c r="AT88" i="1"/>
  <c r="AN88" i="1"/>
  <c r="AI88" i="1"/>
  <c r="AG88" i="1"/>
  <c r="AA88" i="1"/>
  <c r="Y88" i="1"/>
  <c r="X88" i="1"/>
  <c r="W88" i="1"/>
  <c r="S88" i="1"/>
  <c r="P88" i="1"/>
  <c r="K88" i="1"/>
  <c r="I88" i="1"/>
  <c r="H88" i="1" s="1"/>
  <c r="CG87" i="1"/>
  <c r="S87" i="1" s="1"/>
  <c r="CF87" i="1"/>
  <c r="CE87" i="1" s="1"/>
  <c r="AV87" i="1" s="1"/>
  <c r="AX87" i="1" s="1"/>
  <c r="CD87" i="1"/>
  <c r="BI87" i="1"/>
  <c r="BH87" i="1"/>
  <c r="BG87" i="1"/>
  <c r="BA87" i="1"/>
  <c r="BD87" i="1" s="1"/>
  <c r="AZ87" i="1"/>
  <c r="AT87" i="1"/>
  <c r="AN87" i="1"/>
  <c r="AI87" i="1"/>
  <c r="AG87" i="1"/>
  <c r="Y87" i="1"/>
  <c r="X87" i="1"/>
  <c r="W87" i="1"/>
  <c r="P87" i="1"/>
  <c r="I87" i="1"/>
  <c r="H87" i="1" s="1"/>
  <c r="CG86" i="1"/>
  <c r="CF86" i="1"/>
  <c r="CE86" i="1"/>
  <c r="CD86" i="1"/>
  <c r="BI86" i="1"/>
  <c r="BH86" i="1"/>
  <c r="AZ86" i="1"/>
  <c r="AV86" i="1"/>
  <c r="AT86" i="1"/>
  <c r="AN86" i="1"/>
  <c r="BA86" i="1" s="1"/>
  <c r="BD86" i="1" s="1"/>
  <c r="AI86" i="1"/>
  <c r="AG86" i="1"/>
  <c r="Y86" i="1"/>
  <c r="X86" i="1"/>
  <c r="W86" i="1"/>
  <c r="S86" i="1"/>
  <c r="P86" i="1"/>
  <c r="K86" i="1"/>
  <c r="J86" i="1"/>
  <c r="AW86" i="1" s="1"/>
  <c r="AY86" i="1" s="1"/>
  <c r="CG85" i="1"/>
  <c r="CF85" i="1"/>
  <c r="CE85" i="1"/>
  <c r="AV85" i="1" s="1"/>
  <c r="CD85" i="1"/>
  <c r="S85" i="1" s="1"/>
  <c r="BI85" i="1"/>
  <c r="BH85" i="1"/>
  <c r="BD85" i="1"/>
  <c r="BF85" i="1" s="1"/>
  <c r="BJ85" i="1" s="1"/>
  <c r="BK85" i="1" s="1"/>
  <c r="BA85" i="1"/>
  <c r="AZ85" i="1"/>
  <c r="AT85" i="1"/>
  <c r="AN85" i="1"/>
  <c r="AI85" i="1"/>
  <c r="AG85" i="1" s="1"/>
  <c r="N85" i="1" s="1"/>
  <c r="AH85" i="1"/>
  <c r="Y85" i="1"/>
  <c r="X85" i="1"/>
  <c r="W85" i="1" s="1"/>
  <c r="P85" i="1"/>
  <c r="I85" i="1"/>
  <c r="H85" i="1" s="1"/>
  <c r="CG84" i="1"/>
  <c r="CF84" i="1"/>
  <c r="CE84" i="1"/>
  <c r="AV84" i="1" s="1"/>
  <c r="CD84" i="1"/>
  <c r="BI84" i="1"/>
  <c r="BH84" i="1"/>
  <c r="BE84" i="1"/>
  <c r="BA84" i="1"/>
  <c r="BD84" i="1" s="1"/>
  <c r="BF84" i="1" s="1"/>
  <c r="BJ84" i="1" s="1"/>
  <c r="BK84" i="1" s="1"/>
  <c r="AZ84" i="1"/>
  <c r="AT84" i="1"/>
  <c r="AX84" i="1" s="1"/>
  <c r="AN84" i="1"/>
  <c r="AI84" i="1"/>
  <c r="AG84" i="1" s="1"/>
  <c r="Y84" i="1"/>
  <c r="X84" i="1"/>
  <c r="W84" i="1"/>
  <c r="S84" i="1"/>
  <c r="P84" i="1"/>
  <c r="CG83" i="1"/>
  <c r="CF83" i="1"/>
  <c r="CE83" i="1" s="1"/>
  <c r="AV83" i="1" s="1"/>
  <c r="AX83" i="1" s="1"/>
  <c r="CD83" i="1"/>
  <c r="BI83" i="1"/>
  <c r="BH83" i="1"/>
  <c r="BE83" i="1"/>
  <c r="BA83" i="1"/>
  <c r="BD83" i="1" s="1"/>
  <c r="BG83" i="1" s="1"/>
  <c r="AZ83" i="1"/>
  <c r="AT83" i="1"/>
  <c r="AN83" i="1"/>
  <c r="AI83" i="1"/>
  <c r="AG83" i="1" s="1"/>
  <c r="Y83" i="1"/>
  <c r="X83" i="1"/>
  <c r="W83" i="1"/>
  <c r="S83" i="1"/>
  <c r="P83" i="1"/>
  <c r="I83" i="1"/>
  <c r="H83" i="1" s="1"/>
  <c r="CG82" i="1"/>
  <c r="CF82" i="1"/>
  <c r="CE82" i="1"/>
  <c r="CD82" i="1"/>
  <c r="BI82" i="1"/>
  <c r="BH82" i="1"/>
  <c r="BG82" i="1"/>
  <c r="BD82" i="1"/>
  <c r="BF82" i="1" s="1"/>
  <c r="BJ82" i="1" s="1"/>
  <c r="BK82" i="1" s="1"/>
  <c r="BA82" i="1"/>
  <c r="AZ82" i="1"/>
  <c r="AV82" i="1"/>
  <c r="AT82" i="1"/>
  <c r="AN82" i="1"/>
  <c r="AI82" i="1"/>
  <c r="AG82" i="1" s="1"/>
  <c r="J82" i="1" s="1"/>
  <c r="AW82" i="1" s="1"/>
  <c r="AY82" i="1" s="1"/>
  <c r="Y82" i="1"/>
  <c r="X82" i="1"/>
  <c r="W82" i="1"/>
  <c r="S82" i="1"/>
  <c r="P82" i="1"/>
  <c r="CG81" i="1"/>
  <c r="S81" i="1" s="1"/>
  <c r="CF81" i="1"/>
  <c r="CD81" i="1"/>
  <c r="CE81" i="1" s="1"/>
  <c r="AV81" i="1" s="1"/>
  <c r="BI81" i="1"/>
  <c r="BH81" i="1"/>
  <c r="BG81" i="1"/>
  <c r="AZ81" i="1"/>
  <c r="AT81" i="1"/>
  <c r="AN81" i="1"/>
  <c r="BA81" i="1" s="1"/>
  <c r="BD81" i="1" s="1"/>
  <c r="AI81" i="1"/>
  <c r="AG81" i="1"/>
  <c r="N81" i="1" s="1"/>
  <c r="Y81" i="1"/>
  <c r="X81" i="1"/>
  <c r="W81" i="1" s="1"/>
  <c r="P81" i="1"/>
  <c r="I81" i="1"/>
  <c r="H81" i="1" s="1"/>
  <c r="CG80" i="1"/>
  <c r="CF80" i="1"/>
  <c r="CE80" i="1"/>
  <c r="AV80" i="1" s="1"/>
  <c r="CD80" i="1"/>
  <c r="BI80" i="1"/>
  <c r="BH80" i="1"/>
  <c r="BA80" i="1"/>
  <c r="BD80" i="1" s="1"/>
  <c r="AZ80" i="1"/>
  <c r="AT80" i="1"/>
  <c r="AN80" i="1"/>
  <c r="AI80" i="1"/>
  <c r="AG80" i="1" s="1"/>
  <c r="Y80" i="1"/>
  <c r="X80" i="1"/>
  <c r="W80" i="1" s="1"/>
  <c r="S80" i="1"/>
  <c r="P80" i="1"/>
  <c r="J80" i="1"/>
  <c r="AW80" i="1" s="1"/>
  <c r="AY80" i="1" s="1"/>
  <c r="CG79" i="1"/>
  <c r="CF79" i="1"/>
  <c r="CE79" i="1"/>
  <c r="AV79" i="1" s="1"/>
  <c r="CD79" i="1"/>
  <c r="BI79" i="1"/>
  <c r="BH79" i="1"/>
  <c r="AZ79" i="1"/>
  <c r="AX79" i="1"/>
  <c r="AT79" i="1"/>
  <c r="AN79" i="1"/>
  <c r="BA79" i="1" s="1"/>
  <c r="BD79" i="1" s="1"/>
  <c r="AI79" i="1"/>
  <c r="AH79" i="1"/>
  <c r="AG79" i="1"/>
  <c r="K79" i="1" s="1"/>
  <c r="Y79" i="1"/>
  <c r="X79" i="1"/>
  <c r="W79" i="1" s="1"/>
  <c r="S79" i="1"/>
  <c r="P79" i="1"/>
  <c r="N79" i="1"/>
  <c r="CG78" i="1"/>
  <c r="CF78" i="1"/>
  <c r="CD78" i="1"/>
  <c r="CE78" i="1" s="1"/>
  <c r="AV78" i="1" s="1"/>
  <c r="AX78" i="1" s="1"/>
  <c r="BI78" i="1"/>
  <c r="BH78" i="1"/>
  <c r="BF78" i="1"/>
  <c r="BJ78" i="1" s="1"/>
  <c r="BK78" i="1" s="1"/>
  <c r="BA78" i="1"/>
  <c r="BD78" i="1" s="1"/>
  <c r="AZ78" i="1"/>
  <c r="AT78" i="1"/>
  <c r="AN78" i="1"/>
  <c r="AI78" i="1"/>
  <c r="AG78" i="1" s="1"/>
  <c r="Y78" i="1"/>
  <c r="X78" i="1"/>
  <c r="W78" i="1" s="1"/>
  <c r="P78" i="1"/>
  <c r="N78" i="1"/>
  <c r="CG77" i="1"/>
  <c r="CF77" i="1"/>
  <c r="CE77" i="1"/>
  <c r="CD77" i="1"/>
  <c r="S77" i="1" s="1"/>
  <c r="BI77" i="1"/>
  <c r="BH77" i="1"/>
  <c r="BD77" i="1"/>
  <c r="BG77" i="1" s="1"/>
  <c r="AZ77" i="1"/>
  <c r="AV77" i="1"/>
  <c r="AT77" i="1"/>
  <c r="AN77" i="1"/>
  <c r="BA77" i="1" s="1"/>
  <c r="AI77" i="1"/>
  <c r="AG77" i="1"/>
  <c r="I77" i="1" s="1"/>
  <c r="H77" i="1" s="1"/>
  <c r="AA77" i="1"/>
  <c r="Y77" i="1"/>
  <c r="X77" i="1"/>
  <c r="W77" i="1"/>
  <c r="P77" i="1"/>
  <c r="K77" i="1"/>
  <c r="J77" i="1"/>
  <c r="AW77" i="1" s="1"/>
  <c r="CG76" i="1"/>
  <c r="CF76" i="1"/>
  <c r="CD76" i="1"/>
  <c r="BI76" i="1"/>
  <c r="BH76" i="1"/>
  <c r="AZ76" i="1"/>
  <c r="AT76" i="1"/>
  <c r="AN76" i="1"/>
  <c r="BA76" i="1" s="1"/>
  <c r="BD76" i="1" s="1"/>
  <c r="AI76" i="1"/>
  <c r="AG76" i="1" s="1"/>
  <c r="AH76" i="1" s="1"/>
  <c r="Y76" i="1"/>
  <c r="X76" i="1"/>
  <c r="P76" i="1"/>
  <c r="I76" i="1"/>
  <c r="H76" i="1" s="1"/>
  <c r="CG75" i="1"/>
  <c r="CF75" i="1"/>
  <c r="CE75" i="1"/>
  <c r="AV75" i="1" s="1"/>
  <c r="CD75" i="1"/>
  <c r="BI75" i="1"/>
  <c r="BH75" i="1"/>
  <c r="BE75" i="1"/>
  <c r="AZ75" i="1"/>
  <c r="AT75" i="1"/>
  <c r="AX75" i="1" s="1"/>
  <c r="AN75" i="1"/>
  <c r="BA75" i="1" s="1"/>
  <c r="BD75" i="1" s="1"/>
  <c r="AI75" i="1"/>
  <c r="AH75" i="1"/>
  <c r="AG75" i="1"/>
  <c r="Y75" i="1"/>
  <c r="X75" i="1"/>
  <c r="W75" i="1"/>
  <c r="S75" i="1"/>
  <c r="P75" i="1"/>
  <c r="CG74" i="1"/>
  <c r="CF74" i="1"/>
  <c r="CD74" i="1"/>
  <c r="CE74" i="1" s="1"/>
  <c r="AV74" i="1" s="1"/>
  <c r="BI74" i="1"/>
  <c r="BH74" i="1"/>
  <c r="BA74" i="1"/>
  <c r="BD74" i="1" s="1"/>
  <c r="BE74" i="1" s="1"/>
  <c r="AZ74" i="1"/>
  <c r="AX74" i="1"/>
  <c r="AT74" i="1"/>
  <c r="AN74" i="1"/>
  <c r="AI74" i="1"/>
  <c r="AG74" i="1" s="1"/>
  <c r="Y74" i="1"/>
  <c r="X74" i="1"/>
  <c r="P74" i="1"/>
  <c r="N74" i="1"/>
  <c r="CG73" i="1"/>
  <c r="CF73" i="1"/>
  <c r="CD73" i="1"/>
  <c r="BI73" i="1"/>
  <c r="BH73" i="1"/>
  <c r="BD73" i="1"/>
  <c r="BG73" i="1" s="1"/>
  <c r="AZ73" i="1"/>
  <c r="AT73" i="1"/>
  <c r="AN73" i="1"/>
  <c r="BA73" i="1" s="1"/>
  <c r="AI73" i="1"/>
  <c r="AG73" i="1"/>
  <c r="Y73" i="1"/>
  <c r="X73" i="1"/>
  <c r="W73" i="1"/>
  <c r="P73" i="1"/>
  <c r="K73" i="1"/>
  <c r="J73" i="1"/>
  <c r="AW73" i="1" s="1"/>
  <c r="CG72" i="1"/>
  <c r="S72" i="1" s="1"/>
  <c r="CF72" i="1"/>
  <c r="CD72" i="1"/>
  <c r="BI72" i="1"/>
  <c r="BH72" i="1"/>
  <c r="AZ72" i="1"/>
  <c r="AT72" i="1"/>
  <c r="AN72" i="1"/>
  <c r="BA72" i="1" s="1"/>
  <c r="BD72" i="1" s="1"/>
  <c r="AI72" i="1"/>
  <c r="AG72" i="1" s="1"/>
  <c r="AH72" i="1" s="1"/>
  <c r="Y72" i="1"/>
  <c r="X72" i="1"/>
  <c r="P72" i="1"/>
  <c r="N72" i="1"/>
  <c r="CG71" i="1"/>
  <c r="CF71" i="1"/>
  <c r="CD71" i="1"/>
  <c r="CE71" i="1" s="1"/>
  <c r="AV71" i="1" s="1"/>
  <c r="BI71" i="1"/>
  <c r="BH71" i="1"/>
  <c r="BF71" i="1"/>
  <c r="BJ71" i="1" s="1"/>
  <c r="BK71" i="1" s="1"/>
  <c r="AZ71" i="1"/>
  <c r="AT71" i="1"/>
  <c r="AN71" i="1"/>
  <c r="BA71" i="1" s="1"/>
  <c r="BD71" i="1" s="1"/>
  <c r="AI71" i="1"/>
  <c r="AH71" i="1"/>
  <c r="AG71" i="1"/>
  <c r="Y71" i="1"/>
  <c r="W71" i="1" s="1"/>
  <c r="X71" i="1"/>
  <c r="S71" i="1"/>
  <c r="P71" i="1"/>
  <c r="N71" i="1"/>
  <c r="K71" i="1"/>
  <c r="J71" i="1"/>
  <c r="AW71" i="1" s="1"/>
  <c r="AY71" i="1" s="1"/>
  <c r="I71" i="1"/>
  <c r="H71" i="1"/>
  <c r="AA71" i="1" s="1"/>
  <c r="CG70" i="1"/>
  <c r="CF70" i="1"/>
  <c r="CD70" i="1"/>
  <c r="BI70" i="1"/>
  <c r="BH70" i="1"/>
  <c r="BA70" i="1"/>
  <c r="BD70" i="1" s="1"/>
  <c r="AZ70" i="1"/>
  <c r="AT70" i="1"/>
  <c r="AN70" i="1"/>
  <c r="AI70" i="1"/>
  <c r="AG70" i="1"/>
  <c r="K70" i="1" s="1"/>
  <c r="Y70" i="1"/>
  <c r="X70" i="1"/>
  <c r="W70" i="1" s="1"/>
  <c r="P70" i="1"/>
  <c r="I70" i="1"/>
  <c r="H70" i="1" s="1"/>
  <c r="CG69" i="1"/>
  <c r="CF69" i="1"/>
  <c r="CD69" i="1"/>
  <c r="S69" i="1" s="1"/>
  <c r="BI69" i="1"/>
  <c r="BH69" i="1"/>
  <c r="AZ69" i="1"/>
  <c r="AT69" i="1"/>
  <c r="AN69" i="1"/>
  <c r="BA69" i="1" s="1"/>
  <c r="BD69" i="1" s="1"/>
  <c r="AI69" i="1"/>
  <c r="AG69" i="1"/>
  <c r="I69" i="1" s="1"/>
  <c r="H69" i="1" s="1"/>
  <c r="Y69" i="1"/>
  <c r="X69" i="1"/>
  <c r="W69" i="1"/>
  <c r="P69" i="1"/>
  <c r="N69" i="1"/>
  <c r="K69" i="1"/>
  <c r="CG68" i="1"/>
  <c r="CF68" i="1"/>
  <c r="CE68" i="1"/>
  <c r="AV68" i="1" s="1"/>
  <c r="CD68" i="1"/>
  <c r="BI68" i="1"/>
  <c r="BH68" i="1"/>
  <c r="BA68" i="1"/>
  <c r="BD68" i="1" s="1"/>
  <c r="AZ68" i="1"/>
  <c r="AT68" i="1"/>
  <c r="AN68" i="1"/>
  <c r="AI68" i="1"/>
  <c r="AG68" i="1" s="1"/>
  <c r="K68" i="1" s="1"/>
  <c r="AH68" i="1"/>
  <c r="Y68" i="1"/>
  <c r="X68" i="1"/>
  <c r="S68" i="1"/>
  <c r="P68" i="1"/>
  <c r="N68" i="1"/>
  <c r="J68" i="1"/>
  <c r="AW68" i="1" s="1"/>
  <c r="AY68" i="1" s="1"/>
  <c r="CG67" i="1"/>
  <c r="CF67" i="1"/>
  <c r="CE67" i="1"/>
  <c r="AV67" i="1" s="1"/>
  <c r="CD67" i="1"/>
  <c r="BI67" i="1"/>
  <c r="BH67" i="1"/>
  <c r="AZ67" i="1"/>
  <c r="AT67" i="1"/>
  <c r="AN67" i="1"/>
  <c r="BA67" i="1" s="1"/>
  <c r="BD67" i="1" s="1"/>
  <c r="AI67" i="1"/>
  <c r="AH67" i="1"/>
  <c r="AG67" i="1"/>
  <c r="I67" i="1" s="1"/>
  <c r="H67" i="1" s="1"/>
  <c r="AA67" i="1"/>
  <c r="Y67" i="1"/>
  <c r="X67" i="1"/>
  <c r="W67" i="1" s="1"/>
  <c r="S67" i="1"/>
  <c r="P67" i="1"/>
  <c r="N67" i="1"/>
  <c r="K67" i="1"/>
  <c r="J67" i="1"/>
  <c r="AW67" i="1" s="1"/>
  <c r="CG66" i="1"/>
  <c r="CF66" i="1"/>
  <c r="CE66" i="1"/>
  <c r="AV66" i="1" s="1"/>
  <c r="CD66" i="1"/>
  <c r="BI66" i="1"/>
  <c r="BH66" i="1"/>
  <c r="BA66" i="1"/>
  <c r="BD66" i="1" s="1"/>
  <c r="AZ66" i="1"/>
  <c r="AT66" i="1"/>
  <c r="AX66" i="1" s="1"/>
  <c r="AN66" i="1"/>
  <c r="AI66" i="1"/>
  <c r="AG66" i="1" s="1"/>
  <c r="Y66" i="1"/>
  <c r="X66" i="1"/>
  <c r="W66" i="1" s="1"/>
  <c r="S66" i="1"/>
  <c r="P66" i="1"/>
  <c r="I66" i="1"/>
  <c r="H66" i="1" s="1"/>
  <c r="AA66" i="1" s="1"/>
  <c r="CG65" i="1"/>
  <c r="CF65" i="1"/>
  <c r="CD65" i="1"/>
  <c r="CE65" i="1" s="1"/>
  <c r="AV65" i="1" s="1"/>
  <c r="AX65" i="1" s="1"/>
  <c r="BI65" i="1"/>
  <c r="BH65" i="1"/>
  <c r="BA65" i="1"/>
  <c r="BD65" i="1" s="1"/>
  <c r="AZ65" i="1"/>
  <c r="AT65" i="1"/>
  <c r="AN65" i="1"/>
  <c r="AI65" i="1"/>
  <c r="AG65" i="1"/>
  <c r="Y65" i="1"/>
  <c r="X65" i="1"/>
  <c r="W65" i="1"/>
  <c r="P65" i="1"/>
  <c r="CG64" i="1"/>
  <c r="CF64" i="1"/>
  <c r="CD64" i="1"/>
  <c r="CE64" i="1" s="1"/>
  <c r="AV64" i="1" s="1"/>
  <c r="AX64" i="1" s="1"/>
  <c r="BI64" i="1"/>
  <c r="BH64" i="1"/>
  <c r="AZ64" i="1"/>
  <c r="AT64" i="1"/>
  <c r="AN64" i="1"/>
  <c r="BA64" i="1" s="1"/>
  <c r="BD64" i="1" s="1"/>
  <c r="AI64" i="1"/>
  <c r="AG64" i="1"/>
  <c r="K64" i="1" s="1"/>
  <c r="Y64" i="1"/>
  <c r="X64" i="1"/>
  <c r="W64" i="1"/>
  <c r="P64" i="1"/>
  <c r="CG63" i="1"/>
  <c r="CF63" i="1"/>
  <c r="CE63" i="1"/>
  <c r="AV63" i="1" s="1"/>
  <c r="CD63" i="1"/>
  <c r="BI63" i="1"/>
  <c r="BH63" i="1"/>
  <c r="BE63" i="1"/>
  <c r="AZ63" i="1"/>
  <c r="AT63" i="1"/>
  <c r="AN63" i="1"/>
  <c r="BA63" i="1" s="1"/>
  <c r="BD63" i="1" s="1"/>
  <c r="AI63" i="1"/>
  <c r="AH63" i="1"/>
  <c r="AG63" i="1"/>
  <c r="I63" i="1" s="1"/>
  <c r="H63" i="1" s="1"/>
  <c r="AA63" i="1"/>
  <c r="Y63" i="1"/>
  <c r="X63" i="1"/>
  <c r="W63" i="1" s="1"/>
  <c r="S63" i="1"/>
  <c r="P63" i="1"/>
  <c r="N63" i="1"/>
  <c r="K63" i="1"/>
  <c r="J63" i="1"/>
  <c r="AW63" i="1" s="1"/>
  <c r="AY63" i="1" s="1"/>
  <c r="CG62" i="1"/>
  <c r="CF62" i="1"/>
  <c r="CE62" i="1"/>
  <c r="AV62" i="1" s="1"/>
  <c r="CD62" i="1"/>
  <c r="BI62" i="1"/>
  <c r="BH62" i="1"/>
  <c r="BA62" i="1"/>
  <c r="BD62" i="1" s="1"/>
  <c r="AZ62" i="1"/>
  <c r="AT62" i="1"/>
  <c r="AN62" i="1"/>
  <c r="AI62" i="1"/>
  <c r="AG62" i="1" s="1"/>
  <c r="Y62" i="1"/>
  <c r="X62" i="1"/>
  <c r="W62" i="1" s="1"/>
  <c r="S62" i="1"/>
  <c r="P62" i="1"/>
  <c r="I62" i="1"/>
  <c r="H62" i="1" s="1"/>
  <c r="AA62" i="1" s="1"/>
  <c r="CG61" i="1"/>
  <c r="CF61" i="1"/>
  <c r="CD61" i="1"/>
  <c r="CE61" i="1" s="1"/>
  <c r="AV61" i="1" s="1"/>
  <c r="AX61" i="1" s="1"/>
  <c r="BI61" i="1"/>
  <c r="BH61" i="1"/>
  <c r="BA61" i="1"/>
  <c r="BD61" i="1" s="1"/>
  <c r="AZ61" i="1"/>
  <c r="AT61" i="1"/>
  <c r="AN61" i="1"/>
  <c r="AI61" i="1"/>
  <c r="AG61" i="1"/>
  <c r="Y61" i="1"/>
  <c r="X61" i="1"/>
  <c r="W61" i="1"/>
  <c r="P61" i="1"/>
  <c r="CG60" i="1"/>
  <c r="CF60" i="1"/>
  <c r="CD60" i="1"/>
  <c r="CE60" i="1" s="1"/>
  <c r="AV60" i="1" s="1"/>
  <c r="AX60" i="1" s="1"/>
  <c r="BI60" i="1"/>
  <c r="BH60" i="1"/>
  <c r="BF60" i="1"/>
  <c r="BJ60" i="1" s="1"/>
  <c r="BK60" i="1" s="1"/>
  <c r="AZ60" i="1"/>
  <c r="AT60" i="1"/>
  <c r="AN60" i="1"/>
  <c r="BA60" i="1" s="1"/>
  <c r="BD60" i="1" s="1"/>
  <c r="BE60" i="1" s="1"/>
  <c r="AI60" i="1"/>
  <c r="AG60" i="1"/>
  <c r="K60" i="1" s="1"/>
  <c r="Y60" i="1"/>
  <c r="X60" i="1"/>
  <c r="W60" i="1"/>
  <c r="P60" i="1"/>
  <c r="CG59" i="1"/>
  <c r="CF59" i="1"/>
  <c r="CD59" i="1"/>
  <c r="CE59" i="1" s="1"/>
  <c r="AV59" i="1" s="1"/>
  <c r="BI59" i="1"/>
  <c r="BH59" i="1"/>
  <c r="BD59" i="1"/>
  <c r="AZ59" i="1"/>
  <c r="AT59" i="1"/>
  <c r="AN59" i="1"/>
  <c r="BA59" i="1" s="1"/>
  <c r="AI59" i="1"/>
  <c r="AH59" i="1"/>
  <c r="AG59" i="1"/>
  <c r="I59" i="1" s="1"/>
  <c r="H59" i="1" s="1"/>
  <c r="AA59" i="1"/>
  <c r="Y59" i="1"/>
  <c r="X59" i="1"/>
  <c r="W59" i="1" s="1"/>
  <c r="P59" i="1"/>
  <c r="N59" i="1"/>
  <c r="K59" i="1"/>
  <c r="J59" i="1"/>
  <c r="AW59" i="1" s="1"/>
  <c r="CG58" i="1"/>
  <c r="CF58" i="1"/>
  <c r="CE58" i="1"/>
  <c r="AV58" i="1" s="1"/>
  <c r="CD58" i="1"/>
  <c r="BI58" i="1"/>
  <c r="BH58" i="1"/>
  <c r="BA58" i="1"/>
  <c r="BD58" i="1" s="1"/>
  <c r="AZ58" i="1"/>
  <c r="AT58" i="1"/>
  <c r="AX58" i="1" s="1"/>
  <c r="AN58" i="1"/>
  <c r="AI58" i="1"/>
  <c r="AG58" i="1" s="1"/>
  <c r="AH58" i="1" s="1"/>
  <c r="Y58" i="1"/>
  <c r="X58" i="1"/>
  <c r="W58" i="1" s="1"/>
  <c r="S58" i="1"/>
  <c r="P58" i="1"/>
  <c r="CG57" i="1"/>
  <c r="CF57" i="1"/>
  <c r="CD57" i="1"/>
  <c r="CE57" i="1" s="1"/>
  <c r="AV57" i="1" s="1"/>
  <c r="AX57" i="1" s="1"/>
  <c r="BI57" i="1"/>
  <c r="BH57" i="1"/>
  <c r="BA57" i="1"/>
  <c r="BD57" i="1" s="1"/>
  <c r="AZ57" i="1"/>
  <c r="AT57" i="1"/>
  <c r="AN57" i="1"/>
  <c r="AI57" i="1"/>
  <c r="AG57" i="1"/>
  <c r="Y57" i="1"/>
  <c r="X57" i="1"/>
  <c r="W57" i="1"/>
  <c r="P57" i="1"/>
  <c r="N57" i="1"/>
  <c r="CG56" i="1"/>
  <c r="CF56" i="1"/>
  <c r="CD56" i="1"/>
  <c r="BI56" i="1"/>
  <c r="BH56" i="1"/>
  <c r="BG56" i="1"/>
  <c r="AZ56" i="1"/>
  <c r="AT56" i="1"/>
  <c r="AN56" i="1"/>
  <c r="BA56" i="1" s="1"/>
  <c r="BD56" i="1" s="1"/>
  <c r="BE56" i="1" s="1"/>
  <c r="AI56" i="1"/>
  <c r="AG56" i="1"/>
  <c r="K56" i="1" s="1"/>
  <c r="Y56" i="1"/>
  <c r="X56" i="1"/>
  <c r="W56" i="1"/>
  <c r="P56" i="1"/>
  <c r="N56" i="1"/>
  <c r="CG55" i="1"/>
  <c r="CF55" i="1"/>
  <c r="CE55" i="1" s="1"/>
  <c r="AV55" i="1" s="1"/>
  <c r="CD55" i="1"/>
  <c r="BI55" i="1"/>
  <c r="BH55" i="1"/>
  <c r="BD55" i="1"/>
  <c r="BG55" i="1" s="1"/>
  <c r="AZ55" i="1"/>
  <c r="AT55" i="1"/>
  <c r="AN55" i="1"/>
  <c r="BA55" i="1" s="1"/>
  <c r="AI55" i="1"/>
  <c r="AH55" i="1"/>
  <c r="AG55" i="1"/>
  <c r="I55" i="1" s="1"/>
  <c r="H55" i="1" s="1"/>
  <c r="AB55" i="1"/>
  <c r="AA55" i="1"/>
  <c r="Y55" i="1"/>
  <c r="X55" i="1"/>
  <c r="W55" i="1" s="1"/>
  <c r="T55" i="1"/>
  <c r="U55" i="1" s="1"/>
  <c r="S55" i="1"/>
  <c r="P55" i="1"/>
  <c r="N55" i="1"/>
  <c r="K55" i="1"/>
  <c r="J55" i="1"/>
  <c r="AW55" i="1" s="1"/>
  <c r="CG54" i="1"/>
  <c r="CF54" i="1"/>
  <c r="CD54" i="1"/>
  <c r="BI54" i="1"/>
  <c r="BH54" i="1"/>
  <c r="AZ54" i="1"/>
  <c r="AT54" i="1"/>
  <c r="AN54" i="1"/>
  <c r="BA54" i="1" s="1"/>
  <c r="BD54" i="1" s="1"/>
  <c r="AI54" i="1"/>
  <c r="AG54" i="1" s="1"/>
  <c r="Y54" i="1"/>
  <c r="X54" i="1"/>
  <c r="P54" i="1"/>
  <c r="J54" i="1"/>
  <c r="AW54" i="1" s="1"/>
  <c r="CG53" i="1"/>
  <c r="CF53" i="1"/>
  <c r="CD53" i="1"/>
  <c r="CE53" i="1" s="1"/>
  <c r="AV53" i="1" s="1"/>
  <c r="BI53" i="1"/>
  <c r="BH53" i="1"/>
  <c r="BA53" i="1"/>
  <c r="BD53" i="1" s="1"/>
  <c r="AZ53" i="1"/>
  <c r="AX53" i="1"/>
  <c r="AT53" i="1"/>
  <c r="AN53" i="1"/>
  <c r="AI53" i="1"/>
  <c r="AH53" i="1"/>
  <c r="AG53" i="1"/>
  <c r="Y53" i="1"/>
  <c r="X53" i="1"/>
  <c r="W53" i="1" s="1"/>
  <c r="P53" i="1"/>
  <c r="N53" i="1"/>
  <c r="CG52" i="1"/>
  <c r="CF52" i="1"/>
  <c r="CD52" i="1"/>
  <c r="BI52" i="1"/>
  <c r="BH52" i="1"/>
  <c r="AZ52" i="1"/>
  <c r="AT52" i="1"/>
  <c r="AN52" i="1"/>
  <c r="BA52" i="1" s="1"/>
  <c r="BD52" i="1" s="1"/>
  <c r="BE52" i="1" s="1"/>
  <c r="AI52" i="1"/>
  <c r="AG52" i="1"/>
  <c r="K52" i="1" s="1"/>
  <c r="Y52" i="1"/>
  <c r="X52" i="1"/>
  <c r="W52" i="1"/>
  <c r="P52" i="1"/>
  <c r="N52" i="1"/>
  <c r="CG51" i="1"/>
  <c r="CF51" i="1"/>
  <c r="CE51" i="1" s="1"/>
  <c r="AV51" i="1" s="1"/>
  <c r="CD51" i="1"/>
  <c r="BI51" i="1"/>
  <c r="BH51" i="1"/>
  <c r="BD51" i="1"/>
  <c r="BG51" i="1" s="1"/>
  <c r="AZ51" i="1"/>
  <c r="AT51" i="1"/>
  <c r="AN51" i="1"/>
  <c r="BA51" i="1" s="1"/>
  <c r="AI51" i="1"/>
  <c r="AH51" i="1"/>
  <c r="AG51" i="1"/>
  <c r="AB51" i="1"/>
  <c r="AA51" i="1"/>
  <c r="Y51" i="1"/>
  <c r="X51" i="1"/>
  <c r="W51" i="1" s="1"/>
  <c r="U51" i="1"/>
  <c r="T51" i="1"/>
  <c r="S51" i="1"/>
  <c r="P51" i="1"/>
  <c r="N51" i="1"/>
  <c r="K51" i="1"/>
  <c r="J51" i="1"/>
  <c r="AW51" i="1" s="1"/>
  <c r="I51" i="1"/>
  <c r="H51" i="1"/>
  <c r="Q51" i="1" s="1"/>
  <c r="O51" i="1" s="1"/>
  <c r="R51" i="1" s="1"/>
  <c r="L51" i="1" s="1"/>
  <c r="M51" i="1" s="1"/>
  <c r="CG50" i="1"/>
  <c r="CF50" i="1"/>
  <c r="CD50" i="1"/>
  <c r="CE50" i="1" s="1"/>
  <c r="AV50" i="1" s="1"/>
  <c r="BI50" i="1"/>
  <c r="BH50" i="1"/>
  <c r="AZ50" i="1"/>
  <c r="AT50" i="1"/>
  <c r="AN50" i="1"/>
  <c r="BA50" i="1" s="1"/>
  <c r="BD50" i="1" s="1"/>
  <c r="AI50" i="1"/>
  <c r="AG50" i="1" s="1"/>
  <c r="N50" i="1" s="1"/>
  <c r="AH50" i="1"/>
  <c r="Y50" i="1"/>
  <c r="X50" i="1"/>
  <c r="W50" i="1" s="1"/>
  <c r="P50" i="1"/>
  <c r="K50" i="1"/>
  <c r="CG49" i="1"/>
  <c r="CF49" i="1"/>
  <c r="CD49" i="1"/>
  <c r="CE49" i="1" s="1"/>
  <c r="BK49" i="1"/>
  <c r="BJ49" i="1"/>
  <c r="BI49" i="1"/>
  <c r="BH49" i="1"/>
  <c r="BF49" i="1"/>
  <c r="BA49" i="1"/>
  <c r="BD49" i="1" s="1"/>
  <c r="AZ49" i="1"/>
  <c r="AX49" i="1"/>
  <c r="AV49" i="1"/>
  <c r="AT49" i="1"/>
  <c r="AN49" i="1"/>
  <c r="AI49" i="1"/>
  <c r="AG49" i="1" s="1"/>
  <c r="Y49" i="1"/>
  <c r="X49" i="1"/>
  <c r="W49" i="1" s="1"/>
  <c r="P49" i="1"/>
  <c r="CG48" i="1"/>
  <c r="CF48" i="1"/>
  <c r="CD48" i="1"/>
  <c r="BI48" i="1"/>
  <c r="BH48" i="1"/>
  <c r="AZ48" i="1"/>
  <c r="AT48" i="1"/>
  <c r="AN48" i="1"/>
  <c r="BA48" i="1" s="1"/>
  <c r="BD48" i="1" s="1"/>
  <c r="AI48" i="1"/>
  <c r="AG48" i="1"/>
  <c r="J48" i="1" s="1"/>
  <c r="AW48" i="1" s="1"/>
  <c r="Y48" i="1"/>
  <c r="X48" i="1"/>
  <c r="W48" i="1"/>
  <c r="P48" i="1"/>
  <c r="CG47" i="1"/>
  <c r="CF47" i="1"/>
  <c r="CE47" i="1" s="1"/>
  <c r="AV47" i="1" s="1"/>
  <c r="AX47" i="1" s="1"/>
  <c r="CD47" i="1"/>
  <c r="BI47" i="1"/>
  <c r="BH47" i="1"/>
  <c r="BE47" i="1"/>
  <c r="BD47" i="1"/>
  <c r="BG47" i="1" s="1"/>
  <c r="AZ47" i="1"/>
  <c r="AT47" i="1"/>
  <c r="AN47" i="1"/>
  <c r="BA47" i="1" s="1"/>
  <c r="AI47" i="1"/>
  <c r="AH47" i="1"/>
  <c r="AG47" i="1"/>
  <c r="Y47" i="1"/>
  <c r="X47" i="1"/>
  <c r="W47" i="1" s="1"/>
  <c r="T47" i="1"/>
  <c r="U47" i="1" s="1"/>
  <c r="S47" i="1"/>
  <c r="P47" i="1"/>
  <c r="N47" i="1"/>
  <c r="K47" i="1"/>
  <c r="J47" i="1"/>
  <c r="AW47" i="1" s="1"/>
  <c r="AY47" i="1" s="1"/>
  <c r="I47" i="1"/>
  <c r="H47" i="1"/>
  <c r="CG46" i="1"/>
  <c r="CF46" i="1"/>
  <c r="CE46" i="1" s="1"/>
  <c r="AV46" i="1" s="1"/>
  <c r="AX46" i="1" s="1"/>
  <c r="CD46" i="1"/>
  <c r="BI46" i="1"/>
  <c r="BH46" i="1"/>
  <c r="BE46" i="1"/>
  <c r="BD46" i="1"/>
  <c r="BG46" i="1" s="1"/>
  <c r="BA46" i="1"/>
  <c r="AZ46" i="1"/>
  <c r="AT46" i="1"/>
  <c r="AN46" i="1"/>
  <c r="AI46" i="1"/>
  <c r="AG46" i="1" s="1"/>
  <c r="N46" i="1" s="1"/>
  <c r="Y46" i="1"/>
  <c r="X46" i="1"/>
  <c r="W46" i="1" s="1"/>
  <c r="S46" i="1"/>
  <c r="P46" i="1"/>
  <c r="K46" i="1"/>
  <c r="CG45" i="1"/>
  <c r="CF45" i="1"/>
  <c r="CD45" i="1"/>
  <c r="BI45" i="1"/>
  <c r="BH45" i="1"/>
  <c r="BD45" i="1"/>
  <c r="BA45" i="1"/>
  <c r="AZ45" i="1"/>
  <c r="AT45" i="1"/>
  <c r="AN45" i="1"/>
  <c r="AI45" i="1"/>
  <c r="AG45" i="1" s="1"/>
  <c r="Y45" i="1"/>
  <c r="X45" i="1"/>
  <c r="W45" i="1"/>
  <c r="P45" i="1"/>
  <c r="CG44" i="1"/>
  <c r="CF44" i="1"/>
  <c r="CD44" i="1"/>
  <c r="BI44" i="1"/>
  <c r="BH44" i="1"/>
  <c r="BD44" i="1"/>
  <c r="BE44" i="1" s="1"/>
  <c r="AZ44" i="1"/>
  <c r="AT44" i="1"/>
  <c r="AN44" i="1"/>
  <c r="BA44" i="1" s="1"/>
  <c r="AI44" i="1"/>
  <c r="AH44" i="1"/>
  <c r="AG44" i="1"/>
  <c r="K44" i="1" s="1"/>
  <c r="Y44" i="1"/>
  <c r="X44" i="1"/>
  <c r="W44" i="1" s="1"/>
  <c r="P44" i="1"/>
  <c r="N44" i="1"/>
  <c r="J44" i="1"/>
  <c r="AW44" i="1" s="1"/>
  <c r="I44" i="1"/>
  <c r="H44" i="1" s="1"/>
  <c r="CG43" i="1"/>
  <c r="CF43" i="1"/>
  <c r="CE43" i="1" s="1"/>
  <c r="AV43" i="1" s="1"/>
  <c r="AX43" i="1" s="1"/>
  <c r="CD43" i="1"/>
  <c r="BI43" i="1"/>
  <c r="BH43" i="1"/>
  <c r="AZ43" i="1"/>
  <c r="AT43" i="1"/>
  <c r="AN43" i="1"/>
  <c r="BA43" i="1" s="1"/>
  <c r="BD43" i="1" s="1"/>
  <c r="AI43" i="1"/>
  <c r="AG43" i="1"/>
  <c r="K43" i="1" s="1"/>
  <c r="Y43" i="1"/>
  <c r="X43" i="1"/>
  <c r="W43" i="1"/>
  <c r="S43" i="1"/>
  <c r="P43" i="1"/>
  <c r="CG42" i="1"/>
  <c r="CF42" i="1"/>
  <c r="CD42" i="1"/>
  <c r="CE42" i="1" s="1"/>
  <c r="AV42" i="1" s="1"/>
  <c r="AX42" i="1" s="1"/>
  <c r="BI42" i="1"/>
  <c r="BH42" i="1"/>
  <c r="BA42" i="1"/>
  <c r="BD42" i="1" s="1"/>
  <c r="AZ42" i="1"/>
  <c r="AT42" i="1"/>
  <c r="AN42" i="1"/>
  <c r="AI42" i="1"/>
  <c r="AG42" i="1" s="1"/>
  <c r="Y42" i="1"/>
  <c r="X42" i="1"/>
  <c r="W42" i="1" s="1"/>
  <c r="P42" i="1"/>
  <c r="CG41" i="1"/>
  <c r="CF41" i="1"/>
  <c r="CE41" i="1"/>
  <c r="AV41" i="1" s="1"/>
  <c r="CD41" i="1"/>
  <c r="BI41" i="1"/>
  <c r="BH41" i="1"/>
  <c r="AZ41" i="1"/>
  <c r="AT41" i="1"/>
  <c r="AN41" i="1"/>
  <c r="BA41" i="1" s="1"/>
  <c r="BD41" i="1" s="1"/>
  <c r="AI41" i="1"/>
  <c r="AG41" i="1"/>
  <c r="I41" i="1" s="1"/>
  <c r="H41" i="1" s="1"/>
  <c r="Y41" i="1"/>
  <c r="X41" i="1"/>
  <c r="W41" i="1"/>
  <c r="S41" i="1"/>
  <c r="P41" i="1"/>
  <c r="K41" i="1"/>
  <c r="J41" i="1"/>
  <c r="AW41" i="1" s="1"/>
  <c r="CG40" i="1"/>
  <c r="CF40" i="1"/>
  <c r="CD40" i="1"/>
  <c r="CE40" i="1" s="1"/>
  <c r="AV40" i="1" s="1"/>
  <c r="BI40" i="1"/>
  <c r="BH40" i="1"/>
  <c r="BA40" i="1"/>
  <c r="BD40" i="1" s="1"/>
  <c r="AZ40" i="1"/>
  <c r="AT40" i="1"/>
  <c r="AN40" i="1"/>
  <c r="AI40" i="1"/>
  <c r="AG40" i="1" s="1"/>
  <c r="Y40" i="1"/>
  <c r="X40" i="1"/>
  <c r="W40" i="1" s="1"/>
  <c r="P40" i="1"/>
  <c r="CG39" i="1"/>
  <c r="CF39" i="1"/>
  <c r="CE39" i="1"/>
  <c r="AV39" i="1" s="1"/>
  <c r="AX39" i="1" s="1"/>
  <c r="CD39" i="1"/>
  <c r="BI39" i="1"/>
  <c r="BH39" i="1"/>
  <c r="AZ39" i="1"/>
  <c r="AT39" i="1"/>
  <c r="AN39" i="1"/>
  <c r="BA39" i="1" s="1"/>
  <c r="BD39" i="1" s="1"/>
  <c r="AI39" i="1"/>
  <c r="AG39" i="1"/>
  <c r="K39" i="1" s="1"/>
  <c r="Y39" i="1"/>
  <c r="X39" i="1"/>
  <c r="W39" i="1"/>
  <c r="S39" i="1"/>
  <c r="P39" i="1"/>
  <c r="CG38" i="1"/>
  <c r="CF38" i="1"/>
  <c r="CD38" i="1"/>
  <c r="CE38" i="1" s="1"/>
  <c r="AV38" i="1" s="1"/>
  <c r="AX38" i="1" s="1"/>
  <c r="BI38" i="1"/>
  <c r="BH38" i="1"/>
  <c r="BA38" i="1"/>
  <c r="BD38" i="1" s="1"/>
  <c r="AZ38" i="1"/>
  <c r="AT38" i="1"/>
  <c r="AN38" i="1"/>
  <c r="AI38" i="1"/>
  <c r="AG38" i="1" s="1"/>
  <c r="Y38" i="1"/>
  <c r="X38" i="1"/>
  <c r="W38" i="1" s="1"/>
  <c r="P38" i="1"/>
  <c r="CG37" i="1"/>
  <c r="CF37" i="1"/>
  <c r="CE37" i="1"/>
  <c r="AV37" i="1" s="1"/>
  <c r="CD37" i="1"/>
  <c r="BI37" i="1"/>
  <c r="BH37" i="1"/>
  <c r="AZ37" i="1"/>
  <c r="AT37" i="1"/>
  <c r="AX37" i="1" s="1"/>
  <c r="AN37" i="1"/>
  <c r="BA37" i="1" s="1"/>
  <c r="BD37" i="1" s="1"/>
  <c r="AI37" i="1"/>
  <c r="AG37" i="1"/>
  <c r="I37" i="1" s="1"/>
  <c r="H37" i="1" s="1"/>
  <c r="AA37" i="1"/>
  <c r="Y37" i="1"/>
  <c r="X37" i="1"/>
  <c r="W37" i="1"/>
  <c r="S37" i="1"/>
  <c r="P37" i="1"/>
  <c r="K37" i="1"/>
  <c r="J37" i="1"/>
  <c r="AW37" i="1" s="1"/>
  <c r="AY37" i="1" s="1"/>
  <c r="CG36" i="1"/>
  <c r="CF36" i="1"/>
  <c r="CD36" i="1"/>
  <c r="CE36" i="1" s="1"/>
  <c r="AV36" i="1" s="1"/>
  <c r="AX36" i="1" s="1"/>
  <c r="BI36" i="1"/>
  <c r="BH36" i="1"/>
  <c r="BA36" i="1"/>
  <c r="BD36" i="1" s="1"/>
  <c r="AZ36" i="1"/>
  <c r="AT36" i="1"/>
  <c r="AN36" i="1"/>
  <c r="AI36" i="1"/>
  <c r="AG36" i="1" s="1"/>
  <c r="Y36" i="1"/>
  <c r="X36" i="1"/>
  <c r="W36" i="1" s="1"/>
  <c r="P36" i="1"/>
  <c r="I36" i="1"/>
  <c r="H36" i="1" s="1"/>
  <c r="CG35" i="1"/>
  <c r="CF35" i="1"/>
  <c r="CE35" i="1"/>
  <c r="AV35" i="1" s="1"/>
  <c r="CD35" i="1"/>
  <c r="BI35" i="1"/>
  <c r="BH35" i="1"/>
  <c r="AZ35" i="1"/>
  <c r="AX35" i="1"/>
  <c r="AT35" i="1"/>
  <c r="AN35" i="1"/>
  <c r="BA35" i="1" s="1"/>
  <c r="BD35" i="1" s="1"/>
  <c r="AI35" i="1"/>
  <c r="AG35" i="1"/>
  <c r="Y35" i="1"/>
  <c r="X35" i="1"/>
  <c r="W35" i="1"/>
  <c r="S35" i="1"/>
  <c r="P35" i="1"/>
  <c r="N35" i="1"/>
  <c r="CG34" i="1"/>
  <c r="CF34" i="1"/>
  <c r="CD34" i="1"/>
  <c r="CE34" i="1" s="1"/>
  <c r="BI34" i="1"/>
  <c r="BH34" i="1"/>
  <c r="BG34" i="1"/>
  <c r="BA34" i="1"/>
  <c r="BD34" i="1" s="1"/>
  <c r="BE34" i="1" s="1"/>
  <c r="AZ34" i="1"/>
  <c r="AV34" i="1"/>
  <c r="AX34" i="1" s="1"/>
  <c r="AT34" i="1"/>
  <c r="AN34" i="1"/>
  <c r="AI34" i="1"/>
  <c r="AG34" i="1" s="1"/>
  <c r="I34" i="1" s="1"/>
  <c r="H34" i="1" s="1"/>
  <c r="Y34" i="1"/>
  <c r="X34" i="1"/>
  <c r="P34" i="1"/>
  <c r="CG33" i="1"/>
  <c r="CF33" i="1"/>
  <c r="CD33" i="1"/>
  <c r="CE33" i="1" s="1"/>
  <c r="AV33" i="1" s="1"/>
  <c r="BI33" i="1"/>
  <c r="BH33" i="1"/>
  <c r="AZ33" i="1"/>
  <c r="AT33" i="1"/>
  <c r="AX33" i="1" s="1"/>
  <c r="AN33" i="1"/>
  <c r="BA33" i="1" s="1"/>
  <c r="BD33" i="1" s="1"/>
  <c r="AI33" i="1"/>
  <c r="AG33" i="1"/>
  <c r="Y33" i="1"/>
  <c r="X33" i="1"/>
  <c r="W33" i="1"/>
  <c r="S33" i="1"/>
  <c r="P33" i="1"/>
  <c r="J33" i="1"/>
  <c r="AW33" i="1" s="1"/>
  <c r="AY33" i="1" s="1"/>
  <c r="CG32" i="1"/>
  <c r="CF32" i="1"/>
  <c r="CD32" i="1"/>
  <c r="BI32" i="1"/>
  <c r="BH32" i="1"/>
  <c r="BG32" i="1"/>
  <c r="BA32" i="1"/>
  <c r="BD32" i="1" s="1"/>
  <c r="BE32" i="1" s="1"/>
  <c r="AZ32" i="1"/>
  <c r="AT32" i="1"/>
  <c r="AN32" i="1"/>
  <c r="AI32" i="1"/>
  <c r="AG32" i="1" s="1"/>
  <c r="AH32" i="1" s="1"/>
  <c r="Y32" i="1"/>
  <c r="X32" i="1"/>
  <c r="P32" i="1"/>
  <c r="CG31" i="1"/>
  <c r="CF31" i="1"/>
  <c r="CE31" i="1"/>
  <c r="AV31" i="1" s="1"/>
  <c r="CD31" i="1"/>
  <c r="BI31" i="1"/>
  <c r="BH31" i="1"/>
  <c r="BE31" i="1"/>
  <c r="BD31" i="1"/>
  <c r="AZ31" i="1"/>
  <c r="AY31" i="1"/>
  <c r="AT31" i="1"/>
  <c r="AX31" i="1" s="1"/>
  <c r="AN31" i="1"/>
  <c r="BA31" i="1" s="1"/>
  <c r="AI31" i="1"/>
  <c r="AH31" i="1"/>
  <c r="AG31" i="1"/>
  <c r="I31" i="1" s="1"/>
  <c r="AA31" i="1"/>
  <c r="Y31" i="1"/>
  <c r="X31" i="1"/>
  <c r="W31" i="1" s="1"/>
  <c r="S31" i="1"/>
  <c r="T31" i="1" s="1"/>
  <c r="U31" i="1" s="1"/>
  <c r="P31" i="1"/>
  <c r="K31" i="1"/>
  <c r="J31" i="1"/>
  <c r="AW31" i="1" s="1"/>
  <c r="H31" i="1"/>
  <c r="CG30" i="1"/>
  <c r="CF30" i="1"/>
  <c r="CD30" i="1"/>
  <c r="BI30" i="1"/>
  <c r="BH30" i="1"/>
  <c r="AZ30" i="1"/>
  <c r="AT30" i="1"/>
  <c r="AN30" i="1"/>
  <c r="BA30" i="1" s="1"/>
  <c r="BD30" i="1" s="1"/>
  <c r="AI30" i="1"/>
  <c r="AG30" i="1" s="1"/>
  <c r="K30" i="1" s="1"/>
  <c r="Y30" i="1"/>
  <c r="X30" i="1"/>
  <c r="W30" i="1" s="1"/>
  <c r="P30" i="1"/>
  <c r="CG29" i="1"/>
  <c r="CF29" i="1"/>
  <c r="CD29" i="1"/>
  <c r="CE29" i="1" s="1"/>
  <c r="AV29" i="1" s="1"/>
  <c r="BI29" i="1"/>
  <c r="BH29" i="1"/>
  <c r="BF29" i="1"/>
  <c r="BJ29" i="1" s="1"/>
  <c r="BK29" i="1" s="1"/>
  <c r="BD29" i="1"/>
  <c r="BG29" i="1" s="1"/>
  <c r="AZ29" i="1"/>
  <c r="AT29" i="1"/>
  <c r="AX29" i="1" s="1"/>
  <c r="AN29" i="1"/>
  <c r="BA29" i="1" s="1"/>
  <c r="AI29" i="1"/>
  <c r="AH29" i="1"/>
  <c r="AG29" i="1"/>
  <c r="I29" i="1" s="1"/>
  <c r="H29" i="1" s="1"/>
  <c r="Y29" i="1"/>
  <c r="X29" i="1"/>
  <c r="W29" i="1" s="1"/>
  <c r="S29" i="1"/>
  <c r="T29" i="1" s="1"/>
  <c r="U29" i="1" s="1"/>
  <c r="P29" i="1"/>
  <c r="AB29" i="1" s="1"/>
  <c r="N29" i="1"/>
  <c r="J29" i="1"/>
  <c r="AW29" i="1" s="1"/>
  <c r="AY29" i="1" s="1"/>
  <c r="CG28" i="1"/>
  <c r="S28" i="1" s="1"/>
  <c r="CF28" i="1"/>
  <c r="CE28" i="1" s="1"/>
  <c r="AV28" i="1" s="1"/>
  <c r="AX28" i="1" s="1"/>
  <c r="CD28" i="1"/>
  <c r="BI28" i="1"/>
  <c r="BH28" i="1"/>
  <c r="AZ28" i="1"/>
  <c r="AT28" i="1"/>
  <c r="AN28" i="1"/>
  <c r="BA28" i="1" s="1"/>
  <c r="BD28" i="1" s="1"/>
  <c r="AI28" i="1"/>
  <c r="AG28" i="1" s="1"/>
  <c r="AH28" i="1" s="1"/>
  <c r="Y28" i="1"/>
  <c r="X28" i="1"/>
  <c r="P28" i="1"/>
  <c r="N28" i="1"/>
  <c r="K28" i="1"/>
  <c r="J28" i="1"/>
  <c r="AW28" i="1" s="1"/>
  <c r="I28" i="1"/>
  <c r="H28" i="1"/>
  <c r="AA28" i="1" s="1"/>
  <c r="CG27" i="1"/>
  <c r="CF27" i="1"/>
  <c r="CD27" i="1"/>
  <c r="CE27" i="1" s="1"/>
  <c r="AV27" i="1" s="1"/>
  <c r="AX27" i="1" s="1"/>
  <c r="BI27" i="1"/>
  <c r="BH27" i="1"/>
  <c r="AZ27" i="1"/>
  <c r="AT27" i="1"/>
  <c r="AN27" i="1"/>
  <c r="BA27" i="1" s="1"/>
  <c r="BD27" i="1" s="1"/>
  <c r="AI27" i="1"/>
  <c r="AH27" i="1"/>
  <c r="AG27" i="1"/>
  <c r="J27" i="1" s="1"/>
  <c r="AW27" i="1" s="1"/>
  <c r="AY27" i="1" s="1"/>
  <c r="Y27" i="1"/>
  <c r="X27" i="1"/>
  <c r="W27" i="1" s="1"/>
  <c r="S27" i="1"/>
  <c r="P27" i="1"/>
  <c r="N27" i="1"/>
  <c r="K27" i="1"/>
  <c r="CG26" i="1"/>
  <c r="CF26" i="1"/>
  <c r="CE26" i="1"/>
  <c r="AV26" i="1" s="1"/>
  <c r="AX26" i="1" s="1"/>
  <c r="CD26" i="1"/>
  <c r="BI26" i="1"/>
  <c r="BH26" i="1"/>
  <c r="AZ26" i="1"/>
  <c r="AT26" i="1"/>
  <c r="AN26" i="1"/>
  <c r="BA26" i="1" s="1"/>
  <c r="BD26" i="1" s="1"/>
  <c r="AI26" i="1"/>
  <c r="AG26" i="1" s="1"/>
  <c r="Y26" i="1"/>
  <c r="W26" i="1" s="1"/>
  <c r="X26" i="1"/>
  <c r="S26" i="1"/>
  <c r="P26" i="1"/>
  <c r="CG25" i="1"/>
  <c r="CF25" i="1"/>
  <c r="CD25" i="1"/>
  <c r="CE25" i="1" s="1"/>
  <c r="AV25" i="1" s="1"/>
  <c r="BI25" i="1"/>
  <c r="BH25" i="1"/>
  <c r="BA25" i="1"/>
  <c r="BD25" i="1" s="1"/>
  <c r="AZ25" i="1"/>
  <c r="AT25" i="1"/>
  <c r="AX25" i="1" s="1"/>
  <c r="AN25" i="1"/>
  <c r="AI25" i="1"/>
  <c r="AG25" i="1" s="1"/>
  <c r="Y25" i="1"/>
  <c r="X25" i="1"/>
  <c r="W25" i="1" s="1"/>
  <c r="P25" i="1"/>
  <c r="CG24" i="1"/>
  <c r="CF24" i="1"/>
  <c r="CD24" i="1"/>
  <c r="CE24" i="1" s="1"/>
  <c r="AV24" i="1" s="1"/>
  <c r="AX24" i="1" s="1"/>
  <c r="BI24" i="1"/>
  <c r="BH24" i="1"/>
  <c r="AZ24" i="1"/>
  <c r="AT24" i="1"/>
  <c r="AN24" i="1"/>
  <c r="BA24" i="1" s="1"/>
  <c r="BD24" i="1" s="1"/>
  <c r="AI24" i="1"/>
  <c r="AG24" i="1"/>
  <c r="K24" i="1" s="1"/>
  <c r="Y24" i="1"/>
  <c r="X24" i="1"/>
  <c r="W24" i="1"/>
  <c r="P24" i="1"/>
  <c r="J24" i="1"/>
  <c r="AW24" i="1" s="1"/>
  <c r="AY24" i="1" s="1"/>
  <c r="CG23" i="1"/>
  <c r="S23" i="1" s="1"/>
  <c r="CF23" i="1"/>
  <c r="CE23" i="1" s="1"/>
  <c r="AV23" i="1" s="1"/>
  <c r="AX23" i="1" s="1"/>
  <c r="CD23" i="1"/>
  <c r="BI23" i="1"/>
  <c r="BH23" i="1"/>
  <c r="AZ23" i="1"/>
  <c r="AT23" i="1"/>
  <c r="AN23" i="1"/>
  <c r="BA23" i="1" s="1"/>
  <c r="BD23" i="1" s="1"/>
  <c r="AI23" i="1"/>
  <c r="AH23" i="1"/>
  <c r="AG23" i="1"/>
  <c r="J23" i="1" s="1"/>
  <c r="AW23" i="1" s="1"/>
  <c r="Y23" i="1"/>
  <c r="X23" i="1"/>
  <c r="W23" i="1" s="1"/>
  <c r="P23" i="1"/>
  <c r="N23" i="1"/>
  <c r="K23" i="1"/>
  <c r="CG22" i="1"/>
  <c r="CF22" i="1"/>
  <c r="CE22" i="1"/>
  <c r="AV22" i="1" s="1"/>
  <c r="AX22" i="1" s="1"/>
  <c r="CD22" i="1"/>
  <c r="BI22" i="1"/>
  <c r="BH22" i="1"/>
  <c r="AZ22" i="1"/>
  <c r="AT22" i="1"/>
  <c r="AN22" i="1"/>
  <c r="BA22" i="1" s="1"/>
  <c r="BD22" i="1" s="1"/>
  <c r="AI22" i="1"/>
  <c r="AG22" i="1" s="1"/>
  <c r="Y22" i="1"/>
  <c r="X22" i="1"/>
  <c r="W22" i="1" s="1"/>
  <c r="S22" i="1"/>
  <c r="P22" i="1"/>
  <c r="CG21" i="1"/>
  <c r="CF21" i="1"/>
  <c r="CD21" i="1"/>
  <c r="CE21" i="1" s="1"/>
  <c r="AV21" i="1" s="1"/>
  <c r="BI21" i="1"/>
  <c r="BH21" i="1"/>
  <c r="BA21" i="1"/>
  <c r="BD21" i="1" s="1"/>
  <c r="AZ21" i="1"/>
  <c r="AT21" i="1"/>
  <c r="AN21" i="1"/>
  <c r="AI21" i="1"/>
  <c r="AG21" i="1" s="1"/>
  <c r="Y21" i="1"/>
  <c r="X21" i="1"/>
  <c r="W21" i="1" s="1"/>
  <c r="P21" i="1"/>
  <c r="CG20" i="1"/>
  <c r="CF20" i="1"/>
  <c r="CD20" i="1"/>
  <c r="CE20" i="1" s="1"/>
  <c r="AV20" i="1" s="1"/>
  <c r="AX20" i="1" s="1"/>
  <c r="BI20" i="1"/>
  <c r="BH20" i="1"/>
  <c r="AZ20" i="1"/>
  <c r="AT20" i="1"/>
  <c r="AN20" i="1"/>
  <c r="BA20" i="1" s="1"/>
  <c r="BD20" i="1" s="1"/>
  <c r="AI20" i="1"/>
  <c r="AG20" i="1"/>
  <c r="K20" i="1" s="1"/>
  <c r="Y20" i="1"/>
  <c r="X20" i="1"/>
  <c r="W20" i="1"/>
  <c r="P20" i="1"/>
  <c r="J20" i="1"/>
  <c r="AW20" i="1" s="1"/>
  <c r="AY20" i="1" s="1"/>
  <c r="CG19" i="1"/>
  <c r="S19" i="1" s="1"/>
  <c r="CF19" i="1"/>
  <c r="CE19" i="1" s="1"/>
  <c r="AV19" i="1" s="1"/>
  <c r="AX19" i="1" s="1"/>
  <c r="CD19" i="1"/>
  <c r="BI19" i="1"/>
  <c r="BH19" i="1"/>
  <c r="BA19" i="1"/>
  <c r="BD19" i="1" s="1"/>
  <c r="AZ19" i="1"/>
  <c r="AT19" i="1"/>
  <c r="AN19" i="1"/>
  <c r="AI19" i="1"/>
  <c r="AH19" i="1"/>
  <c r="AG19" i="1"/>
  <c r="J19" i="1" s="1"/>
  <c r="AW19" i="1" s="1"/>
  <c r="Y19" i="1"/>
  <c r="X19" i="1"/>
  <c r="W19" i="1" s="1"/>
  <c r="P19" i="1"/>
  <c r="N19" i="1"/>
  <c r="K19" i="1"/>
  <c r="CG18" i="1"/>
  <c r="CF18" i="1"/>
  <c r="CE18" i="1"/>
  <c r="AV18" i="1" s="1"/>
  <c r="AX18" i="1" s="1"/>
  <c r="CD18" i="1"/>
  <c r="BI18" i="1"/>
  <c r="BH18" i="1"/>
  <c r="AZ18" i="1"/>
  <c r="AT18" i="1"/>
  <c r="AN18" i="1"/>
  <c r="BA18" i="1" s="1"/>
  <c r="BD18" i="1" s="1"/>
  <c r="AI18" i="1"/>
  <c r="AG18" i="1" s="1"/>
  <c r="Y18" i="1"/>
  <c r="W18" i="1" s="1"/>
  <c r="X18" i="1"/>
  <c r="S18" i="1"/>
  <c r="P18" i="1"/>
  <c r="CG17" i="1"/>
  <c r="CF17" i="1"/>
  <c r="CD17" i="1"/>
  <c r="CE17" i="1" s="1"/>
  <c r="AV17" i="1" s="1"/>
  <c r="BI17" i="1"/>
  <c r="BH17" i="1"/>
  <c r="BA17" i="1"/>
  <c r="BD17" i="1" s="1"/>
  <c r="AZ17" i="1"/>
  <c r="AT17" i="1"/>
  <c r="AN17" i="1"/>
  <c r="AI17" i="1"/>
  <c r="AG17" i="1" s="1"/>
  <c r="Y17" i="1"/>
  <c r="X17" i="1"/>
  <c r="W17" i="1" s="1"/>
  <c r="P17" i="1"/>
  <c r="BF25" i="1" l="1"/>
  <c r="BJ25" i="1" s="1"/>
  <c r="BK25" i="1" s="1"/>
  <c r="BG25" i="1"/>
  <c r="BE25" i="1"/>
  <c r="BG22" i="1"/>
  <c r="BE22" i="1"/>
  <c r="BF22" i="1"/>
  <c r="BJ22" i="1" s="1"/>
  <c r="BK22" i="1" s="1"/>
  <c r="BF24" i="1"/>
  <c r="BJ24" i="1" s="1"/>
  <c r="BK24" i="1" s="1"/>
  <c r="BE24" i="1"/>
  <c r="BG24" i="1"/>
  <c r="AC29" i="1"/>
  <c r="V29" i="1"/>
  <c r="Z29" i="1" s="1"/>
  <c r="AC31" i="1"/>
  <c r="V31" i="1"/>
  <c r="Z31" i="1" s="1"/>
  <c r="AX17" i="1"/>
  <c r="BG19" i="1"/>
  <c r="BF19" i="1"/>
  <c r="BJ19" i="1" s="1"/>
  <c r="BK19" i="1" s="1"/>
  <c r="BE19" i="1"/>
  <c r="N21" i="1"/>
  <c r="K21" i="1"/>
  <c r="J21" i="1"/>
  <c r="AW21" i="1" s="1"/>
  <c r="AY21" i="1" s="1"/>
  <c r="I21" i="1"/>
  <c r="H21" i="1" s="1"/>
  <c r="AH21" i="1"/>
  <c r="AH26" i="1"/>
  <c r="N26" i="1"/>
  <c r="K26" i="1"/>
  <c r="J26" i="1"/>
  <c r="AW26" i="1" s="1"/>
  <c r="AY26" i="1" s="1"/>
  <c r="I26" i="1"/>
  <c r="H26" i="1" s="1"/>
  <c r="AB28" i="1"/>
  <c r="BG33" i="1"/>
  <c r="BF33" i="1"/>
  <c r="BJ33" i="1" s="1"/>
  <c r="BK33" i="1" s="1"/>
  <c r="BE33" i="1"/>
  <c r="BG23" i="1"/>
  <c r="BF23" i="1"/>
  <c r="BJ23" i="1" s="1"/>
  <c r="BK23" i="1" s="1"/>
  <c r="BE23" i="1"/>
  <c r="BG17" i="1"/>
  <c r="BF17" i="1"/>
  <c r="BJ17" i="1" s="1"/>
  <c r="BK17" i="1" s="1"/>
  <c r="BE17" i="1"/>
  <c r="BG26" i="1"/>
  <c r="BF26" i="1"/>
  <c r="BJ26" i="1" s="1"/>
  <c r="BK26" i="1" s="1"/>
  <c r="BE26" i="1"/>
  <c r="AA36" i="1"/>
  <c r="AY19" i="1"/>
  <c r="AX21" i="1"/>
  <c r="N25" i="1"/>
  <c r="K25" i="1"/>
  <c r="J25" i="1"/>
  <c r="AW25" i="1" s="1"/>
  <c r="AY25" i="1" s="1"/>
  <c r="I25" i="1"/>
  <c r="H25" i="1" s="1"/>
  <c r="AH25" i="1"/>
  <c r="Q29" i="1"/>
  <c r="O29" i="1" s="1"/>
  <c r="R29" i="1" s="1"/>
  <c r="AA29" i="1"/>
  <c r="AH22" i="1"/>
  <c r="N22" i="1"/>
  <c r="K22" i="1"/>
  <c r="J22" i="1"/>
  <c r="AW22" i="1" s="1"/>
  <c r="AY22" i="1" s="1"/>
  <c r="I22" i="1"/>
  <c r="H22" i="1" s="1"/>
  <c r="T22" i="1"/>
  <c r="U22" i="1" s="1"/>
  <c r="T28" i="1"/>
  <c r="U28" i="1" s="1"/>
  <c r="BE30" i="1"/>
  <c r="BG30" i="1"/>
  <c r="BF30" i="1"/>
  <c r="BJ30" i="1" s="1"/>
  <c r="BK30" i="1" s="1"/>
  <c r="AA34" i="1"/>
  <c r="AH18" i="1"/>
  <c r="K18" i="1"/>
  <c r="N18" i="1"/>
  <c r="J18" i="1"/>
  <c r="AW18" i="1" s="1"/>
  <c r="AY18" i="1" s="1"/>
  <c r="I18" i="1"/>
  <c r="H18" i="1" s="1"/>
  <c r="BG27" i="1"/>
  <c r="BF27" i="1"/>
  <c r="BJ27" i="1" s="1"/>
  <c r="BK27" i="1" s="1"/>
  <c r="BE27" i="1"/>
  <c r="BG18" i="1"/>
  <c r="BF18" i="1"/>
  <c r="BJ18" i="1" s="1"/>
  <c r="BK18" i="1" s="1"/>
  <c r="BE18" i="1"/>
  <c r="BG21" i="1"/>
  <c r="BE21" i="1"/>
  <c r="BF21" i="1"/>
  <c r="BJ21" i="1" s="1"/>
  <c r="BK21" i="1" s="1"/>
  <c r="BG28" i="1"/>
  <c r="BF28" i="1"/>
  <c r="BJ28" i="1" s="1"/>
  <c r="BK28" i="1" s="1"/>
  <c r="BE28" i="1"/>
  <c r="N17" i="1"/>
  <c r="K17" i="1"/>
  <c r="J17" i="1"/>
  <c r="AW17" i="1" s="1"/>
  <c r="AY17" i="1" s="1"/>
  <c r="I17" i="1"/>
  <c r="H17" i="1" s="1"/>
  <c r="AH17" i="1"/>
  <c r="BF20" i="1"/>
  <c r="BJ20" i="1" s="1"/>
  <c r="BK20" i="1" s="1"/>
  <c r="BE20" i="1"/>
  <c r="BG20" i="1"/>
  <c r="AY23" i="1"/>
  <c r="T26" i="1"/>
  <c r="U26" i="1" s="1"/>
  <c r="AY28" i="1"/>
  <c r="W28" i="1"/>
  <c r="AD29" i="1"/>
  <c r="J30" i="1"/>
  <c r="AW30" i="1" s="1"/>
  <c r="AH30" i="1"/>
  <c r="CE30" i="1"/>
  <c r="AV30" i="1" s="1"/>
  <c r="AX30" i="1" s="1"/>
  <c r="S30" i="1"/>
  <c r="BG39" i="1"/>
  <c r="BF39" i="1"/>
  <c r="BJ39" i="1" s="1"/>
  <c r="BK39" i="1" s="1"/>
  <c r="BE39" i="1"/>
  <c r="BG40" i="1"/>
  <c r="BF40" i="1"/>
  <c r="BJ40" i="1" s="1"/>
  <c r="BK40" i="1" s="1"/>
  <c r="BE40" i="1"/>
  <c r="AX41" i="1"/>
  <c r="N20" i="1"/>
  <c r="N24" i="1"/>
  <c r="AB31" i="1"/>
  <c r="W34" i="1"/>
  <c r="BE38" i="1"/>
  <c r="BF38" i="1"/>
  <c r="BJ38" i="1" s="1"/>
  <c r="BK38" i="1" s="1"/>
  <c r="BG54" i="1"/>
  <c r="BF54" i="1"/>
  <c r="BJ54" i="1" s="1"/>
  <c r="BK54" i="1" s="1"/>
  <c r="BE54" i="1"/>
  <c r="CE32" i="1"/>
  <c r="AV32" i="1" s="1"/>
  <c r="AX32" i="1" s="1"/>
  <c r="BG38" i="1"/>
  <c r="K45" i="1"/>
  <c r="I45" i="1"/>
  <c r="H45" i="1" s="1"/>
  <c r="N45" i="1"/>
  <c r="AH45" i="1"/>
  <c r="J45" i="1"/>
  <c r="AW45" i="1" s="1"/>
  <c r="AH24" i="1"/>
  <c r="N30" i="1"/>
  <c r="Q31" i="1"/>
  <c r="O31" i="1" s="1"/>
  <c r="R31" i="1" s="1"/>
  <c r="L31" i="1" s="1"/>
  <c r="M31" i="1" s="1"/>
  <c r="AD31" i="1"/>
  <c r="I33" i="1"/>
  <c r="H33" i="1" s="1"/>
  <c r="AH33" i="1"/>
  <c r="BG36" i="1"/>
  <c r="BF36" i="1"/>
  <c r="BJ36" i="1" s="1"/>
  <c r="BK36" i="1" s="1"/>
  <c r="BE36" i="1"/>
  <c r="K42" i="1"/>
  <c r="J42" i="1"/>
  <c r="AW42" i="1" s="1"/>
  <c r="AY42" i="1" s="1"/>
  <c r="I42" i="1"/>
  <c r="H42" i="1" s="1"/>
  <c r="AH42" i="1"/>
  <c r="N42" i="1"/>
  <c r="BE48" i="1"/>
  <c r="BG48" i="1"/>
  <c r="BF48" i="1"/>
  <c r="BJ48" i="1" s="1"/>
  <c r="BK48" i="1" s="1"/>
  <c r="BG50" i="1"/>
  <c r="BF50" i="1"/>
  <c r="BJ50" i="1" s="1"/>
  <c r="BK50" i="1" s="1"/>
  <c r="BE50" i="1"/>
  <c r="AH20" i="1"/>
  <c r="S17" i="1"/>
  <c r="I20" i="1"/>
  <c r="H20" i="1" s="1"/>
  <c r="S21" i="1"/>
  <c r="I24" i="1"/>
  <c r="H24" i="1" s="1"/>
  <c r="S25" i="1"/>
  <c r="BE29" i="1"/>
  <c r="BG31" i="1"/>
  <c r="BF31" i="1"/>
  <c r="BJ31" i="1" s="1"/>
  <c r="BK31" i="1" s="1"/>
  <c r="BF32" i="1"/>
  <c r="BJ32" i="1" s="1"/>
  <c r="BK32" i="1" s="1"/>
  <c r="BF34" i="1"/>
  <c r="BJ34" i="1" s="1"/>
  <c r="BK34" i="1" s="1"/>
  <c r="K35" i="1"/>
  <c r="J35" i="1"/>
  <c r="AW35" i="1" s="1"/>
  <c r="AY35" i="1" s="1"/>
  <c r="I35" i="1"/>
  <c r="H35" i="1" s="1"/>
  <c r="AH35" i="1"/>
  <c r="BG37" i="1"/>
  <c r="BF37" i="1"/>
  <c r="BJ37" i="1" s="1"/>
  <c r="BK37" i="1" s="1"/>
  <c r="K38" i="1"/>
  <c r="J38" i="1"/>
  <c r="AW38" i="1" s="1"/>
  <c r="AY38" i="1" s="1"/>
  <c r="I38" i="1"/>
  <c r="H38" i="1" s="1"/>
  <c r="AH38" i="1"/>
  <c r="N38" i="1"/>
  <c r="N40" i="1"/>
  <c r="K40" i="1"/>
  <c r="J40" i="1"/>
  <c r="AW40" i="1" s="1"/>
  <c r="AY40" i="1" s="1"/>
  <c r="I40" i="1"/>
  <c r="H40" i="1" s="1"/>
  <c r="AH40" i="1"/>
  <c r="BG43" i="1"/>
  <c r="BF43" i="1"/>
  <c r="BJ43" i="1" s="1"/>
  <c r="BK43" i="1" s="1"/>
  <c r="BE43" i="1"/>
  <c r="AA44" i="1"/>
  <c r="N32" i="1"/>
  <c r="K32" i="1"/>
  <c r="K34" i="1"/>
  <c r="J34" i="1"/>
  <c r="AW34" i="1" s="1"/>
  <c r="AY34" i="1" s="1"/>
  <c r="AH34" i="1"/>
  <c r="N34" i="1"/>
  <c r="T37" i="1"/>
  <c r="U37" i="1" s="1"/>
  <c r="Q37" i="1" s="1"/>
  <c r="O37" i="1" s="1"/>
  <c r="R37" i="1" s="1"/>
  <c r="L37" i="1" s="1"/>
  <c r="M37" i="1" s="1"/>
  <c r="AA41" i="1"/>
  <c r="V47" i="1"/>
  <c r="Z47" i="1" s="1"/>
  <c r="AC47" i="1"/>
  <c r="AD47" i="1" s="1"/>
  <c r="AB47" i="1"/>
  <c r="S20" i="1"/>
  <c r="I23" i="1"/>
  <c r="H23" i="1" s="1"/>
  <c r="S24" i="1"/>
  <c r="I27" i="1"/>
  <c r="H27" i="1" s="1"/>
  <c r="K29" i="1"/>
  <c r="I32" i="1"/>
  <c r="H32" i="1" s="1"/>
  <c r="K33" i="1"/>
  <c r="BG35" i="1"/>
  <c r="BF35" i="1"/>
  <c r="BJ35" i="1" s="1"/>
  <c r="BK35" i="1" s="1"/>
  <c r="BE35" i="1"/>
  <c r="AX40" i="1"/>
  <c r="AY41" i="1"/>
  <c r="T43" i="1"/>
  <c r="U43" i="1" s="1"/>
  <c r="K49" i="1"/>
  <c r="J49" i="1"/>
  <c r="AW49" i="1" s="1"/>
  <c r="AY49" i="1" s="1"/>
  <c r="I49" i="1"/>
  <c r="H49" i="1" s="1"/>
  <c r="AH49" i="1"/>
  <c r="N49" i="1"/>
  <c r="I19" i="1"/>
  <c r="H19" i="1" s="1"/>
  <c r="T19" i="1" s="1"/>
  <c r="U19" i="1" s="1"/>
  <c r="I30" i="1"/>
  <c r="H30" i="1" s="1"/>
  <c r="N31" i="1"/>
  <c r="J32" i="1"/>
  <c r="AW32" i="1" s="1"/>
  <c r="AY32" i="1" s="1"/>
  <c r="W32" i="1"/>
  <c r="N33" i="1"/>
  <c r="N36" i="1"/>
  <c r="K36" i="1"/>
  <c r="J36" i="1"/>
  <c r="AW36" i="1" s="1"/>
  <c r="AY36" i="1" s="1"/>
  <c r="AH36" i="1"/>
  <c r="BE37" i="1"/>
  <c r="BG41" i="1"/>
  <c r="BF41" i="1"/>
  <c r="BJ41" i="1" s="1"/>
  <c r="BK41" i="1" s="1"/>
  <c r="BE41" i="1"/>
  <c r="BE42" i="1"/>
  <c r="BG42" i="1"/>
  <c r="BF42" i="1"/>
  <c r="BJ42" i="1" s="1"/>
  <c r="BK42" i="1" s="1"/>
  <c r="N39" i="1"/>
  <c r="N43" i="1"/>
  <c r="BG52" i="1"/>
  <c r="N54" i="1"/>
  <c r="K54" i="1"/>
  <c r="AY59" i="1"/>
  <c r="BG59" i="1"/>
  <c r="BF59" i="1"/>
  <c r="BJ59" i="1" s="1"/>
  <c r="BK59" i="1" s="1"/>
  <c r="K65" i="1"/>
  <c r="J65" i="1"/>
  <c r="AW65" i="1" s="1"/>
  <c r="AY65" i="1" s="1"/>
  <c r="I65" i="1"/>
  <c r="H65" i="1" s="1"/>
  <c r="AH65" i="1"/>
  <c r="N65" i="1"/>
  <c r="BG68" i="1"/>
  <c r="BF68" i="1"/>
  <c r="BJ68" i="1" s="1"/>
  <c r="BK68" i="1" s="1"/>
  <c r="BE68" i="1"/>
  <c r="BE70" i="1"/>
  <c r="BF70" i="1"/>
  <c r="BJ70" i="1" s="1"/>
  <c r="BK70" i="1" s="1"/>
  <c r="BG45" i="1"/>
  <c r="BE45" i="1"/>
  <c r="K48" i="1"/>
  <c r="I48" i="1"/>
  <c r="H48" i="1" s="1"/>
  <c r="CE48" i="1"/>
  <c r="AV48" i="1" s="1"/>
  <c r="AX48" i="1" s="1"/>
  <c r="S48" i="1"/>
  <c r="BE59" i="1"/>
  <c r="AX62" i="1"/>
  <c r="BE64" i="1"/>
  <c r="BF64" i="1"/>
  <c r="BJ64" i="1" s="1"/>
  <c r="BK64" i="1" s="1"/>
  <c r="BG67" i="1"/>
  <c r="BF67" i="1"/>
  <c r="BJ67" i="1" s="1"/>
  <c r="BK67" i="1" s="1"/>
  <c r="Q69" i="1"/>
  <c r="O69" i="1" s="1"/>
  <c r="R69" i="1" s="1"/>
  <c r="AA69" i="1"/>
  <c r="T69" i="1"/>
  <c r="U69" i="1" s="1"/>
  <c r="BG70" i="1"/>
  <c r="AH39" i="1"/>
  <c r="T41" i="1"/>
  <c r="U41" i="1" s="1"/>
  <c r="AH43" i="1"/>
  <c r="BF45" i="1"/>
  <c r="BJ45" i="1" s="1"/>
  <c r="BK45" i="1" s="1"/>
  <c r="AH48" i="1"/>
  <c r="BE51" i="1"/>
  <c r="CE54" i="1"/>
  <c r="AV54" i="1" s="1"/>
  <c r="AX54" i="1" s="1"/>
  <c r="S54" i="1"/>
  <c r="Q55" i="1"/>
  <c r="O55" i="1" s="1"/>
  <c r="R55" i="1" s="1"/>
  <c r="L55" i="1" s="1"/>
  <c r="M55" i="1" s="1"/>
  <c r="BE55" i="1"/>
  <c r="BG60" i="1"/>
  <c r="N66" i="1"/>
  <c r="K66" i="1"/>
  <c r="J66" i="1"/>
  <c r="AW66" i="1" s="1"/>
  <c r="AY66" i="1" s="1"/>
  <c r="AH66" i="1"/>
  <c r="T67" i="1"/>
  <c r="U67" i="1" s="1"/>
  <c r="AB67" i="1" s="1"/>
  <c r="AX67" i="1"/>
  <c r="AA76" i="1"/>
  <c r="S32" i="1"/>
  <c r="S36" i="1"/>
  <c r="I39" i="1"/>
  <c r="H39" i="1" s="1"/>
  <c r="S40" i="1"/>
  <c r="I43" i="1"/>
  <c r="H43" i="1" s="1"/>
  <c r="CE44" i="1"/>
  <c r="AV44" i="1" s="1"/>
  <c r="AX44" i="1" s="1"/>
  <c r="S44" i="1"/>
  <c r="I46" i="1"/>
  <c r="H46" i="1" s="1"/>
  <c r="N48" i="1"/>
  <c r="AY51" i="1"/>
  <c r="BF51" i="1"/>
  <c r="BJ51" i="1" s="1"/>
  <c r="BK51" i="1" s="1"/>
  <c r="CE52" i="1"/>
  <c r="AV52" i="1" s="1"/>
  <c r="AX52" i="1" s="1"/>
  <c r="BF55" i="1"/>
  <c r="BJ55" i="1" s="1"/>
  <c r="BK55" i="1" s="1"/>
  <c r="CE56" i="1"/>
  <c r="AV56" i="1" s="1"/>
  <c r="AX56" i="1" s="1"/>
  <c r="N58" i="1"/>
  <c r="K58" i="1"/>
  <c r="J58" i="1"/>
  <c r="AW58" i="1" s="1"/>
  <c r="AY58" i="1" s="1"/>
  <c r="BG61" i="1"/>
  <c r="BF61" i="1"/>
  <c r="BJ61" i="1" s="1"/>
  <c r="BK61" i="1" s="1"/>
  <c r="BE61" i="1"/>
  <c r="BG62" i="1"/>
  <c r="BF62" i="1"/>
  <c r="BJ62" i="1" s="1"/>
  <c r="BK62" i="1" s="1"/>
  <c r="BE62" i="1"/>
  <c r="BF69" i="1"/>
  <c r="BJ69" i="1" s="1"/>
  <c r="BK69" i="1" s="1"/>
  <c r="BE69" i="1"/>
  <c r="BG69" i="1"/>
  <c r="BE72" i="1"/>
  <c r="BG72" i="1"/>
  <c r="N37" i="1"/>
  <c r="J39" i="1"/>
  <c r="AW39" i="1" s="1"/>
  <c r="AY39" i="1" s="1"/>
  <c r="N41" i="1"/>
  <c r="J43" i="1"/>
  <c r="AW43" i="1" s="1"/>
  <c r="AY43" i="1" s="1"/>
  <c r="J46" i="1"/>
  <c r="AW46" i="1" s="1"/>
  <c r="AY46" i="1" s="1"/>
  <c r="AH46" i="1"/>
  <c r="BG49" i="1"/>
  <c r="BE49" i="1"/>
  <c r="S50" i="1"/>
  <c r="AX50" i="1"/>
  <c r="V51" i="1"/>
  <c r="Z51" i="1" s="1"/>
  <c r="AC51" i="1"/>
  <c r="AD51" i="1" s="1"/>
  <c r="W54" i="1"/>
  <c r="V55" i="1"/>
  <c r="Z55" i="1" s="1"/>
  <c r="AC55" i="1"/>
  <c r="AD55" i="1" s="1"/>
  <c r="I58" i="1"/>
  <c r="H58" i="1" s="1"/>
  <c r="BE67" i="1"/>
  <c r="AA70" i="1"/>
  <c r="AY73" i="1"/>
  <c r="J84" i="1"/>
  <c r="AW84" i="1" s="1"/>
  <c r="AY84" i="1" s="1"/>
  <c r="N84" i="1"/>
  <c r="AH84" i="1"/>
  <c r="K84" i="1"/>
  <c r="I84" i="1"/>
  <c r="H84" i="1" s="1"/>
  <c r="AY55" i="1"/>
  <c r="BG57" i="1"/>
  <c r="BF57" i="1"/>
  <c r="BJ57" i="1" s="1"/>
  <c r="BK57" i="1" s="1"/>
  <c r="BE57" i="1"/>
  <c r="S59" i="1"/>
  <c r="K61" i="1"/>
  <c r="J61" i="1"/>
  <c r="AW61" i="1" s="1"/>
  <c r="AY61" i="1" s="1"/>
  <c r="I61" i="1"/>
  <c r="H61" i="1" s="1"/>
  <c r="AH61" i="1"/>
  <c r="N61" i="1"/>
  <c r="BG64" i="1"/>
  <c r="BG71" i="1"/>
  <c r="BE71" i="1"/>
  <c r="CE73" i="1"/>
  <c r="AV73" i="1" s="1"/>
  <c r="AX73" i="1" s="1"/>
  <c r="S73" i="1"/>
  <c r="AH37" i="1"/>
  <c r="AH41" i="1"/>
  <c r="BF44" i="1"/>
  <c r="BJ44" i="1" s="1"/>
  <c r="BK44" i="1" s="1"/>
  <c r="BF46" i="1"/>
  <c r="BJ46" i="1" s="1"/>
  <c r="BK46" i="1" s="1"/>
  <c r="BF47" i="1"/>
  <c r="BJ47" i="1" s="1"/>
  <c r="BK47" i="1" s="1"/>
  <c r="I50" i="1"/>
  <c r="H50" i="1" s="1"/>
  <c r="AX51" i="1"/>
  <c r="AX55" i="1"/>
  <c r="K57" i="1"/>
  <c r="J57" i="1"/>
  <c r="AW57" i="1" s="1"/>
  <c r="AY57" i="1" s="1"/>
  <c r="I57" i="1"/>
  <c r="H57" i="1" s="1"/>
  <c r="AH57" i="1"/>
  <c r="AX59" i="1"/>
  <c r="BG63" i="1"/>
  <c r="BF63" i="1"/>
  <c r="BJ63" i="1" s="1"/>
  <c r="BK63" i="1" s="1"/>
  <c r="BG65" i="1"/>
  <c r="BF65" i="1"/>
  <c r="BJ65" i="1" s="1"/>
  <c r="BK65" i="1" s="1"/>
  <c r="BE65" i="1"/>
  <c r="BG66" i="1"/>
  <c r="BF66" i="1"/>
  <c r="BJ66" i="1" s="1"/>
  <c r="BK66" i="1" s="1"/>
  <c r="BE66" i="1"/>
  <c r="AY67" i="1"/>
  <c r="Q67" i="1"/>
  <c r="O67" i="1" s="1"/>
  <c r="R67" i="1" s="1"/>
  <c r="L67" i="1" s="1"/>
  <c r="M67" i="1" s="1"/>
  <c r="AX68" i="1"/>
  <c r="AX71" i="1"/>
  <c r="BF72" i="1"/>
  <c r="BJ72" i="1" s="1"/>
  <c r="BK72" i="1" s="1"/>
  <c r="S34" i="1"/>
  <c r="S38" i="1"/>
  <c r="S42" i="1"/>
  <c r="BG44" i="1"/>
  <c r="CE45" i="1"/>
  <c r="AV45" i="1" s="1"/>
  <c r="AX45" i="1" s="1"/>
  <c r="S45" i="1"/>
  <c r="Q47" i="1"/>
  <c r="O47" i="1" s="1"/>
  <c r="R47" i="1" s="1"/>
  <c r="L47" i="1" s="1"/>
  <c r="M47" i="1" s="1"/>
  <c r="AA47" i="1"/>
  <c r="J50" i="1"/>
  <c r="AW50" i="1" s="1"/>
  <c r="AY50" i="1" s="1"/>
  <c r="BF52" i="1"/>
  <c r="BJ52" i="1" s="1"/>
  <c r="BK52" i="1" s="1"/>
  <c r="K53" i="1"/>
  <c r="J53" i="1"/>
  <c r="AW53" i="1" s="1"/>
  <c r="AY53" i="1" s="1"/>
  <c r="I53" i="1"/>
  <c r="H53" i="1" s="1"/>
  <c r="BG53" i="1"/>
  <c r="BF53" i="1"/>
  <c r="BJ53" i="1" s="1"/>
  <c r="BK53" i="1" s="1"/>
  <c r="BE53" i="1"/>
  <c r="I54" i="1"/>
  <c r="H54" i="1" s="1"/>
  <c r="AH54" i="1"/>
  <c r="BF56" i="1"/>
  <c r="BJ56" i="1" s="1"/>
  <c r="BK56" i="1" s="1"/>
  <c r="BG58" i="1"/>
  <c r="BF58" i="1"/>
  <c r="BJ58" i="1" s="1"/>
  <c r="BK58" i="1" s="1"/>
  <c r="BE58" i="1"/>
  <c r="N62" i="1"/>
  <c r="K62" i="1"/>
  <c r="J62" i="1"/>
  <c r="AW62" i="1" s="1"/>
  <c r="AY62" i="1" s="1"/>
  <c r="AH62" i="1"/>
  <c r="T63" i="1"/>
  <c r="U63" i="1" s="1"/>
  <c r="Q63" i="1" s="1"/>
  <c r="O63" i="1" s="1"/>
  <c r="R63" i="1" s="1"/>
  <c r="L63" i="1" s="1"/>
  <c r="M63" i="1" s="1"/>
  <c r="AX63" i="1"/>
  <c r="BG76" i="1"/>
  <c r="BF76" i="1"/>
  <c r="BJ76" i="1" s="1"/>
  <c r="BK76" i="1" s="1"/>
  <c r="BE76" i="1"/>
  <c r="T77" i="1"/>
  <c r="U77" i="1" s="1"/>
  <c r="W72" i="1"/>
  <c r="J75" i="1"/>
  <c r="AW75" i="1" s="1"/>
  <c r="AY75" i="1" s="1"/>
  <c r="I75" i="1"/>
  <c r="H75" i="1" s="1"/>
  <c r="AY77" i="1"/>
  <c r="AX77" i="1"/>
  <c r="AA83" i="1"/>
  <c r="Q83" i="1"/>
  <c r="O83" i="1" s="1"/>
  <c r="R83" i="1" s="1"/>
  <c r="T91" i="1"/>
  <c r="U91" i="1" s="1"/>
  <c r="N97" i="1"/>
  <c r="K97" i="1"/>
  <c r="AH97" i="1"/>
  <c r="J97" i="1"/>
  <c r="AW97" i="1" s="1"/>
  <c r="I97" i="1"/>
  <c r="H97" i="1" s="1"/>
  <c r="AH82" i="1"/>
  <c r="N82" i="1"/>
  <c r="K82" i="1"/>
  <c r="I82" i="1"/>
  <c r="H82" i="1" s="1"/>
  <c r="BG93" i="1"/>
  <c r="BE93" i="1"/>
  <c r="BF93" i="1"/>
  <c r="BJ93" i="1" s="1"/>
  <c r="BK93" i="1" s="1"/>
  <c r="BG94" i="1"/>
  <c r="BE94" i="1"/>
  <c r="N60" i="1"/>
  <c r="N64" i="1"/>
  <c r="W68" i="1"/>
  <c r="J70" i="1"/>
  <c r="AW70" i="1" s="1"/>
  <c r="J76" i="1"/>
  <c r="AW76" i="1" s="1"/>
  <c r="AY76" i="1" s="1"/>
  <c r="AH80" i="1"/>
  <c r="N80" i="1"/>
  <c r="K80" i="1"/>
  <c r="I80" i="1"/>
  <c r="H80" i="1" s="1"/>
  <c r="J83" i="1"/>
  <c r="AW83" i="1" s="1"/>
  <c r="AY83" i="1" s="1"/>
  <c r="AH83" i="1"/>
  <c r="N83" i="1"/>
  <c r="K83" i="1"/>
  <c r="I72" i="1"/>
  <c r="H72" i="1" s="1"/>
  <c r="BG75" i="1"/>
  <c r="BF75" i="1"/>
  <c r="BJ75" i="1" s="1"/>
  <c r="BK75" i="1" s="1"/>
  <c r="N76" i="1"/>
  <c r="K76" i="1"/>
  <c r="T82" i="1"/>
  <c r="U82" i="1" s="1"/>
  <c r="T83" i="1"/>
  <c r="U83" i="1" s="1"/>
  <c r="BE86" i="1"/>
  <c r="BG86" i="1"/>
  <c r="N89" i="1"/>
  <c r="J89" i="1"/>
  <c r="AW89" i="1" s="1"/>
  <c r="AY89" i="1" s="1"/>
  <c r="AH89" i="1"/>
  <c r="K89" i="1"/>
  <c r="I89" i="1"/>
  <c r="H89" i="1" s="1"/>
  <c r="AH52" i="1"/>
  <c r="AH56" i="1"/>
  <c r="T58" i="1"/>
  <c r="U58" i="1" s="1"/>
  <c r="AH60" i="1"/>
  <c r="T62" i="1"/>
  <c r="U62" i="1" s="1"/>
  <c r="AB62" i="1" s="1"/>
  <c r="AH64" i="1"/>
  <c r="T66" i="1"/>
  <c r="U66" i="1" s="1"/>
  <c r="AB66" i="1" s="1"/>
  <c r="AH69" i="1"/>
  <c r="T71" i="1"/>
  <c r="U71" i="1" s="1"/>
  <c r="J72" i="1"/>
  <c r="AW72" i="1" s="1"/>
  <c r="I73" i="1"/>
  <c r="H73" i="1" s="1"/>
  <c r="AH73" i="1"/>
  <c r="K74" i="1"/>
  <c r="J74" i="1"/>
  <c r="AW74" i="1" s="1"/>
  <c r="AY74" i="1" s="1"/>
  <c r="AH74" i="1"/>
  <c r="BF74" i="1"/>
  <c r="BJ74" i="1" s="1"/>
  <c r="BK74" i="1" s="1"/>
  <c r="BE77" i="1"/>
  <c r="AX80" i="1"/>
  <c r="BF94" i="1"/>
  <c r="BJ94" i="1" s="1"/>
  <c r="BK94" i="1" s="1"/>
  <c r="S49" i="1"/>
  <c r="I52" i="1"/>
  <c r="H52" i="1" s="1"/>
  <c r="S53" i="1"/>
  <c r="I56" i="1"/>
  <c r="H56" i="1" s="1"/>
  <c r="S57" i="1"/>
  <c r="I60" i="1"/>
  <c r="H60" i="1" s="1"/>
  <c r="S61" i="1"/>
  <c r="I64" i="1"/>
  <c r="H64" i="1" s="1"/>
  <c r="S65" i="1"/>
  <c r="I68" i="1"/>
  <c r="H68" i="1" s="1"/>
  <c r="T68" i="1" s="1"/>
  <c r="U68" i="1" s="1"/>
  <c r="CE69" i="1"/>
  <c r="AV69" i="1" s="1"/>
  <c r="AX69" i="1" s="1"/>
  <c r="N70" i="1"/>
  <c r="AH70" i="1"/>
  <c r="K72" i="1"/>
  <c r="BE73" i="1"/>
  <c r="BG74" i="1"/>
  <c r="K75" i="1"/>
  <c r="CE76" i="1"/>
  <c r="AV76" i="1" s="1"/>
  <c r="AX76" i="1" s="1"/>
  <c r="S76" i="1"/>
  <c r="Q77" i="1"/>
  <c r="O77" i="1" s="1"/>
  <c r="R77" i="1" s="1"/>
  <c r="L77" i="1" s="1"/>
  <c r="M77" i="1" s="1"/>
  <c r="BF77" i="1"/>
  <c r="BJ77" i="1" s="1"/>
  <c r="BK77" i="1" s="1"/>
  <c r="BE78" i="1"/>
  <c r="BG78" i="1"/>
  <c r="Q85" i="1"/>
  <c r="O85" i="1" s="1"/>
  <c r="R85" i="1" s="1"/>
  <c r="L85" i="1" s="1"/>
  <c r="M85" i="1" s="1"/>
  <c r="AA85" i="1"/>
  <c r="T85" i="1"/>
  <c r="U85" i="1" s="1"/>
  <c r="J52" i="1"/>
  <c r="AW52" i="1" s="1"/>
  <c r="AY52" i="1" s="1"/>
  <c r="J56" i="1"/>
  <c r="AW56" i="1" s="1"/>
  <c r="AY56" i="1" s="1"/>
  <c r="J60" i="1"/>
  <c r="AW60" i="1" s="1"/>
  <c r="AY60" i="1" s="1"/>
  <c r="J64" i="1"/>
  <c r="AW64" i="1" s="1"/>
  <c r="AY64" i="1" s="1"/>
  <c r="CE70" i="1"/>
  <c r="AV70" i="1" s="1"/>
  <c r="AX70" i="1" s="1"/>
  <c r="S70" i="1"/>
  <c r="N73" i="1"/>
  <c r="BF73" i="1"/>
  <c r="BJ73" i="1" s="1"/>
  <c r="BK73" i="1" s="1"/>
  <c r="I74" i="1"/>
  <c r="H74" i="1" s="1"/>
  <c r="N75" i="1"/>
  <c r="BG80" i="1"/>
  <c r="BE80" i="1"/>
  <c r="AA81" i="1"/>
  <c r="BF81" i="1"/>
  <c r="BJ81" i="1" s="1"/>
  <c r="BK81" i="1" s="1"/>
  <c r="BE81" i="1"/>
  <c r="AA87" i="1"/>
  <c r="BF92" i="1"/>
  <c r="BJ92" i="1" s="1"/>
  <c r="BK92" i="1" s="1"/>
  <c r="BE92" i="1"/>
  <c r="BG92" i="1"/>
  <c r="S52" i="1"/>
  <c r="S56" i="1"/>
  <c r="S60" i="1"/>
  <c r="S64" i="1"/>
  <c r="J69" i="1"/>
  <c r="AW69" i="1" s="1"/>
  <c r="CE72" i="1"/>
  <c r="AV72" i="1" s="1"/>
  <c r="AX72" i="1" s="1"/>
  <c r="W74" i="1"/>
  <c r="W76" i="1"/>
  <c r="K78" i="1"/>
  <c r="J78" i="1"/>
  <c r="AW78" i="1" s="1"/>
  <c r="AY78" i="1" s="1"/>
  <c r="I78" i="1"/>
  <c r="H78" i="1" s="1"/>
  <c r="AH78" i="1"/>
  <c r="BG79" i="1"/>
  <c r="BF79" i="1"/>
  <c r="BJ79" i="1" s="1"/>
  <c r="BK79" i="1" s="1"/>
  <c r="BE79" i="1"/>
  <c r="BF80" i="1"/>
  <c r="BJ80" i="1" s="1"/>
  <c r="BK80" i="1" s="1"/>
  <c r="T81" i="1"/>
  <c r="U81" i="1" s="1"/>
  <c r="BF86" i="1"/>
  <c r="BJ86" i="1" s="1"/>
  <c r="BK86" i="1" s="1"/>
  <c r="AX81" i="1"/>
  <c r="AX86" i="1"/>
  <c r="T88" i="1"/>
  <c r="U88" i="1" s="1"/>
  <c r="AX88" i="1"/>
  <c r="BE90" i="1"/>
  <c r="BG90" i="1"/>
  <c r="BF90" i="1"/>
  <c r="BJ90" i="1" s="1"/>
  <c r="BK90" i="1" s="1"/>
  <c r="AA92" i="1"/>
  <c r="AA93" i="1"/>
  <c r="BG97" i="1"/>
  <c r="BE97" i="1"/>
  <c r="BF97" i="1"/>
  <c r="BJ97" i="1" s="1"/>
  <c r="BK97" i="1" s="1"/>
  <c r="N93" i="1"/>
  <c r="K93" i="1"/>
  <c r="AH93" i="1"/>
  <c r="J93" i="1"/>
  <c r="AW93" i="1" s="1"/>
  <c r="AY93" i="1" s="1"/>
  <c r="CE96" i="1"/>
  <c r="AV96" i="1" s="1"/>
  <c r="AX96" i="1" s="1"/>
  <c r="S96" i="1"/>
  <c r="BG98" i="1"/>
  <c r="BF98" i="1"/>
  <c r="BJ98" i="1" s="1"/>
  <c r="BK98" i="1" s="1"/>
  <c r="BE98" i="1"/>
  <c r="I79" i="1"/>
  <c r="H79" i="1" s="1"/>
  <c r="BG84" i="1"/>
  <c r="BE85" i="1"/>
  <c r="N77" i="1"/>
  <c r="J79" i="1"/>
  <c r="AW79" i="1" s="1"/>
  <c r="AY79" i="1" s="1"/>
  <c r="BG85" i="1"/>
  <c r="BE87" i="1"/>
  <c r="BF87" i="1"/>
  <c r="BJ87" i="1" s="1"/>
  <c r="BK87" i="1" s="1"/>
  <c r="BG88" i="1"/>
  <c r="BF88" i="1"/>
  <c r="BJ88" i="1" s="1"/>
  <c r="BK88" i="1" s="1"/>
  <c r="W92" i="1"/>
  <c r="BF96" i="1"/>
  <c r="BJ96" i="1" s="1"/>
  <c r="BK96" i="1" s="1"/>
  <c r="BE96" i="1"/>
  <c r="BG96" i="1"/>
  <c r="K87" i="1"/>
  <c r="J87" i="1"/>
  <c r="AW87" i="1" s="1"/>
  <c r="AY87" i="1" s="1"/>
  <c r="AH87" i="1"/>
  <c r="N87" i="1"/>
  <c r="BE89" i="1"/>
  <c r="T90" i="1"/>
  <c r="U90" i="1" s="1"/>
  <c r="AA90" i="1"/>
  <c r="AB91" i="1"/>
  <c r="T93" i="1"/>
  <c r="U93" i="1" s="1"/>
  <c r="BG101" i="1"/>
  <c r="BE101" i="1"/>
  <c r="BF101" i="1"/>
  <c r="BJ101" i="1" s="1"/>
  <c r="BK101" i="1" s="1"/>
  <c r="AH77" i="1"/>
  <c r="J81" i="1"/>
  <c r="AW81" i="1" s="1"/>
  <c r="AY81" i="1" s="1"/>
  <c r="AH81" i="1"/>
  <c r="BE82" i="1"/>
  <c r="BF83" i="1"/>
  <c r="BJ83" i="1" s="1"/>
  <c r="BK83" i="1" s="1"/>
  <c r="J85" i="1"/>
  <c r="AW85" i="1" s="1"/>
  <c r="AY85" i="1" s="1"/>
  <c r="AX85" i="1"/>
  <c r="I86" i="1"/>
  <c r="H86" i="1" s="1"/>
  <c r="AH86" i="1"/>
  <c r="N86" i="1"/>
  <c r="T87" i="1"/>
  <c r="U87" i="1" s="1"/>
  <c r="Q87" i="1" s="1"/>
  <c r="O87" i="1" s="1"/>
  <c r="R87" i="1" s="1"/>
  <c r="L87" i="1" s="1"/>
  <c r="M87" i="1" s="1"/>
  <c r="J88" i="1"/>
  <c r="AW88" i="1" s="1"/>
  <c r="AY88" i="1" s="1"/>
  <c r="AH88" i="1"/>
  <c r="N88" i="1"/>
  <c r="BG89" i="1"/>
  <c r="AC94" i="1"/>
  <c r="AB94" i="1"/>
  <c r="AY95" i="1"/>
  <c r="AY100" i="1"/>
  <c r="BF100" i="1"/>
  <c r="BJ100" i="1" s="1"/>
  <c r="BK100" i="1" s="1"/>
  <c r="BE100" i="1"/>
  <c r="BG100" i="1"/>
  <c r="S74" i="1"/>
  <c r="S78" i="1"/>
  <c r="K81" i="1"/>
  <c r="AX82" i="1"/>
  <c r="T84" i="1"/>
  <c r="U84" i="1" s="1"/>
  <c r="K85" i="1"/>
  <c r="BG91" i="1"/>
  <c r="BE91" i="1"/>
  <c r="K92" i="1"/>
  <c r="J92" i="1"/>
  <c r="AW92" i="1" s="1"/>
  <c r="AY92" i="1" s="1"/>
  <c r="AH92" i="1"/>
  <c r="N92" i="1"/>
  <c r="V94" i="1"/>
  <c r="Z94" i="1" s="1"/>
  <c r="AH91" i="1"/>
  <c r="Q94" i="1"/>
  <c r="O94" i="1" s="1"/>
  <c r="R94" i="1" s="1"/>
  <c r="L94" i="1" s="1"/>
  <c r="M94" i="1" s="1"/>
  <c r="BG95" i="1"/>
  <c r="AH96" i="1"/>
  <c r="I98" i="1"/>
  <c r="H98" i="1" s="1"/>
  <c r="BG99" i="1"/>
  <c r="T102" i="1"/>
  <c r="U102" i="1" s="1"/>
  <c r="Q102" i="1" s="1"/>
  <c r="O102" i="1" s="1"/>
  <c r="R102" i="1" s="1"/>
  <c r="L102" i="1" s="1"/>
  <c r="M102" i="1" s="1"/>
  <c r="V113" i="1"/>
  <c r="Z113" i="1" s="1"/>
  <c r="AC113" i="1"/>
  <c r="AB113" i="1"/>
  <c r="CE92" i="1"/>
  <c r="AV92" i="1" s="1"/>
  <c r="AX92" i="1" s="1"/>
  <c r="S92" i="1"/>
  <c r="AX93" i="1"/>
  <c r="AY98" i="1"/>
  <c r="CE100" i="1"/>
  <c r="AV100" i="1" s="1"/>
  <c r="AX100" i="1" s="1"/>
  <c r="S100" i="1"/>
  <c r="N101" i="1"/>
  <c r="K101" i="1"/>
  <c r="AH101" i="1"/>
  <c r="AY104" i="1"/>
  <c r="AH104" i="1"/>
  <c r="K104" i="1"/>
  <c r="I104" i="1"/>
  <c r="H104" i="1" s="1"/>
  <c r="N104" i="1"/>
  <c r="AA105" i="1"/>
  <c r="Q91" i="1"/>
  <c r="O91" i="1" s="1"/>
  <c r="R91" i="1" s="1"/>
  <c r="L91" i="1" s="1"/>
  <c r="M91" i="1" s="1"/>
  <c r="AY94" i="1"/>
  <c r="AX97" i="1"/>
  <c r="K98" i="1"/>
  <c r="W102" i="1"/>
  <c r="BG104" i="1"/>
  <c r="BE104" i="1"/>
  <c r="AX104" i="1"/>
  <c r="T105" i="1"/>
  <c r="U105" i="1" s="1"/>
  <c r="K91" i="1"/>
  <c r="T95" i="1"/>
  <c r="U95" i="1" s="1"/>
  <c r="AB95" i="1" s="1"/>
  <c r="N98" i="1"/>
  <c r="K100" i="1"/>
  <c r="I100" i="1"/>
  <c r="H100" i="1" s="1"/>
  <c r="N100" i="1"/>
  <c r="I101" i="1"/>
  <c r="H101" i="1" s="1"/>
  <c r="AA102" i="1"/>
  <c r="BG103" i="1"/>
  <c r="BF103" i="1"/>
  <c r="BJ103" i="1" s="1"/>
  <c r="BK103" i="1" s="1"/>
  <c r="BE103" i="1"/>
  <c r="BG108" i="1"/>
  <c r="BF108" i="1"/>
  <c r="BJ108" i="1" s="1"/>
  <c r="BK108" i="1" s="1"/>
  <c r="BE108" i="1"/>
  <c r="BG112" i="1"/>
  <c r="BF112" i="1"/>
  <c r="BJ112" i="1" s="1"/>
  <c r="BK112" i="1" s="1"/>
  <c r="BE112" i="1"/>
  <c r="CE97" i="1"/>
  <c r="AV97" i="1" s="1"/>
  <c r="S97" i="1"/>
  <c r="W94" i="1"/>
  <c r="CE101" i="1"/>
  <c r="AV101" i="1" s="1"/>
  <c r="AX101" i="1" s="1"/>
  <c r="S101" i="1"/>
  <c r="BE102" i="1"/>
  <c r="BF104" i="1"/>
  <c r="BJ104" i="1" s="1"/>
  <c r="BK104" i="1" s="1"/>
  <c r="BE105" i="1"/>
  <c r="BG105" i="1"/>
  <c r="BF105" i="1"/>
  <c r="BJ105" i="1" s="1"/>
  <c r="BK105" i="1" s="1"/>
  <c r="BG115" i="1"/>
  <c r="BE115" i="1"/>
  <c r="BF115" i="1"/>
  <c r="BJ115" i="1" s="1"/>
  <c r="BK115" i="1" s="1"/>
  <c r="K96" i="1"/>
  <c r="I96" i="1"/>
  <c r="H96" i="1" s="1"/>
  <c r="AH102" i="1"/>
  <c r="J102" i="1"/>
  <c r="AW102" i="1" s="1"/>
  <c r="AY102" i="1" s="1"/>
  <c r="BF102" i="1"/>
  <c r="BJ102" i="1" s="1"/>
  <c r="BK102" i="1" s="1"/>
  <c r="AA119" i="1"/>
  <c r="BE124" i="1"/>
  <c r="BG124" i="1"/>
  <c r="BF124" i="1"/>
  <c r="BJ124" i="1" s="1"/>
  <c r="BK124" i="1" s="1"/>
  <c r="AA127" i="1"/>
  <c r="AA131" i="1"/>
  <c r="BG106" i="1"/>
  <c r="BF106" i="1"/>
  <c r="BJ106" i="1" s="1"/>
  <c r="BK106" i="1" s="1"/>
  <c r="S108" i="1"/>
  <c r="N111" i="1"/>
  <c r="K111" i="1"/>
  <c r="J111" i="1"/>
  <c r="AW111" i="1" s="1"/>
  <c r="AY111" i="1" s="1"/>
  <c r="S112" i="1"/>
  <c r="W115" i="1"/>
  <c r="CE120" i="1"/>
  <c r="AV120" i="1" s="1"/>
  <c r="AX120" i="1" s="1"/>
  <c r="S120" i="1"/>
  <c r="BG126" i="1"/>
  <c r="BE126" i="1"/>
  <c r="BF126" i="1"/>
  <c r="BJ126" i="1" s="1"/>
  <c r="BK126" i="1" s="1"/>
  <c r="CE129" i="1"/>
  <c r="AV129" i="1" s="1"/>
  <c r="AX129" i="1" s="1"/>
  <c r="S129" i="1"/>
  <c r="AX108" i="1"/>
  <c r="AX112" i="1"/>
  <c r="BG121" i="1"/>
  <c r="BE121" i="1"/>
  <c r="CE127" i="1"/>
  <c r="AV127" i="1" s="1"/>
  <c r="AX127" i="1" s="1"/>
  <c r="S127" i="1"/>
  <c r="W107" i="1"/>
  <c r="BG110" i="1"/>
  <c r="BF110" i="1"/>
  <c r="BJ110" i="1" s="1"/>
  <c r="BK110" i="1" s="1"/>
  <c r="BE110" i="1"/>
  <c r="I111" i="1"/>
  <c r="H111" i="1" s="1"/>
  <c r="AX111" i="1"/>
  <c r="AX113" i="1"/>
  <c r="BG119" i="1"/>
  <c r="BE119" i="1"/>
  <c r="BE128" i="1"/>
  <c r="BG128" i="1"/>
  <c r="BG129" i="1"/>
  <c r="BE129" i="1"/>
  <c r="BF129" i="1"/>
  <c r="BJ129" i="1" s="1"/>
  <c r="BK129" i="1" s="1"/>
  <c r="AA130" i="1"/>
  <c r="Q130" i="1"/>
  <c r="O130" i="1" s="1"/>
  <c r="R130" i="1" s="1"/>
  <c r="L130" i="1" s="1"/>
  <c r="M130" i="1" s="1"/>
  <c r="T130" i="1"/>
  <c r="U130" i="1" s="1"/>
  <c r="BF107" i="1"/>
  <c r="BJ107" i="1" s="1"/>
  <c r="BK107" i="1" s="1"/>
  <c r="BE107" i="1"/>
  <c r="K110" i="1"/>
  <c r="J110" i="1"/>
  <c r="AW110" i="1" s="1"/>
  <c r="AY110" i="1" s="1"/>
  <c r="I110" i="1"/>
  <c r="H110" i="1" s="1"/>
  <c r="AH110" i="1"/>
  <c r="AA113" i="1"/>
  <c r="Q113" i="1"/>
  <c r="O113" i="1" s="1"/>
  <c r="R113" i="1" s="1"/>
  <c r="L113" i="1" s="1"/>
  <c r="M113" i="1" s="1"/>
  <c r="AH115" i="1"/>
  <c r="N115" i="1"/>
  <c r="K115" i="1"/>
  <c r="J115" i="1"/>
  <c r="AW115" i="1" s="1"/>
  <c r="CE117" i="1"/>
  <c r="AV117" i="1" s="1"/>
  <c r="AX117" i="1" s="1"/>
  <c r="S117" i="1"/>
  <c r="AY120" i="1"/>
  <c r="AA123" i="1"/>
  <c r="AY129" i="1"/>
  <c r="K105" i="1"/>
  <c r="J105" i="1"/>
  <c r="AW105" i="1" s="1"/>
  <c r="AY105" i="1" s="1"/>
  <c r="AH105" i="1"/>
  <c r="N105" i="1"/>
  <c r="AY108" i="1"/>
  <c r="K109" i="1"/>
  <c r="J109" i="1"/>
  <c r="AW109" i="1" s="1"/>
  <c r="AY109" i="1" s="1"/>
  <c r="I109" i="1"/>
  <c r="H109" i="1" s="1"/>
  <c r="T109" i="1" s="1"/>
  <c r="U109" i="1" s="1"/>
  <c r="AH109" i="1"/>
  <c r="N109" i="1"/>
  <c r="BG111" i="1"/>
  <c r="BF111" i="1"/>
  <c r="BJ111" i="1" s="1"/>
  <c r="BK111" i="1" s="1"/>
  <c r="BE111" i="1"/>
  <c r="AY112" i="1"/>
  <c r="AY113" i="1"/>
  <c r="AC116" i="1"/>
  <c r="AD116" i="1" s="1"/>
  <c r="AB116" i="1"/>
  <c r="V116" i="1"/>
  <c r="Z116" i="1" s="1"/>
  <c r="AA117" i="1"/>
  <c r="BF121" i="1"/>
  <c r="BJ121" i="1" s="1"/>
  <c r="BK121" i="1" s="1"/>
  <c r="I95" i="1"/>
  <c r="H95" i="1" s="1"/>
  <c r="I99" i="1"/>
  <c r="H99" i="1" s="1"/>
  <c r="I103" i="1"/>
  <c r="H103" i="1" s="1"/>
  <c r="T103" i="1" s="1"/>
  <c r="U103" i="1" s="1"/>
  <c r="BE106" i="1"/>
  <c r="I107" i="1"/>
  <c r="H107" i="1" s="1"/>
  <c r="W111" i="1"/>
  <c r="AD113" i="1"/>
  <c r="BG114" i="1"/>
  <c r="BF114" i="1"/>
  <c r="BJ114" i="1" s="1"/>
  <c r="BK114" i="1" s="1"/>
  <c r="BE114" i="1"/>
  <c r="I115" i="1"/>
  <c r="H115" i="1" s="1"/>
  <c r="BF119" i="1"/>
  <c r="BJ119" i="1" s="1"/>
  <c r="BK119" i="1" s="1"/>
  <c r="BF128" i="1"/>
  <c r="BJ128" i="1" s="1"/>
  <c r="BK128" i="1" s="1"/>
  <c r="J106" i="1"/>
  <c r="AW106" i="1" s="1"/>
  <c r="AY106" i="1" s="1"/>
  <c r="I106" i="1"/>
  <c r="H106" i="1" s="1"/>
  <c r="AH106" i="1"/>
  <c r="N107" i="1"/>
  <c r="K107" i="1"/>
  <c r="J107" i="1"/>
  <c r="AW107" i="1" s="1"/>
  <c r="AY107" i="1" s="1"/>
  <c r="AX109" i="1"/>
  <c r="K114" i="1"/>
  <c r="J114" i="1"/>
  <c r="AW114" i="1" s="1"/>
  <c r="AY114" i="1" s="1"/>
  <c r="I114" i="1"/>
  <c r="H114" i="1" s="1"/>
  <c r="AH114" i="1"/>
  <c r="BG116" i="1"/>
  <c r="BF116" i="1"/>
  <c r="BJ116" i="1" s="1"/>
  <c r="BK116" i="1" s="1"/>
  <c r="BE116" i="1"/>
  <c r="BE118" i="1"/>
  <c r="BG118" i="1"/>
  <c r="AB130" i="1"/>
  <c r="BE117" i="1"/>
  <c r="AY124" i="1"/>
  <c r="CE124" i="1"/>
  <c r="AV124" i="1" s="1"/>
  <c r="AX124" i="1" s="1"/>
  <c r="S124" i="1"/>
  <c r="BE132" i="1"/>
  <c r="BG132" i="1"/>
  <c r="BF132" i="1"/>
  <c r="BJ132" i="1" s="1"/>
  <c r="BK132" i="1" s="1"/>
  <c r="BG133" i="1"/>
  <c r="BF133" i="1"/>
  <c r="BJ133" i="1" s="1"/>
  <c r="BK133" i="1" s="1"/>
  <c r="BE133" i="1"/>
  <c r="S107" i="1"/>
  <c r="S111" i="1"/>
  <c r="AY116" i="1"/>
  <c r="N117" i="1"/>
  <c r="BF117" i="1"/>
  <c r="BJ117" i="1" s="1"/>
  <c r="BK117" i="1" s="1"/>
  <c r="BE120" i="1"/>
  <c r="BG120" i="1"/>
  <c r="K125" i="1"/>
  <c r="I125" i="1"/>
  <c r="H125" i="1" s="1"/>
  <c r="CE126" i="1"/>
  <c r="AV126" i="1" s="1"/>
  <c r="AX126" i="1" s="1"/>
  <c r="S126" i="1"/>
  <c r="BG127" i="1"/>
  <c r="BE127" i="1"/>
  <c r="N108" i="1"/>
  <c r="N112" i="1"/>
  <c r="AH113" i="1"/>
  <c r="CE119" i="1"/>
  <c r="AV119" i="1" s="1"/>
  <c r="AX119" i="1" s="1"/>
  <c r="S119" i="1"/>
  <c r="BF120" i="1"/>
  <c r="BJ120" i="1" s="1"/>
  <c r="BK120" i="1" s="1"/>
  <c r="J121" i="1"/>
  <c r="AW121" i="1" s="1"/>
  <c r="CE121" i="1"/>
  <c r="AV121" i="1" s="1"/>
  <c r="AX121" i="1" s="1"/>
  <c r="S121" i="1"/>
  <c r="BG122" i="1"/>
  <c r="BE122" i="1"/>
  <c r="BF127" i="1"/>
  <c r="BJ127" i="1" s="1"/>
  <c r="BK127" i="1" s="1"/>
  <c r="J128" i="1"/>
  <c r="AW128" i="1" s="1"/>
  <c r="AY128" i="1" s="1"/>
  <c r="CE128" i="1"/>
  <c r="AV128" i="1" s="1"/>
  <c r="AX128" i="1" s="1"/>
  <c r="S128" i="1"/>
  <c r="AY130" i="1"/>
  <c r="BG130" i="1"/>
  <c r="BE130" i="1"/>
  <c r="CE118" i="1"/>
  <c r="AV118" i="1" s="1"/>
  <c r="AX118" i="1" s="1"/>
  <c r="S118" i="1"/>
  <c r="K120" i="1"/>
  <c r="I120" i="1"/>
  <c r="H120" i="1" s="1"/>
  <c r="AY123" i="1"/>
  <c r="K129" i="1"/>
  <c r="I129" i="1"/>
  <c r="H129" i="1" s="1"/>
  <c r="BG131" i="1"/>
  <c r="BF131" i="1"/>
  <c r="BJ131" i="1" s="1"/>
  <c r="BK131" i="1" s="1"/>
  <c r="BE131" i="1"/>
  <c r="AH108" i="1"/>
  <c r="AH112" i="1"/>
  <c r="CE115" i="1"/>
  <c r="AV115" i="1" s="1"/>
  <c r="AX115" i="1" s="1"/>
  <c r="S115" i="1"/>
  <c r="CE123" i="1"/>
  <c r="AV123" i="1" s="1"/>
  <c r="AX123" i="1" s="1"/>
  <c r="S123" i="1"/>
  <c r="J125" i="1"/>
  <c r="AW125" i="1" s="1"/>
  <c r="CE125" i="1"/>
  <c r="AV125" i="1" s="1"/>
  <c r="AX125" i="1" s="1"/>
  <c r="S125" i="1"/>
  <c r="J117" i="1"/>
  <c r="AW117" i="1" s="1"/>
  <c r="AY117" i="1" s="1"/>
  <c r="K124" i="1"/>
  <c r="I124" i="1"/>
  <c r="H124" i="1" s="1"/>
  <c r="AA132" i="1"/>
  <c r="AY119" i="1"/>
  <c r="K121" i="1"/>
  <c r="I121" i="1"/>
  <c r="H121" i="1" s="1"/>
  <c r="CE122" i="1"/>
  <c r="AV122" i="1" s="1"/>
  <c r="AX122" i="1" s="1"/>
  <c r="S122" i="1"/>
  <c r="BG123" i="1"/>
  <c r="BE123" i="1"/>
  <c r="BG125" i="1"/>
  <c r="BE125" i="1"/>
  <c r="K128" i="1"/>
  <c r="I128" i="1"/>
  <c r="H128" i="1" s="1"/>
  <c r="AY132" i="1"/>
  <c r="K133" i="1"/>
  <c r="I133" i="1"/>
  <c r="H133" i="1" s="1"/>
  <c r="AH133" i="1"/>
  <c r="N133" i="1"/>
  <c r="T133" i="1"/>
  <c r="U133" i="1" s="1"/>
  <c r="I118" i="1"/>
  <c r="H118" i="1" s="1"/>
  <c r="K119" i="1"/>
  <c r="I122" i="1"/>
  <c r="H122" i="1" s="1"/>
  <c r="K123" i="1"/>
  <c r="I126" i="1"/>
  <c r="H126" i="1" s="1"/>
  <c r="K127" i="1"/>
  <c r="K131" i="1"/>
  <c r="S131" i="1"/>
  <c r="N132" i="1"/>
  <c r="S132" i="1"/>
  <c r="V109" i="1" l="1"/>
  <c r="Z109" i="1" s="1"/>
  <c r="AC109" i="1"/>
  <c r="AB109" i="1"/>
  <c r="V19" i="1"/>
  <c r="Z19" i="1" s="1"/>
  <c r="AC19" i="1"/>
  <c r="AB19" i="1"/>
  <c r="AC68" i="1"/>
  <c r="V68" i="1"/>
  <c r="Z68" i="1" s="1"/>
  <c r="AB68" i="1"/>
  <c r="AC103" i="1"/>
  <c r="V103" i="1"/>
  <c r="Z103" i="1" s="1"/>
  <c r="AB103" i="1"/>
  <c r="AA75" i="1"/>
  <c r="AA61" i="1"/>
  <c r="AC43" i="1"/>
  <c r="V43" i="1"/>
  <c r="Z43" i="1" s="1"/>
  <c r="T131" i="1"/>
  <c r="U131" i="1" s="1"/>
  <c r="T125" i="1"/>
  <c r="U125" i="1" s="1"/>
  <c r="T120" i="1"/>
  <c r="U120" i="1" s="1"/>
  <c r="AA101" i="1"/>
  <c r="V105" i="1"/>
  <c r="Z105" i="1" s="1"/>
  <c r="AC105" i="1"/>
  <c r="AB105" i="1"/>
  <c r="AC84" i="1"/>
  <c r="V84" i="1"/>
  <c r="Z84" i="1" s="1"/>
  <c r="T64" i="1"/>
  <c r="U64" i="1" s="1"/>
  <c r="AA60" i="1"/>
  <c r="AA73" i="1"/>
  <c r="V58" i="1"/>
  <c r="Z58" i="1" s="1"/>
  <c r="AC58" i="1"/>
  <c r="AB63" i="1"/>
  <c r="AA50" i="1"/>
  <c r="T40" i="1"/>
  <c r="U40" i="1" s="1"/>
  <c r="T27" i="1"/>
  <c r="U27" i="1" s="1"/>
  <c r="AA27" i="1"/>
  <c r="AY44" i="1"/>
  <c r="AA35" i="1"/>
  <c r="T25" i="1"/>
  <c r="U25" i="1" s="1"/>
  <c r="T132" i="1"/>
  <c r="U132" i="1" s="1"/>
  <c r="AA107" i="1"/>
  <c r="V90" i="1"/>
  <c r="Z90" i="1" s="1"/>
  <c r="AB90" i="1"/>
  <c r="AC90" i="1"/>
  <c r="AD90" i="1" s="1"/>
  <c r="T119" i="1"/>
  <c r="U119" i="1" s="1"/>
  <c r="AY115" i="1"/>
  <c r="T108" i="1"/>
  <c r="U108" i="1" s="1"/>
  <c r="AA98" i="1"/>
  <c r="T98" i="1"/>
  <c r="U98" i="1" s="1"/>
  <c r="V87" i="1"/>
  <c r="Z87" i="1" s="1"/>
  <c r="AC87" i="1"/>
  <c r="AB87" i="1"/>
  <c r="AA79" i="1"/>
  <c r="V81" i="1"/>
  <c r="Z81" i="1" s="1"/>
  <c r="AC81" i="1"/>
  <c r="AA78" i="1"/>
  <c r="Q78" i="1"/>
  <c r="O78" i="1" s="1"/>
  <c r="R78" i="1" s="1"/>
  <c r="L78" i="1" s="1"/>
  <c r="M78" i="1" s="1"/>
  <c r="T60" i="1"/>
  <c r="U60" i="1" s="1"/>
  <c r="T57" i="1"/>
  <c r="U57" i="1" s="1"/>
  <c r="AY72" i="1"/>
  <c r="AA72" i="1"/>
  <c r="L83" i="1"/>
  <c r="M83" i="1" s="1"/>
  <c r="T59" i="1"/>
  <c r="U59" i="1" s="1"/>
  <c r="T50" i="1"/>
  <c r="U50" i="1" s="1"/>
  <c r="AA39" i="1"/>
  <c r="T24" i="1"/>
  <c r="U24" i="1" s="1"/>
  <c r="Q24" i="1" s="1"/>
  <c r="O24" i="1" s="1"/>
  <c r="R24" i="1" s="1"/>
  <c r="L24" i="1" s="1"/>
  <c r="M24" i="1" s="1"/>
  <c r="AB43" i="1"/>
  <c r="AA24" i="1"/>
  <c r="T39" i="1"/>
  <c r="U39" i="1" s="1"/>
  <c r="AY48" i="1"/>
  <c r="V26" i="1"/>
  <c r="Z26" i="1" s="1"/>
  <c r="AC26" i="1"/>
  <c r="AB26" i="1"/>
  <c r="AA17" i="1"/>
  <c r="Q17" i="1"/>
  <c r="O17" i="1" s="1"/>
  <c r="R17" i="1" s="1"/>
  <c r="L17" i="1" s="1"/>
  <c r="M17" i="1" s="1"/>
  <c r="AA25" i="1"/>
  <c r="Q25" i="1"/>
  <c r="O25" i="1" s="1"/>
  <c r="R25" i="1" s="1"/>
  <c r="L25" i="1" s="1"/>
  <c r="M25" i="1" s="1"/>
  <c r="AA26" i="1"/>
  <c r="Q26" i="1"/>
  <c r="O26" i="1" s="1"/>
  <c r="R26" i="1" s="1"/>
  <c r="L26" i="1" s="1"/>
  <c r="M26" i="1" s="1"/>
  <c r="AA64" i="1"/>
  <c r="Q64" i="1"/>
  <c r="O64" i="1" s="1"/>
  <c r="R64" i="1" s="1"/>
  <c r="L64" i="1" s="1"/>
  <c r="M64" i="1" s="1"/>
  <c r="AY125" i="1"/>
  <c r="T111" i="1"/>
  <c r="U111" i="1" s="1"/>
  <c r="AA99" i="1"/>
  <c r="AA109" i="1"/>
  <c r="Q109" i="1"/>
  <c r="O109" i="1" s="1"/>
  <c r="R109" i="1" s="1"/>
  <c r="L109" i="1" s="1"/>
  <c r="M109" i="1" s="1"/>
  <c r="AA110" i="1"/>
  <c r="T127" i="1"/>
  <c r="U127" i="1" s="1"/>
  <c r="AA100" i="1"/>
  <c r="T92" i="1"/>
  <c r="U92" i="1" s="1"/>
  <c r="V93" i="1"/>
  <c r="Z93" i="1" s="1"/>
  <c r="AC93" i="1"/>
  <c r="T56" i="1"/>
  <c r="U56" i="1" s="1"/>
  <c r="AA74" i="1"/>
  <c r="AA56" i="1"/>
  <c r="Q56" i="1"/>
  <c r="O56" i="1" s="1"/>
  <c r="R56" i="1" s="1"/>
  <c r="L56" i="1" s="1"/>
  <c r="M56" i="1" s="1"/>
  <c r="AC71" i="1"/>
  <c r="V71" i="1"/>
  <c r="Z71" i="1" s="1"/>
  <c r="Q71" i="1"/>
  <c r="O71" i="1" s="1"/>
  <c r="R71" i="1" s="1"/>
  <c r="L71" i="1" s="1"/>
  <c r="M71" i="1" s="1"/>
  <c r="V83" i="1"/>
  <c r="Z83" i="1" s="1"/>
  <c r="AC83" i="1"/>
  <c r="AD83" i="1" s="1"/>
  <c r="AB83" i="1"/>
  <c r="AA97" i="1"/>
  <c r="V77" i="1"/>
  <c r="Z77" i="1" s="1"/>
  <c r="AC77" i="1"/>
  <c r="AB77" i="1"/>
  <c r="T45" i="1"/>
  <c r="U45" i="1" s="1"/>
  <c r="Q66" i="1"/>
  <c r="O66" i="1" s="1"/>
  <c r="R66" i="1" s="1"/>
  <c r="L66" i="1" s="1"/>
  <c r="M66" i="1" s="1"/>
  <c r="AB58" i="1"/>
  <c r="AA58" i="1"/>
  <c r="Q58" i="1"/>
  <c r="O58" i="1" s="1"/>
  <c r="R58" i="1" s="1"/>
  <c r="L58" i="1" s="1"/>
  <c r="M58" i="1" s="1"/>
  <c r="T72" i="1"/>
  <c r="U72" i="1" s="1"/>
  <c r="T36" i="1"/>
  <c r="U36" i="1" s="1"/>
  <c r="T54" i="1"/>
  <c r="U54" i="1" s="1"/>
  <c r="V41" i="1"/>
  <c r="Z41" i="1" s="1"/>
  <c r="AC41" i="1"/>
  <c r="AB41" i="1"/>
  <c r="L69" i="1"/>
  <c r="M69" i="1" s="1"/>
  <c r="AA65" i="1"/>
  <c r="AY54" i="1"/>
  <c r="AA49" i="1"/>
  <c r="AA23" i="1"/>
  <c r="AA38" i="1"/>
  <c r="Q38" i="1"/>
  <c r="O38" i="1" s="1"/>
  <c r="R38" i="1" s="1"/>
  <c r="L38" i="1" s="1"/>
  <c r="M38" i="1" s="1"/>
  <c r="T21" i="1"/>
  <c r="U21" i="1" s="1"/>
  <c r="T30" i="1"/>
  <c r="U30" i="1" s="1"/>
  <c r="AA18" i="1"/>
  <c r="Q18" i="1"/>
  <c r="O18" i="1" s="1"/>
  <c r="R18" i="1" s="1"/>
  <c r="L18" i="1" s="1"/>
  <c r="M18" i="1" s="1"/>
  <c r="V95" i="1"/>
  <c r="Z95" i="1" s="1"/>
  <c r="AC95" i="1"/>
  <c r="AD95" i="1" s="1"/>
  <c r="T100" i="1"/>
  <c r="U100" i="1" s="1"/>
  <c r="T118" i="1"/>
  <c r="U118" i="1" s="1"/>
  <c r="AA126" i="1"/>
  <c r="Q126" i="1"/>
  <c r="O126" i="1" s="1"/>
  <c r="R126" i="1" s="1"/>
  <c r="L126" i="1" s="1"/>
  <c r="M126" i="1" s="1"/>
  <c r="AA125" i="1"/>
  <c r="Q125" i="1"/>
  <c r="O125" i="1" s="1"/>
  <c r="R125" i="1" s="1"/>
  <c r="L125" i="1" s="1"/>
  <c r="M125" i="1" s="1"/>
  <c r="AY126" i="1"/>
  <c r="AA114" i="1"/>
  <c r="T97" i="1"/>
  <c r="U97" i="1" s="1"/>
  <c r="T78" i="1"/>
  <c r="U78" i="1" s="1"/>
  <c r="AC88" i="1"/>
  <c r="AD88" i="1" s="1"/>
  <c r="V88" i="1"/>
  <c r="Z88" i="1" s="1"/>
  <c r="Q88" i="1"/>
  <c r="O88" i="1" s="1"/>
  <c r="R88" i="1" s="1"/>
  <c r="L88" i="1" s="1"/>
  <c r="M88" i="1" s="1"/>
  <c r="T52" i="1"/>
  <c r="U52" i="1" s="1"/>
  <c r="V85" i="1"/>
  <c r="Z85" i="1" s="1"/>
  <c r="AC85" i="1"/>
  <c r="T76" i="1"/>
  <c r="U76" i="1" s="1"/>
  <c r="T53" i="1"/>
  <c r="U53" i="1" s="1"/>
  <c r="AA89" i="1"/>
  <c r="V82" i="1"/>
  <c r="Z82" i="1" s="1"/>
  <c r="AC82" i="1"/>
  <c r="AD82" i="1" s="1"/>
  <c r="AB82" i="1"/>
  <c r="AY97" i="1"/>
  <c r="AB81" i="1"/>
  <c r="V63" i="1"/>
  <c r="Z63" i="1" s="1"/>
  <c r="AC63" i="1"/>
  <c r="AA53" i="1"/>
  <c r="Q53" i="1"/>
  <c r="O53" i="1" s="1"/>
  <c r="R53" i="1" s="1"/>
  <c r="L53" i="1" s="1"/>
  <c r="M53" i="1" s="1"/>
  <c r="AA57" i="1"/>
  <c r="Q57" i="1"/>
  <c r="O57" i="1" s="1"/>
  <c r="R57" i="1" s="1"/>
  <c r="L57" i="1" s="1"/>
  <c r="M57" i="1" s="1"/>
  <c r="T32" i="1"/>
  <c r="U32" i="1" s="1"/>
  <c r="T20" i="1"/>
  <c r="U20" i="1" s="1"/>
  <c r="Q41" i="1"/>
  <c r="O41" i="1" s="1"/>
  <c r="R41" i="1" s="1"/>
  <c r="L41" i="1" s="1"/>
  <c r="M41" i="1" s="1"/>
  <c r="AA20" i="1"/>
  <c r="Q20" i="1"/>
  <c r="O20" i="1" s="1"/>
  <c r="R20" i="1" s="1"/>
  <c r="L20" i="1" s="1"/>
  <c r="M20" i="1" s="1"/>
  <c r="AA115" i="1"/>
  <c r="Q115" i="1"/>
  <c r="O115" i="1" s="1"/>
  <c r="R115" i="1" s="1"/>
  <c r="L115" i="1" s="1"/>
  <c r="M115" i="1" s="1"/>
  <c r="T123" i="1"/>
  <c r="U123" i="1" s="1"/>
  <c r="T107" i="1"/>
  <c r="U107" i="1" s="1"/>
  <c r="Q107" i="1" s="1"/>
  <c r="O107" i="1" s="1"/>
  <c r="R107" i="1" s="1"/>
  <c r="L107" i="1" s="1"/>
  <c r="M107" i="1" s="1"/>
  <c r="Q95" i="1"/>
  <c r="O95" i="1" s="1"/>
  <c r="R95" i="1" s="1"/>
  <c r="L95" i="1" s="1"/>
  <c r="M95" i="1" s="1"/>
  <c r="AA95" i="1"/>
  <c r="AA129" i="1"/>
  <c r="T99" i="1"/>
  <c r="U99" i="1" s="1"/>
  <c r="Q99" i="1" s="1"/>
  <c r="O99" i="1" s="1"/>
  <c r="R99" i="1" s="1"/>
  <c r="L99" i="1" s="1"/>
  <c r="M99" i="1" s="1"/>
  <c r="Q105" i="1"/>
  <c r="O105" i="1" s="1"/>
  <c r="R105" i="1" s="1"/>
  <c r="L105" i="1" s="1"/>
  <c r="M105" i="1" s="1"/>
  <c r="T74" i="1"/>
  <c r="U74" i="1" s="1"/>
  <c r="AD94" i="1"/>
  <c r="Q86" i="1"/>
  <c r="O86" i="1" s="1"/>
  <c r="R86" i="1" s="1"/>
  <c r="L86" i="1" s="1"/>
  <c r="M86" i="1" s="1"/>
  <c r="T86" i="1"/>
  <c r="U86" i="1" s="1"/>
  <c r="AA86" i="1"/>
  <c r="AB93" i="1"/>
  <c r="Q93" i="1"/>
  <c r="O93" i="1" s="1"/>
  <c r="R93" i="1" s="1"/>
  <c r="L93" i="1" s="1"/>
  <c r="M93" i="1" s="1"/>
  <c r="Q81" i="1"/>
  <c r="O81" i="1" s="1"/>
  <c r="R81" i="1" s="1"/>
  <c r="L81" i="1" s="1"/>
  <c r="M81" i="1" s="1"/>
  <c r="AA68" i="1"/>
  <c r="Q68" i="1"/>
  <c r="O68" i="1" s="1"/>
  <c r="R68" i="1" s="1"/>
  <c r="L68" i="1" s="1"/>
  <c r="M68" i="1" s="1"/>
  <c r="AA52" i="1"/>
  <c r="Q52" i="1"/>
  <c r="O52" i="1" s="1"/>
  <c r="R52" i="1" s="1"/>
  <c r="L52" i="1" s="1"/>
  <c r="M52" i="1" s="1"/>
  <c r="V66" i="1"/>
  <c r="Z66" i="1" s="1"/>
  <c r="AC66" i="1"/>
  <c r="AD66" i="1" s="1"/>
  <c r="AY70" i="1"/>
  <c r="T46" i="1"/>
  <c r="U46" i="1" s="1"/>
  <c r="AA46" i="1"/>
  <c r="Q46" i="1"/>
  <c r="O46" i="1" s="1"/>
  <c r="R46" i="1" s="1"/>
  <c r="L46" i="1" s="1"/>
  <c r="M46" i="1" s="1"/>
  <c r="T35" i="1"/>
  <c r="U35" i="1" s="1"/>
  <c r="V37" i="1"/>
  <c r="Z37" i="1" s="1"/>
  <c r="AC37" i="1"/>
  <c r="AD37" i="1" s="1"/>
  <c r="AB37" i="1"/>
  <c r="AA40" i="1"/>
  <c r="Q40" i="1"/>
  <c r="O40" i="1" s="1"/>
  <c r="R40" i="1" s="1"/>
  <c r="L40" i="1" s="1"/>
  <c r="M40" i="1" s="1"/>
  <c r="T17" i="1"/>
  <c r="U17" i="1" s="1"/>
  <c r="AY45" i="1"/>
  <c r="V28" i="1"/>
  <c r="Z28" i="1" s="1"/>
  <c r="AC28" i="1"/>
  <c r="AD28" i="1" s="1"/>
  <c r="AC133" i="1"/>
  <c r="V133" i="1"/>
  <c r="Z133" i="1" s="1"/>
  <c r="T126" i="1"/>
  <c r="U126" i="1" s="1"/>
  <c r="Q103" i="1"/>
  <c r="O103" i="1" s="1"/>
  <c r="R103" i="1" s="1"/>
  <c r="L103" i="1" s="1"/>
  <c r="M103" i="1" s="1"/>
  <c r="AA103" i="1"/>
  <c r="AB133" i="1"/>
  <c r="T129" i="1"/>
  <c r="U129" i="1" s="1"/>
  <c r="AA133" i="1"/>
  <c r="Q133" i="1"/>
  <c r="O133" i="1" s="1"/>
  <c r="R133" i="1" s="1"/>
  <c r="L133" i="1" s="1"/>
  <c r="M133" i="1" s="1"/>
  <c r="AY127" i="1"/>
  <c r="T124" i="1"/>
  <c r="U124" i="1" s="1"/>
  <c r="AY118" i="1"/>
  <c r="AA122" i="1"/>
  <c r="T122" i="1"/>
  <c r="U122" i="1" s="1"/>
  <c r="AA124" i="1"/>
  <c r="Q124" i="1"/>
  <c r="O124" i="1" s="1"/>
  <c r="R124" i="1" s="1"/>
  <c r="L124" i="1" s="1"/>
  <c r="M124" i="1" s="1"/>
  <c r="T115" i="1"/>
  <c r="U115" i="1" s="1"/>
  <c r="T121" i="1"/>
  <c r="U121" i="1" s="1"/>
  <c r="T110" i="1"/>
  <c r="U110" i="1" s="1"/>
  <c r="T114" i="1"/>
  <c r="U114" i="1" s="1"/>
  <c r="AA111" i="1"/>
  <c r="Q111" i="1"/>
  <c r="O111" i="1" s="1"/>
  <c r="R111" i="1" s="1"/>
  <c r="L111" i="1" s="1"/>
  <c r="M111" i="1" s="1"/>
  <c r="T112" i="1"/>
  <c r="U112" i="1" s="1"/>
  <c r="AA96" i="1"/>
  <c r="AB88" i="1"/>
  <c r="AY101" i="1"/>
  <c r="AB84" i="1"/>
  <c r="T96" i="1"/>
  <c r="U96" i="1" s="1"/>
  <c r="Q96" i="1" s="1"/>
  <c r="O96" i="1" s="1"/>
  <c r="R96" i="1" s="1"/>
  <c r="L96" i="1" s="1"/>
  <c r="M96" i="1" s="1"/>
  <c r="T89" i="1"/>
  <c r="U89" i="1" s="1"/>
  <c r="AB85" i="1"/>
  <c r="T70" i="1"/>
  <c r="U70" i="1" s="1"/>
  <c r="T65" i="1"/>
  <c r="U65" i="1" s="1"/>
  <c r="Q65" i="1" s="1"/>
  <c r="O65" i="1" s="1"/>
  <c r="R65" i="1" s="1"/>
  <c r="L65" i="1" s="1"/>
  <c r="M65" i="1" s="1"/>
  <c r="T49" i="1"/>
  <c r="U49" i="1" s="1"/>
  <c r="AA82" i="1"/>
  <c r="Q82" i="1"/>
  <c r="O82" i="1" s="1"/>
  <c r="R82" i="1" s="1"/>
  <c r="L82" i="1" s="1"/>
  <c r="M82" i="1" s="1"/>
  <c r="T42" i="1"/>
  <c r="U42" i="1" s="1"/>
  <c r="AB71" i="1"/>
  <c r="Q62" i="1"/>
  <c r="O62" i="1" s="1"/>
  <c r="R62" i="1" s="1"/>
  <c r="L62" i="1" s="1"/>
  <c r="M62" i="1" s="1"/>
  <c r="T44" i="1"/>
  <c r="U44" i="1" s="1"/>
  <c r="T75" i="1"/>
  <c r="U75" i="1" s="1"/>
  <c r="T48" i="1"/>
  <c r="U48" i="1" s="1"/>
  <c r="Q28" i="1"/>
  <c r="O28" i="1" s="1"/>
  <c r="R28" i="1" s="1"/>
  <c r="L28" i="1" s="1"/>
  <c r="M28" i="1" s="1"/>
  <c r="AY30" i="1"/>
  <c r="AA42" i="1"/>
  <c r="Q42" i="1"/>
  <c r="O42" i="1" s="1"/>
  <c r="R42" i="1" s="1"/>
  <c r="L42" i="1" s="1"/>
  <c r="M42" i="1" s="1"/>
  <c r="Q33" i="1"/>
  <c r="O33" i="1" s="1"/>
  <c r="R33" i="1" s="1"/>
  <c r="L33" i="1" s="1"/>
  <c r="M33" i="1" s="1"/>
  <c r="AA33" i="1"/>
  <c r="AC22" i="1"/>
  <c r="AB22" i="1"/>
  <c r="V22" i="1"/>
  <c r="Z22" i="1" s="1"/>
  <c r="T18" i="1"/>
  <c r="U18" i="1" s="1"/>
  <c r="V62" i="1"/>
  <c r="Z62" i="1" s="1"/>
  <c r="AC62" i="1"/>
  <c r="AD62" i="1" s="1"/>
  <c r="T38" i="1"/>
  <c r="U38" i="1" s="1"/>
  <c r="T73" i="1"/>
  <c r="U73" i="1" s="1"/>
  <c r="AA30" i="1"/>
  <c r="Q30" i="1"/>
  <c r="O30" i="1" s="1"/>
  <c r="R30" i="1" s="1"/>
  <c r="L30" i="1" s="1"/>
  <c r="M30" i="1" s="1"/>
  <c r="AA32" i="1"/>
  <c r="Q32" i="1"/>
  <c r="O32" i="1" s="1"/>
  <c r="R32" i="1" s="1"/>
  <c r="L32" i="1" s="1"/>
  <c r="M32" i="1" s="1"/>
  <c r="AA118" i="1"/>
  <c r="Q118" i="1"/>
  <c r="O118" i="1" s="1"/>
  <c r="R118" i="1" s="1"/>
  <c r="L118" i="1" s="1"/>
  <c r="M118" i="1" s="1"/>
  <c r="AA128" i="1"/>
  <c r="AA121" i="1"/>
  <c r="AA120" i="1"/>
  <c r="Q120" i="1"/>
  <c r="O120" i="1" s="1"/>
  <c r="R120" i="1" s="1"/>
  <c r="L120" i="1" s="1"/>
  <c r="M120" i="1" s="1"/>
  <c r="T128" i="1"/>
  <c r="U128" i="1" s="1"/>
  <c r="AY121" i="1"/>
  <c r="AA106" i="1"/>
  <c r="T117" i="1"/>
  <c r="U117" i="1" s="1"/>
  <c r="AC130" i="1"/>
  <c r="AD130" i="1" s="1"/>
  <c r="V130" i="1"/>
  <c r="Z130" i="1" s="1"/>
  <c r="AY122" i="1"/>
  <c r="T106" i="1"/>
  <c r="U106" i="1" s="1"/>
  <c r="Q106" i="1" s="1"/>
  <c r="O106" i="1" s="1"/>
  <c r="R106" i="1" s="1"/>
  <c r="L106" i="1" s="1"/>
  <c r="M106" i="1" s="1"/>
  <c r="T101" i="1"/>
  <c r="U101" i="1" s="1"/>
  <c r="T104" i="1"/>
  <c r="U104" i="1" s="1"/>
  <c r="AA104" i="1"/>
  <c r="Q104" i="1"/>
  <c r="O104" i="1" s="1"/>
  <c r="R104" i="1" s="1"/>
  <c r="L104" i="1" s="1"/>
  <c r="M104" i="1" s="1"/>
  <c r="AC102" i="1"/>
  <c r="AD102" i="1" s="1"/>
  <c r="AB102" i="1"/>
  <c r="V102" i="1"/>
  <c r="Z102" i="1" s="1"/>
  <c r="Q90" i="1"/>
  <c r="O90" i="1" s="1"/>
  <c r="R90" i="1" s="1"/>
  <c r="L90" i="1" s="1"/>
  <c r="M90" i="1" s="1"/>
  <c r="AY96" i="1"/>
  <c r="T79" i="1"/>
  <c r="U79" i="1" s="1"/>
  <c r="Q79" i="1" s="1"/>
  <c r="O79" i="1" s="1"/>
  <c r="R79" i="1" s="1"/>
  <c r="L79" i="1" s="1"/>
  <c r="M79" i="1" s="1"/>
  <c r="AY69" i="1"/>
  <c r="T61" i="1"/>
  <c r="U61" i="1" s="1"/>
  <c r="T80" i="1"/>
  <c r="U80" i="1" s="1"/>
  <c r="Q80" i="1"/>
  <c r="O80" i="1" s="1"/>
  <c r="R80" i="1" s="1"/>
  <c r="L80" i="1" s="1"/>
  <c r="M80" i="1" s="1"/>
  <c r="AA80" i="1"/>
  <c r="V91" i="1"/>
  <c r="Z91" i="1" s="1"/>
  <c r="AC91" i="1"/>
  <c r="AD91" i="1" s="1"/>
  <c r="AA54" i="1"/>
  <c r="Q54" i="1"/>
  <c r="O54" i="1" s="1"/>
  <c r="R54" i="1" s="1"/>
  <c r="L54" i="1" s="1"/>
  <c r="M54" i="1" s="1"/>
  <c r="T34" i="1"/>
  <c r="U34" i="1" s="1"/>
  <c r="Q84" i="1"/>
  <c r="O84" i="1" s="1"/>
  <c r="R84" i="1" s="1"/>
  <c r="L84" i="1" s="1"/>
  <c r="M84" i="1" s="1"/>
  <c r="AA84" i="1"/>
  <c r="AA43" i="1"/>
  <c r="Q43" i="1"/>
  <c r="O43" i="1" s="1"/>
  <c r="R43" i="1" s="1"/>
  <c r="L43" i="1" s="1"/>
  <c r="M43" i="1" s="1"/>
  <c r="V67" i="1"/>
  <c r="Z67" i="1" s="1"/>
  <c r="AC67" i="1"/>
  <c r="AD67" i="1" s="1"/>
  <c r="V69" i="1"/>
  <c r="Z69" i="1" s="1"/>
  <c r="AB69" i="1"/>
  <c r="AC69" i="1"/>
  <c r="AD69" i="1" s="1"/>
  <c r="AA48" i="1"/>
  <c r="Q19" i="1"/>
  <c r="O19" i="1" s="1"/>
  <c r="R19" i="1" s="1"/>
  <c r="L19" i="1" s="1"/>
  <c r="M19" i="1" s="1"/>
  <c r="AA19" i="1"/>
  <c r="T33" i="1"/>
  <c r="U33" i="1" s="1"/>
  <c r="AA45" i="1"/>
  <c r="Q45" i="1"/>
  <c r="O45" i="1" s="1"/>
  <c r="R45" i="1" s="1"/>
  <c r="L45" i="1" s="1"/>
  <c r="M45" i="1" s="1"/>
  <c r="AA22" i="1"/>
  <c r="Q22" i="1"/>
  <c r="O22" i="1" s="1"/>
  <c r="R22" i="1" s="1"/>
  <c r="L22" i="1" s="1"/>
  <c r="M22" i="1" s="1"/>
  <c r="L29" i="1"/>
  <c r="M29" i="1" s="1"/>
  <c r="AA21" i="1"/>
  <c r="Q21" i="1"/>
  <c r="O21" i="1" s="1"/>
  <c r="R21" i="1" s="1"/>
  <c r="L21" i="1" s="1"/>
  <c r="M21" i="1" s="1"/>
  <c r="T23" i="1"/>
  <c r="U23" i="1" s="1"/>
  <c r="AC48" i="1" l="1"/>
  <c r="V48" i="1"/>
  <c r="Z48" i="1" s="1"/>
  <c r="AB48" i="1"/>
  <c r="AC129" i="1"/>
  <c r="V129" i="1"/>
  <c r="Z129" i="1" s="1"/>
  <c r="AB129" i="1"/>
  <c r="AC33" i="1"/>
  <c r="AB33" i="1"/>
  <c r="V33" i="1"/>
  <c r="Z33" i="1" s="1"/>
  <c r="AC61" i="1"/>
  <c r="AB61" i="1"/>
  <c r="V61" i="1"/>
  <c r="Z61" i="1" s="1"/>
  <c r="Q48" i="1"/>
  <c r="O48" i="1" s="1"/>
  <c r="R48" i="1" s="1"/>
  <c r="L48" i="1" s="1"/>
  <c r="M48" i="1" s="1"/>
  <c r="V101" i="1"/>
  <c r="Z101" i="1" s="1"/>
  <c r="AC101" i="1"/>
  <c r="AB101" i="1"/>
  <c r="V42" i="1"/>
  <c r="Z42" i="1" s="1"/>
  <c r="AC42" i="1"/>
  <c r="AB42" i="1"/>
  <c r="AC110" i="1"/>
  <c r="AD110" i="1" s="1"/>
  <c r="V110" i="1"/>
  <c r="Z110" i="1" s="1"/>
  <c r="AB110" i="1"/>
  <c r="V20" i="1"/>
  <c r="Z20" i="1" s="1"/>
  <c r="AC20" i="1"/>
  <c r="AD20" i="1" s="1"/>
  <c r="AB20" i="1"/>
  <c r="V21" i="1"/>
  <c r="Z21" i="1" s="1"/>
  <c r="AC21" i="1"/>
  <c r="AB21" i="1"/>
  <c r="AC39" i="1"/>
  <c r="AD39" i="1" s="1"/>
  <c r="V39" i="1"/>
  <c r="Z39" i="1" s="1"/>
  <c r="AB39" i="1"/>
  <c r="V50" i="1"/>
  <c r="Z50" i="1" s="1"/>
  <c r="AC50" i="1"/>
  <c r="AB50" i="1"/>
  <c r="V108" i="1"/>
  <c r="Z108" i="1" s="1"/>
  <c r="AC108" i="1"/>
  <c r="AB108" i="1"/>
  <c r="Q108" i="1"/>
  <c r="O108" i="1" s="1"/>
  <c r="R108" i="1" s="1"/>
  <c r="L108" i="1" s="1"/>
  <c r="M108" i="1" s="1"/>
  <c r="Q61" i="1"/>
  <c r="O61" i="1" s="1"/>
  <c r="R61" i="1" s="1"/>
  <c r="L61" i="1" s="1"/>
  <c r="M61" i="1" s="1"/>
  <c r="AD22" i="1"/>
  <c r="AC128" i="1"/>
  <c r="AB128" i="1"/>
  <c r="V128" i="1"/>
  <c r="Z128" i="1" s="1"/>
  <c r="V70" i="1"/>
  <c r="Z70" i="1" s="1"/>
  <c r="AC70" i="1"/>
  <c r="AD70" i="1" s="1"/>
  <c r="AB70" i="1"/>
  <c r="Q70" i="1"/>
  <c r="O70" i="1" s="1"/>
  <c r="R70" i="1" s="1"/>
  <c r="L70" i="1" s="1"/>
  <c r="M70" i="1" s="1"/>
  <c r="AC122" i="1"/>
  <c r="AD122" i="1" s="1"/>
  <c r="V122" i="1"/>
  <c r="Z122" i="1" s="1"/>
  <c r="AB122" i="1"/>
  <c r="Q128" i="1"/>
  <c r="O128" i="1" s="1"/>
  <c r="R128" i="1" s="1"/>
  <c r="L128" i="1" s="1"/>
  <c r="M128" i="1" s="1"/>
  <c r="AC73" i="1"/>
  <c r="V73" i="1"/>
  <c r="Z73" i="1" s="1"/>
  <c r="AB73" i="1"/>
  <c r="Q122" i="1"/>
  <c r="O122" i="1" s="1"/>
  <c r="R122" i="1" s="1"/>
  <c r="L122" i="1" s="1"/>
  <c r="M122" i="1" s="1"/>
  <c r="AD133" i="1"/>
  <c r="AC99" i="1"/>
  <c r="V99" i="1"/>
  <c r="Z99" i="1" s="1"/>
  <c r="AB99" i="1"/>
  <c r="AC123" i="1"/>
  <c r="V123" i="1"/>
  <c r="Z123" i="1" s="1"/>
  <c r="Q123" i="1"/>
  <c r="O123" i="1" s="1"/>
  <c r="R123" i="1" s="1"/>
  <c r="L123" i="1" s="1"/>
  <c r="M123" i="1" s="1"/>
  <c r="AB123" i="1"/>
  <c r="V32" i="1"/>
  <c r="Z32" i="1" s="1"/>
  <c r="AC32" i="1"/>
  <c r="AB32" i="1"/>
  <c r="AC53" i="1"/>
  <c r="V53" i="1"/>
  <c r="Z53" i="1" s="1"/>
  <c r="AB53" i="1"/>
  <c r="V100" i="1"/>
  <c r="Z100" i="1" s="1"/>
  <c r="AC100" i="1"/>
  <c r="AB100" i="1"/>
  <c r="V36" i="1"/>
  <c r="Z36" i="1" s="1"/>
  <c r="AC36" i="1"/>
  <c r="AB36" i="1"/>
  <c r="Q36" i="1"/>
  <c r="O36" i="1" s="1"/>
  <c r="R36" i="1" s="1"/>
  <c r="L36" i="1" s="1"/>
  <c r="M36" i="1" s="1"/>
  <c r="AC45" i="1"/>
  <c r="AB45" i="1"/>
  <c r="V45" i="1"/>
  <c r="Z45" i="1" s="1"/>
  <c r="AC56" i="1"/>
  <c r="AD56" i="1" s="1"/>
  <c r="AB56" i="1"/>
  <c r="V56" i="1"/>
  <c r="Z56" i="1" s="1"/>
  <c r="V111" i="1"/>
  <c r="Z111" i="1" s="1"/>
  <c r="AC111" i="1"/>
  <c r="AD111" i="1" s="1"/>
  <c r="AB111" i="1"/>
  <c r="AC57" i="1"/>
  <c r="AB57" i="1"/>
  <c r="V57" i="1"/>
  <c r="Z57" i="1" s="1"/>
  <c r="AD58" i="1"/>
  <c r="AC120" i="1"/>
  <c r="V120" i="1"/>
  <c r="Z120" i="1" s="1"/>
  <c r="AB120" i="1"/>
  <c r="AD68" i="1"/>
  <c r="V60" i="1"/>
  <c r="Z60" i="1" s="1"/>
  <c r="AC60" i="1"/>
  <c r="AB60" i="1"/>
  <c r="V132" i="1"/>
  <c r="Z132" i="1" s="1"/>
  <c r="AC132" i="1"/>
  <c r="Q132" i="1"/>
  <c r="O132" i="1" s="1"/>
  <c r="R132" i="1" s="1"/>
  <c r="L132" i="1" s="1"/>
  <c r="M132" i="1" s="1"/>
  <c r="AB132" i="1"/>
  <c r="V27" i="1"/>
  <c r="Z27" i="1" s="1"/>
  <c r="AC27" i="1"/>
  <c r="AB27" i="1"/>
  <c r="AD84" i="1"/>
  <c r="AC125" i="1"/>
  <c r="V125" i="1"/>
  <c r="Z125" i="1" s="1"/>
  <c r="AB125" i="1"/>
  <c r="V59" i="1"/>
  <c r="Z59" i="1" s="1"/>
  <c r="AC59" i="1"/>
  <c r="Q59" i="1"/>
  <c r="O59" i="1" s="1"/>
  <c r="R59" i="1" s="1"/>
  <c r="L59" i="1" s="1"/>
  <c r="M59" i="1" s="1"/>
  <c r="AB59" i="1"/>
  <c r="V34" i="1"/>
  <c r="Z34" i="1" s="1"/>
  <c r="AC34" i="1"/>
  <c r="AB34" i="1"/>
  <c r="Q34" i="1"/>
  <c r="O34" i="1" s="1"/>
  <c r="R34" i="1" s="1"/>
  <c r="L34" i="1" s="1"/>
  <c r="M34" i="1" s="1"/>
  <c r="V80" i="1"/>
  <c r="Z80" i="1" s="1"/>
  <c r="AC80" i="1"/>
  <c r="AB80" i="1"/>
  <c r="V38" i="1"/>
  <c r="Z38" i="1" s="1"/>
  <c r="AB38" i="1"/>
  <c r="AC38" i="1"/>
  <c r="AC75" i="1"/>
  <c r="V75" i="1"/>
  <c r="Z75" i="1" s="1"/>
  <c r="AB75" i="1"/>
  <c r="V89" i="1"/>
  <c r="Z89" i="1" s="1"/>
  <c r="AC89" i="1"/>
  <c r="AB89" i="1"/>
  <c r="V112" i="1"/>
  <c r="Z112" i="1" s="1"/>
  <c r="AC112" i="1"/>
  <c r="AB112" i="1"/>
  <c r="Q112" i="1"/>
  <c r="O112" i="1" s="1"/>
  <c r="R112" i="1" s="1"/>
  <c r="L112" i="1" s="1"/>
  <c r="M112" i="1" s="1"/>
  <c r="V115" i="1"/>
  <c r="Z115" i="1" s="1"/>
  <c r="AC115" i="1"/>
  <c r="AB115" i="1"/>
  <c r="V86" i="1"/>
  <c r="Z86" i="1" s="1"/>
  <c r="AC86" i="1"/>
  <c r="AD86" i="1" s="1"/>
  <c r="AB86" i="1"/>
  <c r="AC78" i="1"/>
  <c r="AB78" i="1"/>
  <c r="V78" i="1"/>
  <c r="Z78" i="1" s="1"/>
  <c r="V72" i="1"/>
  <c r="Z72" i="1" s="1"/>
  <c r="AC72" i="1"/>
  <c r="AB72" i="1"/>
  <c r="AD77" i="1"/>
  <c r="AD93" i="1"/>
  <c r="Q110" i="1"/>
  <c r="O110" i="1" s="1"/>
  <c r="R110" i="1" s="1"/>
  <c r="L110" i="1" s="1"/>
  <c r="M110" i="1" s="1"/>
  <c r="AD87" i="1"/>
  <c r="Q27" i="1"/>
  <c r="O27" i="1" s="1"/>
  <c r="R27" i="1" s="1"/>
  <c r="L27" i="1" s="1"/>
  <c r="M27" i="1" s="1"/>
  <c r="Q75" i="1"/>
  <c r="O75" i="1" s="1"/>
  <c r="R75" i="1" s="1"/>
  <c r="L75" i="1" s="1"/>
  <c r="M75" i="1" s="1"/>
  <c r="AD19" i="1"/>
  <c r="V76" i="1"/>
  <c r="Z76" i="1" s="1"/>
  <c r="AC76" i="1"/>
  <c r="AD76" i="1" s="1"/>
  <c r="Q76" i="1"/>
  <c r="O76" i="1" s="1"/>
  <c r="R76" i="1" s="1"/>
  <c r="L76" i="1" s="1"/>
  <c r="M76" i="1" s="1"/>
  <c r="AB76" i="1"/>
  <c r="AC127" i="1"/>
  <c r="AB127" i="1"/>
  <c r="V127" i="1"/>
  <c r="Z127" i="1" s="1"/>
  <c r="Q127" i="1"/>
  <c r="O127" i="1" s="1"/>
  <c r="R127" i="1" s="1"/>
  <c r="L127" i="1" s="1"/>
  <c r="M127" i="1" s="1"/>
  <c r="V44" i="1"/>
  <c r="Z44" i="1" s="1"/>
  <c r="AC44" i="1"/>
  <c r="AD44" i="1" s="1"/>
  <c r="AB44" i="1"/>
  <c r="Q44" i="1"/>
  <c r="O44" i="1" s="1"/>
  <c r="R44" i="1" s="1"/>
  <c r="L44" i="1" s="1"/>
  <c r="M44" i="1" s="1"/>
  <c r="AC35" i="1"/>
  <c r="AD35" i="1" s="1"/>
  <c r="V35" i="1"/>
  <c r="Z35" i="1" s="1"/>
  <c r="AB35" i="1"/>
  <c r="AD85" i="1"/>
  <c r="AD71" i="1"/>
  <c r="AC119" i="1"/>
  <c r="AD119" i="1" s="1"/>
  <c r="V119" i="1"/>
  <c r="Z119" i="1" s="1"/>
  <c r="Q119" i="1"/>
  <c r="O119" i="1" s="1"/>
  <c r="R119" i="1" s="1"/>
  <c r="L119" i="1" s="1"/>
  <c r="M119" i="1" s="1"/>
  <c r="AB119" i="1"/>
  <c r="V25" i="1"/>
  <c r="Z25" i="1" s="1"/>
  <c r="AB25" i="1"/>
  <c r="AC25" i="1"/>
  <c r="AD25" i="1" s="1"/>
  <c r="V40" i="1"/>
  <c r="Z40" i="1" s="1"/>
  <c r="AC40" i="1"/>
  <c r="AD40" i="1" s="1"/>
  <c r="AB40" i="1"/>
  <c r="Q73" i="1"/>
  <c r="O73" i="1" s="1"/>
  <c r="R73" i="1" s="1"/>
  <c r="L73" i="1" s="1"/>
  <c r="M73" i="1" s="1"/>
  <c r="AD105" i="1"/>
  <c r="AC23" i="1"/>
  <c r="AD23" i="1" s="1"/>
  <c r="V23" i="1"/>
  <c r="Z23" i="1" s="1"/>
  <c r="AB23" i="1"/>
  <c r="AC49" i="1"/>
  <c r="AD49" i="1" s="1"/>
  <c r="V49" i="1"/>
  <c r="Z49" i="1" s="1"/>
  <c r="AB49" i="1"/>
  <c r="V96" i="1"/>
  <c r="Z96" i="1" s="1"/>
  <c r="AC96" i="1"/>
  <c r="AB96" i="1"/>
  <c r="AC124" i="1"/>
  <c r="V124" i="1"/>
  <c r="Z124" i="1" s="1"/>
  <c r="AB124" i="1"/>
  <c r="V17" i="1"/>
  <c r="Z17" i="1" s="1"/>
  <c r="AC17" i="1"/>
  <c r="AB17" i="1"/>
  <c r="V97" i="1"/>
  <c r="Z97" i="1" s="1"/>
  <c r="AC97" i="1"/>
  <c r="AD97" i="1" s="1"/>
  <c r="AB97" i="1"/>
  <c r="Q23" i="1"/>
  <c r="O23" i="1" s="1"/>
  <c r="R23" i="1" s="1"/>
  <c r="L23" i="1" s="1"/>
  <c r="M23" i="1" s="1"/>
  <c r="AD41" i="1"/>
  <c r="Q97" i="1"/>
  <c r="O97" i="1" s="1"/>
  <c r="R97" i="1" s="1"/>
  <c r="L97" i="1" s="1"/>
  <c r="M97" i="1" s="1"/>
  <c r="AC92" i="1"/>
  <c r="V92" i="1"/>
  <c r="Z92" i="1" s="1"/>
  <c r="Q92" i="1"/>
  <c r="O92" i="1" s="1"/>
  <c r="R92" i="1" s="1"/>
  <c r="L92" i="1" s="1"/>
  <c r="M92" i="1" s="1"/>
  <c r="AB92" i="1"/>
  <c r="AD26" i="1"/>
  <c r="V24" i="1"/>
  <c r="Z24" i="1" s="1"/>
  <c r="AC24" i="1"/>
  <c r="AB24" i="1"/>
  <c r="Q72" i="1"/>
  <c r="O72" i="1" s="1"/>
  <c r="R72" i="1" s="1"/>
  <c r="L72" i="1" s="1"/>
  <c r="M72" i="1" s="1"/>
  <c r="AC98" i="1"/>
  <c r="AB98" i="1"/>
  <c r="V98" i="1"/>
  <c r="Z98" i="1" s="1"/>
  <c r="Q60" i="1"/>
  <c r="O60" i="1" s="1"/>
  <c r="R60" i="1" s="1"/>
  <c r="L60" i="1" s="1"/>
  <c r="M60" i="1" s="1"/>
  <c r="AC131" i="1"/>
  <c r="AD131" i="1" s="1"/>
  <c r="V131" i="1"/>
  <c r="Z131" i="1" s="1"/>
  <c r="Q131" i="1"/>
  <c r="O131" i="1" s="1"/>
  <c r="R131" i="1" s="1"/>
  <c r="L131" i="1" s="1"/>
  <c r="M131" i="1" s="1"/>
  <c r="AB131" i="1"/>
  <c r="V107" i="1"/>
  <c r="Z107" i="1" s="1"/>
  <c r="AC107" i="1"/>
  <c r="AD107" i="1" s="1"/>
  <c r="AB107" i="1"/>
  <c r="Q89" i="1"/>
  <c r="O89" i="1" s="1"/>
  <c r="R89" i="1" s="1"/>
  <c r="L89" i="1" s="1"/>
  <c r="M89" i="1" s="1"/>
  <c r="AC52" i="1"/>
  <c r="AD52" i="1" s="1"/>
  <c r="AB52" i="1"/>
  <c r="V52" i="1"/>
  <c r="Z52" i="1" s="1"/>
  <c r="V118" i="1"/>
  <c r="Z118" i="1" s="1"/>
  <c r="AC118" i="1"/>
  <c r="AB118" i="1"/>
  <c r="AB30" i="1"/>
  <c r="AC30" i="1"/>
  <c r="V30" i="1"/>
  <c r="Z30" i="1" s="1"/>
  <c r="Q49" i="1"/>
  <c r="O49" i="1" s="1"/>
  <c r="R49" i="1" s="1"/>
  <c r="L49" i="1" s="1"/>
  <c r="M49" i="1" s="1"/>
  <c r="Q39" i="1"/>
  <c r="O39" i="1" s="1"/>
  <c r="R39" i="1" s="1"/>
  <c r="L39" i="1" s="1"/>
  <c r="M39" i="1" s="1"/>
  <c r="AD81" i="1"/>
  <c r="Q98" i="1"/>
  <c r="O98" i="1" s="1"/>
  <c r="R98" i="1" s="1"/>
  <c r="L98" i="1" s="1"/>
  <c r="M98" i="1" s="1"/>
  <c r="Q35" i="1"/>
  <c r="O35" i="1" s="1"/>
  <c r="R35" i="1" s="1"/>
  <c r="L35" i="1" s="1"/>
  <c r="M35" i="1" s="1"/>
  <c r="Q101" i="1"/>
  <c r="O101" i="1" s="1"/>
  <c r="R101" i="1" s="1"/>
  <c r="L101" i="1" s="1"/>
  <c r="M101" i="1" s="1"/>
  <c r="AD103" i="1"/>
  <c r="AD109" i="1"/>
  <c r="AC106" i="1"/>
  <c r="AD106" i="1" s="1"/>
  <c r="V106" i="1"/>
  <c r="Z106" i="1" s="1"/>
  <c r="AB106" i="1"/>
  <c r="AC121" i="1"/>
  <c r="V121" i="1"/>
  <c r="Z121" i="1" s="1"/>
  <c r="AB121" i="1"/>
  <c r="Q129" i="1"/>
  <c r="O129" i="1" s="1"/>
  <c r="R129" i="1" s="1"/>
  <c r="L129" i="1" s="1"/>
  <c r="M129" i="1" s="1"/>
  <c r="AC79" i="1"/>
  <c r="V79" i="1"/>
  <c r="Z79" i="1" s="1"/>
  <c r="AB79" i="1"/>
  <c r="AC104" i="1"/>
  <c r="V104" i="1"/>
  <c r="Z104" i="1" s="1"/>
  <c r="AB104" i="1"/>
  <c r="V117" i="1"/>
  <c r="Z117" i="1" s="1"/>
  <c r="AC117" i="1"/>
  <c r="AD117" i="1" s="1"/>
  <c r="AB117" i="1"/>
  <c r="Q117" i="1"/>
  <c r="O117" i="1" s="1"/>
  <c r="R117" i="1" s="1"/>
  <c r="L117" i="1" s="1"/>
  <c r="M117" i="1" s="1"/>
  <c r="Q121" i="1"/>
  <c r="O121" i="1" s="1"/>
  <c r="R121" i="1" s="1"/>
  <c r="L121" i="1" s="1"/>
  <c r="M121" i="1" s="1"/>
  <c r="AC18" i="1"/>
  <c r="AB18" i="1"/>
  <c r="V18" i="1"/>
  <c r="Z18" i="1" s="1"/>
  <c r="AC65" i="1"/>
  <c r="AD65" i="1" s="1"/>
  <c r="AB65" i="1"/>
  <c r="V65" i="1"/>
  <c r="Z65" i="1" s="1"/>
  <c r="AC114" i="1"/>
  <c r="AD114" i="1" s="1"/>
  <c r="V114" i="1"/>
  <c r="Z114" i="1" s="1"/>
  <c r="AB114" i="1"/>
  <c r="AC126" i="1"/>
  <c r="V126" i="1"/>
  <c r="Z126" i="1" s="1"/>
  <c r="AB126" i="1"/>
  <c r="AC46" i="1"/>
  <c r="AD46" i="1" s="1"/>
  <c r="V46" i="1"/>
  <c r="Z46" i="1" s="1"/>
  <c r="AB46" i="1"/>
  <c r="V74" i="1"/>
  <c r="Z74" i="1" s="1"/>
  <c r="AC74" i="1"/>
  <c r="AB74" i="1"/>
  <c r="AD63" i="1"/>
  <c r="Q114" i="1"/>
  <c r="O114" i="1" s="1"/>
  <c r="R114" i="1" s="1"/>
  <c r="L114" i="1" s="1"/>
  <c r="M114" i="1" s="1"/>
  <c r="V54" i="1"/>
  <c r="Z54" i="1" s="1"/>
  <c r="AC54" i="1"/>
  <c r="AB54" i="1"/>
  <c r="Q74" i="1"/>
  <c r="O74" i="1" s="1"/>
  <c r="R74" i="1" s="1"/>
  <c r="L74" i="1" s="1"/>
  <c r="M74" i="1" s="1"/>
  <c r="Q100" i="1"/>
  <c r="O100" i="1" s="1"/>
  <c r="R100" i="1" s="1"/>
  <c r="L100" i="1" s="1"/>
  <c r="M100" i="1" s="1"/>
  <c r="Q50" i="1"/>
  <c r="O50" i="1" s="1"/>
  <c r="R50" i="1" s="1"/>
  <c r="L50" i="1" s="1"/>
  <c r="M50" i="1" s="1"/>
  <c r="V64" i="1"/>
  <c r="Z64" i="1" s="1"/>
  <c r="AB64" i="1"/>
  <c r="AC64" i="1"/>
  <c r="AD43" i="1"/>
  <c r="AD24" i="1" l="1"/>
  <c r="AD60" i="1"/>
  <c r="AD100" i="1"/>
  <c r="AD101" i="1"/>
  <c r="AD33" i="1"/>
  <c r="AD54" i="1"/>
  <c r="AD79" i="1"/>
  <c r="AD72" i="1"/>
  <c r="AD89" i="1"/>
  <c r="AD27" i="1"/>
  <c r="AD57" i="1"/>
  <c r="AD64" i="1"/>
  <c r="AD30" i="1"/>
  <c r="AD124" i="1"/>
  <c r="AD115" i="1"/>
  <c r="AD80" i="1"/>
  <c r="AD59" i="1"/>
  <c r="AD45" i="1"/>
  <c r="AD123" i="1"/>
  <c r="AD73" i="1"/>
  <c r="AD108" i="1"/>
  <c r="AD129" i="1"/>
  <c r="AD127" i="1"/>
  <c r="AD53" i="1"/>
  <c r="AD21" i="1"/>
  <c r="AD126" i="1"/>
  <c r="AD121" i="1"/>
  <c r="AD118" i="1"/>
  <c r="AD98" i="1"/>
  <c r="AD78" i="1"/>
  <c r="AD75" i="1"/>
  <c r="AD132" i="1"/>
  <c r="AD120" i="1"/>
  <c r="AD36" i="1"/>
  <c r="AD42" i="1"/>
  <c r="AD61" i="1"/>
  <c r="AD96" i="1"/>
  <c r="AD74" i="1"/>
  <c r="AD18" i="1"/>
  <c r="AD104" i="1"/>
  <c r="AD92" i="1"/>
  <c r="AD17" i="1"/>
  <c r="AD112" i="1"/>
  <c r="AD38" i="1"/>
  <c r="AD34" i="1"/>
  <c r="AD125" i="1"/>
  <c r="AD32" i="1"/>
  <c r="AD99" i="1"/>
  <c r="AD128" i="1"/>
  <c r="AD50" i="1"/>
  <c r="AD48" i="1"/>
</calcChain>
</file>

<file path=xl/sharedStrings.xml><?xml version="1.0" encoding="utf-8"?>
<sst xmlns="http://schemas.openxmlformats.org/spreadsheetml/2006/main" count="3731" uniqueCount="878">
  <si>
    <t>File opened</t>
  </si>
  <si>
    <t>2021-10-14 09:32:04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</si>
  <si>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</si>
  <si>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</si>
  <si>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</si>
  <si>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</si>
  <si>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</si>
  <si>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</si>
  <si>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</si>
  <si>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</si>
  <si>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</si>
  <si>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</si>
  <si>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</si>
  <si>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{"co2bspan1": "0.991094", "chamberpressurezero": "2.60544", "oxygen": "21", "h2obspan2": "0", "co2bspan2b": "0.174103", "ssb_ref": "48766.6", "co2bspan2": "0", "h2oaspan1": "1.00735", "h2obzero": "1.10795", "co2bspanconc1": "992.9", "h2oaspan2a": "0.0681178", "h2oaspanconc2": "0", "h2oaspan2": "0", "h2obspan2b": "0.0685491", "tbzero": "0.170916", "co2aspanconc2": "0", "co2bspanconc2": "0", "co2bspan2a": "0.175667", "co2aspan2b": "0.174099", "h2obspan2a": "0.0685566", "co2aspan2": "0", "h2obspan1": "0.999892", "co2aspanconc1": "992.9", "tazero": "0.0691242", "co2azero": "0.902659", "ssa_ref": "44196.8", "h2oazero": "1.09901", "co2aspan1": "0.990681", "flowazero": "0.303", "co2aspan2a": "0.175737", "co2bzero": "0.904387", "h2oaspan2b": "0.0686183", "flowmeterzero": "0.985443", "h2obspanconc2": "0", "h2oaspanconc1": "12.34", "h2obspanconc1": "12.34", "flowbzero": "0.29"}</t>
  </si>
  <si>
    <t>CO2 rangematch</t>
  </si>
  <si>
    <t/>
  </si>
  <si>
    <t>H2O rangematch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</si>
  <si>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</si>
  <si>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</si>
  <si>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</si>
  <si>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</si>
  <si>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</si>
  <si>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</si>
  <si>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</si>
  <si>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</si>
  <si>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</si>
  <si>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09:32:04</t>
  </si>
  <si>
    <t>Stability Definition:	ΔH2O (Meas2): Slp&lt;0.5 Per=20	ΔCO2 (Meas2): Slp&lt;0.1 Per=20</t>
  </si>
  <si>
    <t>09:45:19</t>
  </si>
  <si>
    <t>r16_hnyi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</si>
  <si>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</si>
  <si>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</si>
  <si>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</si>
  <si>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</si>
  <si>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</si>
  <si>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</si>
  <si>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</si>
  <si>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</si>
  <si>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</si>
  <si>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</si>
  <si>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</si>
  <si>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</si>
  <si>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</si>
  <si>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</si>
  <si>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</si>
  <si>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</si>
  <si>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</si>
  <si>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</si>
  <si>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</si>
  <si>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</si>
  <si>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</si>
  <si>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</si>
  <si>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</si>
  <si>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</si>
  <si>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</si>
  <si>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</si>
  <si>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</si>
  <si>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</si>
  <si>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</si>
  <si>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</si>
  <si>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</si>
  <si>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</si>
  <si>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</si>
  <si>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</si>
  <si>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</si>
  <si>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</si>
  <si>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</si>
  <si>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</si>
  <si>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</si>
  <si>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</si>
  <si>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</si>
  <si>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</si>
  <si>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</si>
  <si>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</si>
  <si>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</si>
  <si>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</si>
  <si>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</si>
  <si>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</si>
  <si>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</si>
  <si>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</si>
  <si>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</si>
  <si>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2.61453 82.2213 375.006 620.73 869.837 1060.76 1240 1410.65</t>
  </si>
  <si>
    <t>Fs_true</t>
  </si>
  <si>
    <t>0.346007 105.189 401.952 602.57 800.857 1001.07 1200.93 1401.8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</si>
  <si>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</si>
  <si>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</si>
  <si>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</si>
  <si>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</si>
  <si>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</si>
  <si>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</si>
  <si>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</si>
  <si>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</si>
  <si>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</si>
  <si>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</si>
  <si>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</si>
  <si>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</si>
  <si>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</si>
  <si>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</si>
  <si>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</si>
  <si>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</si>
  <si>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</si>
  <si>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</si>
  <si>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</si>
  <si>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</si>
  <si>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</si>
  <si>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</si>
  <si>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</si>
  <si>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</si>
  <si>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</si>
  <si>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</si>
  <si>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</si>
  <si>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</si>
  <si>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</si>
  <si>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</si>
  <si>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</si>
  <si>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</si>
  <si>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</si>
  <si>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</si>
  <si>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</si>
  <si>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</si>
  <si>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</si>
  <si>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</si>
  <si>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</si>
  <si>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</si>
  <si>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</si>
  <si>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</si>
  <si>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</si>
  <si>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</si>
  <si>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</si>
  <si>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</si>
  <si>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</si>
  <si>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</si>
  <si>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</si>
  <si>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</si>
  <si>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</si>
  <si>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</si>
  <si>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</si>
  <si>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</si>
  <si>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</si>
  <si>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</si>
  <si>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</si>
  <si>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</si>
  <si>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</si>
  <si>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</si>
  <si>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</si>
  <si>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</si>
  <si>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</si>
  <si>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</si>
  <si>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</si>
  <si>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</si>
  <si>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</si>
  <si>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</si>
  <si>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</si>
  <si>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</si>
  <si>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</si>
  <si>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</si>
  <si>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</si>
  <si>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</si>
  <si>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</si>
  <si>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</si>
  <si>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</si>
  <si>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</si>
  <si>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</si>
  <si>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</si>
  <si>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</si>
  <si>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</si>
  <si>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</si>
  <si>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</si>
  <si>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</si>
  <si>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</si>
  <si>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</si>
  <si>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</si>
  <si>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</si>
  <si>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</si>
  <si>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</si>
  <si>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</si>
  <si>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</si>
  <si>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</si>
  <si>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</si>
  <si>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</si>
  <si>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</si>
  <si>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</si>
  <si>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</si>
  <si>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</si>
  <si>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</si>
  <si>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</si>
  <si>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</si>
  <si>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</si>
  <si>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</si>
  <si>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</si>
  <si>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</si>
  <si>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</si>
  <si>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</si>
  <si>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</si>
  <si>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</si>
  <si>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</si>
  <si>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</si>
  <si>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</si>
  <si>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</si>
  <si>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</si>
  <si>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</si>
  <si>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</si>
  <si>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</si>
  <si>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</si>
  <si>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</si>
  <si>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</si>
  <si>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</si>
  <si>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</si>
  <si>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</si>
  <si>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</si>
  <si>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</si>
  <si>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</si>
  <si>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</si>
  <si>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</si>
  <si>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</si>
  <si>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</si>
  <si>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</si>
  <si>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</si>
  <si>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</si>
  <si>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</si>
  <si>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</si>
  <si>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</si>
  <si>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</si>
  <si>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</si>
  <si>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</si>
  <si>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</si>
  <si>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</si>
  <si>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</si>
  <si>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</si>
  <si>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</si>
  <si>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</si>
  <si>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</si>
  <si>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</si>
  <si>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</si>
  <si>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</si>
  <si>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</si>
  <si>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</si>
  <si>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</si>
  <si>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</si>
  <si>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</si>
  <si>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</si>
  <si>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</si>
  <si>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</si>
  <si>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</si>
  <si>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</si>
  <si>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</si>
  <si>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</si>
  <si>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</si>
  <si>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</si>
  <si>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</si>
  <si>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</si>
  <si>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</si>
  <si>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</si>
  <si>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</si>
  <si>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</si>
  <si>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</si>
  <si>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</si>
  <si>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</si>
  <si>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</si>
  <si>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</si>
  <si>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</si>
  <si>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</si>
  <si>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</si>
  <si>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</si>
  <si>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</si>
  <si>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</si>
  <si>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</si>
  <si>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</si>
  <si>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</si>
  <si>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</si>
  <si>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</si>
  <si>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</si>
  <si>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</si>
  <si>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</si>
  <si>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</si>
  <si>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</si>
  <si>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</si>
  <si>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</si>
  <si>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</si>
  <si>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</si>
  <si>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</si>
  <si>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</si>
  <si>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</si>
  <si>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</si>
  <si>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</si>
  <si>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</si>
  <si>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</si>
  <si>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</si>
  <si>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</si>
  <si>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</si>
  <si>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</si>
  <si>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</si>
  <si>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</si>
  <si>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</si>
  <si>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</si>
  <si>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</si>
  <si>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</si>
  <si>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</si>
  <si>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</si>
  <si>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</si>
  <si>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</si>
  <si>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</si>
  <si>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</si>
  <si>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</si>
  <si>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</si>
  <si>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</si>
  <si>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</si>
  <si>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</si>
  <si>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</si>
  <si>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</si>
  <si>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</si>
  <si>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</si>
  <si>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</si>
  <si>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</si>
  <si>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</si>
  <si>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</si>
  <si>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</si>
  <si>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</si>
  <si>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</si>
  <si>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</si>
  <si>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</si>
  <si>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</si>
  <si>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</si>
  <si>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</si>
  <si>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</si>
  <si>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</si>
  <si>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</si>
  <si>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</si>
  <si>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</si>
  <si>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</si>
  <si>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</si>
  <si>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</si>
  <si>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</si>
  <si>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</si>
  <si>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</si>
  <si>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</si>
  <si>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</si>
  <si>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</si>
  <si>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</si>
  <si>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</si>
  <si>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</si>
  <si>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</si>
  <si>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</si>
  <si>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</si>
  <si>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</si>
  <si>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</si>
  <si>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</si>
  <si>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</si>
  <si>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</si>
  <si>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</si>
  <si>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</si>
  <si>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</si>
  <si>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</si>
  <si>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</si>
  <si>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</si>
  <si>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</si>
  <si>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</si>
  <si>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</si>
  <si>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</si>
  <si>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</si>
  <si>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</si>
  <si>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</si>
  <si>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</si>
  <si>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</si>
  <si>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</si>
  <si>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</si>
  <si>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</si>
  <si>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</si>
  <si>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</si>
  <si>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</si>
  <si>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</si>
  <si>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</si>
  <si>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</si>
  <si>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</si>
  <si>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</si>
  <si>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</si>
  <si>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</si>
  <si>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</si>
  <si>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</si>
  <si>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</si>
  <si>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</si>
  <si>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</si>
  <si>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</si>
  <si>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</si>
  <si>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</si>
  <si>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</si>
  <si>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</si>
  <si>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</si>
  <si>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20211014 09:57:52</t>
  </si>
  <si>
    <t>09:57:52</t>
  </si>
  <si>
    <t>none</t>
  </si>
  <si>
    <t>-</t>
  </si>
  <si>
    <t>MPF-2-20211014-09_57_54</t>
  </si>
  <si>
    <t>0: Broadleaf</t>
  </si>
  <si>
    <t>09:57:25</t>
  </si>
  <si>
    <t>2/2</t>
  </si>
  <si>
    <t>11111111</t>
  </si>
  <si>
    <t>oooooooo</t>
  </si>
  <si>
    <t>off</t>
  </si>
  <si>
    <t>20211014 09:59:19</t>
  </si>
  <si>
    <t>09:59:19</t>
  </si>
  <si>
    <t>MPF-3-20211014-09_59_20</t>
  </si>
  <si>
    <t>09:59:42</t>
  </si>
  <si>
    <t>20211014 10:01:11</t>
  </si>
  <si>
    <t>10:01:11</t>
  </si>
  <si>
    <t>MPF-4-20211014-10_01_13</t>
  </si>
  <si>
    <t>10:01:32</t>
  </si>
  <si>
    <t>20211014 10:02:53</t>
  </si>
  <si>
    <t>10:02:53</t>
  </si>
  <si>
    <t>MPF-5-20211014-10_02_55</t>
  </si>
  <si>
    <t>10:03:17</t>
  </si>
  <si>
    <t>20211014 10:05:02</t>
  </si>
  <si>
    <t>10:05:02</t>
  </si>
  <si>
    <t>MPF-6-20211014-10_05_04</t>
  </si>
  <si>
    <t>10:04:35</t>
  </si>
  <si>
    <t>20211014 10:07:04</t>
  </si>
  <si>
    <t>10:07:04</t>
  </si>
  <si>
    <t>MPF-7-20211014-10_07_06</t>
  </si>
  <si>
    <t>10:06:21</t>
  </si>
  <si>
    <t>1/2</t>
  </si>
  <si>
    <t>20211014 10:08:38</t>
  </si>
  <si>
    <t>10:08:38</t>
  </si>
  <si>
    <t>MPF-8-20211014-10_08_39</t>
  </si>
  <si>
    <t>10:08:59</t>
  </si>
  <si>
    <t>20211014 10:10:31</t>
  </si>
  <si>
    <t>10:10:31</t>
  </si>
  <si>
    <t>MPF-9-20211014-10_10_33</t>
  </si>
  <si>
    <t>10:10:04</t>
  </si>
  <si>
    <t>20211014 10:11:45</t>
  </si>
  <si>
    <t>10:11:45</t>
  </si>
  <si>
    <t>MPF-10-20211014-10_11_47</t>
  </si>
  <si>
    <t>10:12:05</t>
  </si>
  <si>
    <t>20211014 10:14:06</t>
  </si>
  <si>
    <t>10:14:06</t>
  </si>
  <si>
    <t>MPF-11-20211014-10_14_08</t>
  </si>
  <si>
    <t>10:13:20</t>
  </si>
  <si>
    <t>20211014 10:15:34</t>
  </si>
  <si>
    <t>10:15:34</t>
  </si>
  <si>
    <t>MPF-12-20211014-10_15_36</t>
  </si>
  <si>
    <t>10:15:54</t>
  </si>
  <si>
    <t>20211014 10:17:55</t>
  </si>
  <si>
    <t>10:17:55</t>
  </si>
  <si>
    <t>MPF-13-20211014-10_17_57</t>
  </si>
  <si>
    <t>10:17:06</t>
  </si>
  <si>
    <t>20211014 10:19:57</t>
  </si>
  <si>
    <t>10:19:57</t>
  </si>
  <si>
    <t>MPF-14-20211014-10_19_59</t>
  </si>
  <si>
    <t>10:19:09</t>
  </si>
  <si>
    <t>20211014 10:21:59</t>
  </si>
  <si>
    <t>10:21:59</t>
  </si>
  <si>
    <t>MPF-15-20211014-10_22_01</t>
  </si>
  <si>
    <t>10:21:17</t>
  </si>
  <si>
    <t>20211014 10:24:01</t>
  </si>
  <si>
    <t>10:24:01</t>
  </si>
  <si>
    <t>MPF-16-20211014-10_24_03</t>
  </si>
  <si>
    <t>10:24:21</t>
  </si>
  <si>
    <t>10:30:43</t>
  </si>
  <si>
    <t>r6_lnyi</t>
  </si>
  <si>
    <t>20211014 10:39:07</t>
  </si>
  <si>
    <t>10:39:07</t>
  </si>
  <si>
    <t>MPF-17-20211014-10_39_09</t>
  </si>
  <si>
    <t>10:38:37</t>
  </si>
  <si>
    <t>20211014 10:40:32</t>
  </si>
  <si>
    <t>10:40:32</t>
  </si>
  <si>
    <t>MPF-18-20211014-10_40_34</t>
  </si>
  <si>
    <t>10:40:54</t>
  </si>
  <si>
    <t>20211014 10:42:13</t>
  </si>
  <si>
    <t>10:42:13</t>
  </si>
  <si>
    <t>MPF-19-20211014-10_42_15</t>
  </si>
  <si>
    <t>10:42:32</t>
  </si>
  <si>
    <t>20211014 10:43:55</t>
  </si>
  <si>
    <t>10:43:55</t>
  </si>
  <si>
    <t>MPF-20-20211014-10_43_57</t>
  </si>
  <si>
    <t>10:44:14</t>
  </si>
  <si>
    <t>20211014 10:45:33</t>
  </si>
  <si>
    <t>10:45:33</t>
  </si>
  <si>
    <t>MPF-21-20211014-10_45_35</t>
  </si>
  <si>
    <t>10:45:55</t>
  </si>
  <si>
    <t>20211014 10:47:42</t>
  </si>
  <si>
    <t>10:47:42</t>
  </si>
  <si>
    <t>MPF-22-20211014-10_47_44</t>
  </si>
  <si>
    <t>10:46:59</t>
  </si>
  <si>
    <t>20211014 10:49:14</t>
  </si>
  <si>
    <t>10:49:14</t>
  </si>
  <si>
    <t>MPF-23-20211014-10_49_16</t>
  </si>
  <si>
    <t>10:49:35</t>
  </si>
  <si>
    <t>20211014 10:51:05</t>
  </si>
  <si>
    <t>10:51:05</t>
  </si>
  <si>
    <t>MPF-24-20211014-10_51_07</t>
  </si>
  <si>
    <t>10:50:37</t>
  </si>
  <si>
    <t>20211014 10:52:50</t>
  </si>
  <si>
    <t>10:52:50</t>
  </si>
  <si>
    <t>MPF-25-20211014-10_52_52</t>
  </si>
  <si>
    <t>10:53:10</t>
  </si>
  <si>
    <t>20211014 10:55:11</t>
  </si>
  <si>
    <t>10:55:11</t>
  </si>
  <si>
    <t>MPF-26-20211014-10_55_13</t>
  </si>
  <si>
    <t>10:54:28</t>
  </si>
  <si>
    <t>20211014 10:57:07</t>
  </si>
  <si>
    <t>10:57:07</t>
  </si>
  <si>
    <t>MPF-27-20211014-10_57_09</t>
  </si>
  <si>
    <t>10:56:31</t>
  </si>
  <si>
    <t>20211014 10:59:09</t>
  </si>
  <si>
    <t>10:59:09</t>
  </si>
  <si>
    <t>MPF-28-20211014-10_59_11</t>
  </si>
  <si>
    <t>10:58:21</t>
  </si>
  <si>
    <t>20211014 11:01:05</t>
  </si>
  <si>
    <t>11:01:05</t>
  </si>
  <si>
    <t>MPF-29-20211014-11_01_07</t>
  </si>
  <si>
    <t>11:00:30</t>
  </si>
  <si>
    <t>20211014 11:03:07</t>
  </si>
  <si>
    <t>11:03:07</t>
  </si>
  <si>
    <t>MPF-30-20211014-11_03_09</t>
  </si>
  <si>
    <t>11:03:29</t>
  </si>
  <si>
    <t>20211014 11:05:30</t>
  </si>
  <si>
    <t>11:05:30</t>
  </si>
  <si>
    <t>MPF-31-20211014-11_05_32</t>
  </si>
  <si>
    <t>11:05:49</t>
  </si>
  <si>
    <t>11:10:07</t>
  </si>
  <si>
    <t>r11_hnni</t>
  </si>
  <si>
    <t>20211014 11:18:46</t>
  </si>
  <si>
    <t>11:18:46</t>
  </si>
  <si>
    <t>MPF-32-20211014-11_18_48</t>
  </si>
  <si>
    <t>11:18:12</t>
  </si>
  <si>
    <t>20211014 11:20:11</t>
  </si>
  <si>
    <t>11:20:11</t>
  </si>
  <si>
    <t>MPF-33-20211014-11_20_14</t>
  </si>
  <si>
    <t>11:20:36</t>
  </si>
  <si>
    <t>20211014 11:22:06</t>
  </si>
  <si>
    <t>11:22:06</t>
  </si>
  <si>
    <t>MPF-34-20211014-11_22_08</t>
  </si>
  <si>
    <t>11:22:26</t>
  </si>
  <si>
    <t>20211014 11:23:57</t>
  </si>
  <si>
    <t>11:23:57</t>
  </si>
  <si>
    <t>MPF-35-20211014-11_23_59</t>
  </si>
  <si>
    <t>11:24:23</t>
  </si>
  <si>
    <t>20211014 11:26:13</t>
  </si>
  <si>
    <t>11:26:13</t>
  </si>
  <si>
    <t>MPF-36-20211014-11_26_16</t>
  </si>
  <si>
    <t>11:25:42</t>
  </si>
  <si>
    <t>20211014 11:27:42</t>
  </si>
  <si>
    <t>11:27:42</t>
  </si>
  <si>
    <t>MPF-37-20211014-11_27_44</t>
  </si>
  <si>
    <t>11:27:06</t>
  </si>
  <si>
    <t>20211014 11:29:19</t>
  </si>
  <si>
    <t>11:29:19</t>
  </si>
  <si>
    <t>MPF-38-20211014-11_29_21</t>
  </si>
  <si>
    <t>11:29:43</t>
  </si>
  <si>
    <t>20211014 11:31:16</t>
  </si>
  <si>
    <t>11:31:16</t>
  </si>
  <si>
    <t>MPF-39-20211014-11_31_18</t>
  </si>
  <si>
    <t>11:30:46</t>
  </si>
  <si>
    <t>20211014 11:32:38</t>
  </si>
  <si>
    <t>11:32:38</t>
  </si>
  <si>
    <t>MPF-40-20211014-11_32_41</t>
  </si>
  <si>
    <t>11:33:01</t>
  </si>
  <si>
    <t>20211014 11:34:49</t>
  </si>
  <si>
    <t>11:34:49</t>
  </si>
  <si>
    <t>MPF-41-20211014-11_34_52</t>
  </si>
  <si>
    <t>11:34:20</t>
  </si>
  <si>
    <t>20211014 11:36:45</t>
  </si>
  <si>
    <t>11:36:45</t>
  </si>
  <si>
    <t>MPF-42-20211014-11_36_47</t>
  </si>
  <si>
    <t>11:36:10</t>
  </si>
  <si>
    <t>20211014 11:38:47</t>
  </si>
  <si>
    <t>11:38:47</t>
  </si>
  <si>
    <t>MPF-43-20211014-11_38_49</t>
  </si>
  <si>
    <t>11:38:02</t>
  </si>
  <si>
    <t>20211014 11:40:32</t>
  </si>
  <si>
    <t>11:40:32</t>
  </si>
  <si>
    <t>MPF-44-20211014-11_40_35</t>
  </si>
  <si>
    <t>11:40:05</t>
  </si>
  <si>
    <t>20211014 11:41:34</t>
  </si>
  <si>
    <t>11:41:34</t>
  </si>
  <si>
    <t>MPF-45-20211014-11_41_37</t>
  </si>
  <si>
    <t>11:41:56</t>
  </si>
  <si>
    <t>11:45:26</t>
  </si>
  <si>
    <t>r12_hnni</t>
  </si>
  <si>
    <t>20211014 11:53:49</t>
  </si>
  <si>
    <t>11:53:49</t>
  </si>
  <si>
    <t>MPF-46-20211014-11_53_52</t>
  </si>
  <si>
    <t>11:53:22</t>
  </si>
  <si>
    <t>20211014 11:55:09</t>
  </si>
  <si>
    <t>11:55:09</t>
  </si>
  <si>
    <t>MPF-47-20211014-11_55_12</t>
  </si>
  <si>
    <t>11:55:28</t>
  </si>
  <si>
    <t>20211014 11:57:02</t>
  </si>
  <si>
    <t>11:57:02</t>
  </si>
  <si>
    <t>MPF-48-20211014-11_57_05</t>
  </si>
  <si>
    <t>11:57:20</t>
  </si>
  <si>
    <t>20211014 11:58:45</t>
  </si>
  <si>
    <t>11:58:45</t>
  </si>
  <si>
    <t>MPF-49-20211014-11_58_47</t>
  </si>
  <si>
    <t>11:59:07</t>
  </si>
  <si>
    <t>20211014 12:00:53</t>
  </si>
  <si>
    <t>12:00:53</t>
  </si>
  <si>
    <t>MPF-50-20211014-12_00_55</t>
  </si>
  <si>
    <t>12:00:23</t>
  </si>
  <si>
    <t>20211014 12:02:10</t>
  </si>
  <si>
    <t>12:02:10</t>
  </si>
  <si>
    <t>MPF-51-20211014-12_02_12</t>
  </si>
  <si>
    <t>12:01:43</t>
  </si>
  <si>
    <t>20211014 12:03:44</t>
  </si>
  <si>
    <t>12:03:44</t>
  </si>
  <si>
    <t>MPF-52-20211014-12_03_46</t>
  </si>
  <si>
    <t>12:04:06</t>
  </si>
  <si>
    <t>20211014 12:05:32</t>
  </si>
  <si>
    <t>12:05:32</t>
  </si>
  <si>
    <t>MPF-53-20211014-12_05_35</t>
  </si>
  <si>
    <t>12:05:01</t>
  </si>
  <si>
    <t>20211014 12:06:51</t>
  </si>
  <si>
    <t>12:06:51</t>
  </si>
  <si>
    <t>MPF-54-20211014-12_06_54</t>
  </si>
  <si>
    <t>12:07:16</t>
  </si>
  <si>
    <t>20211014 12:09:13</t>
  </si>
  <si>
    <t>12:09:13</t>
  </si>
  <si>
    <t>MPF-55-20211014-12_09_15</t>
  </si>
  <si>
    <t>12:08:34</t>
  </si>
  <si>
    <t>20211014 12:11:02</t>
  </si>
  <si>
    <t>12:11:02</t>
  </si>
  <si>
    <t>MPF-56-20211014-12_11_05</t>
  </si>
  <si>
    <t>12:10:30</t>
  </si>
  <si>
    <t>20211014 12:12:57</t>
  </si>
  <si>
    <t>12:12:57</t>
  </si>
  <si>
    <t>MPF-57-20211014-12_12_59</t>
  </si>
  <si>
    <t>12:12:14</t>
  </si>
  <si>
    <t>20211014 12:14:44</t>
  </si>
  <si>
    <t>12:14:44</t>
  </si>
  <si>
    <t>MPF-58-20211014-12_14_46</t>
  </si>
  <si>
    <t>12:14:16</t>
  </si>
  <si>
    <t>20211014 12:16:28</t>
  </si>
  <si>
    <t>12:16:28</t>
  </si>
  <si>
    <t>MPF-59-20211014-12_16_30</t>
  </si>
  <si>
    <t>12:15:59</t>
  </si>
  <si>
    <t>20211014 12:17:58</t>
  </si>
  <si>
    <t>12:17:58</t>
  </si>
  <si>
    <t>MPF-60-20211014-12_18_00</t>
  </si>
  <si>
    <t>12:18:17</t>
  </si>
  <si>
    <t>12:21:38</t>
  </si>
  <si>
    <t>r10_lnyi</t>
  </si>
  <si>
    <t>20211014 12:39:04</t>
  </si>
  <si>
    <t>12:39:04</t>
  </si>
  <si>
    <t>MPF-61-20211014-12_39_07</t>
  </si>
  <si>
    <t>12:38:38</t>
  </si>
  <si>
    <t>20211014 12:40:55</t>
  </si>
  <si>
    <t>12:40:55</t>
  </si>
  <si>
    <t>MPF-62-20211014-12_40_57</t>
  </si>
  <si>
    <t>12:40:26</t>
  </si>
  <si>
    <t>20211014 12:42:23</t>
  </si>
  <si>
    <t>12:42:23</t>
  </si>
  <si>
    <t>MPF-63-20211014-12_42_26</t>
  </si>
  <si>
    <t>12:42:43</t>
  </si>
  <si>
    <t>20211014 12:44:02</t>
  </si>
  <si>
    <t>12:44:02</t>
  </si>
  <si>
    <t>MPF-64-20211014-12_44_05</t>
  </si>
  <si>
    <t>12:44:26</t>
  </si>
  <si>
    <t>20211014 12:46:15</t>
  </si>
  <si>
    <t>12:46:15</t>
  </si>
  <si>
    <t>MPF-65-20211014-12_46_18</t>
  </si>
  <si>
    <t>12:45:46</t>
  </si>
  <si>
    <t>20211014 12:47:42</t>
  </si>
  <si>
    <t>12:47:42</t>
  </si>
  <si>
    <t>MPF-66-20211014-12_47_45</t>
  </si>
  <si>
    <t>12:47:09</t>
  </si>
  <si>
    <t>20211014 12:49:12</t>
  </si>
  <si>
    <t>12:49:12</t>
  </si>
  <si>
    <t>MPF-67-20211014-12_49_15</t>
  </si>
  <si>
    <t>12:49:31</t>
  </si>
  <si>
    <t>20211014 12:51:02</t>
  </si>
  <si>
    <t>12:51:02</t>
  </si>
  <si>
    <t>MPF-68-20211014-12_51_05</t>
  </si>
  <si>
    <t>12:50:32</t>
  </si>
  <si>
    <t>20211014 12:52:41</t>
  </si>
  <si>
    <t>12:52:41</t>
  </si>
  <si>
    <t>MPF-69-20211014-12_52_44</t>
  </si>
  <si>
    <t>12:53:04</t>
  </si>
  <si>
    <t>20211014 12:54:59</t>
  </si>
  <si>
    <t>12:54:59</t>
  </si>
  <si>
    <t>MPF-70-20211014-12_55_02</t>
  </si>
  <si>
    <t>12:54:23</t>
  </si>
  <si>
    <t>20211014 12:56:51</t>
  </si>
  <si>
    <t>12:56:51</t>
  </si>
  <si>
    <t>MPF-71-20211014-12_56_54</t>
  </si>
  <si>
    <t>12:56:17</t>
  </si>
  <si>
    <t>20211014 12:58:44</t>
  </si>
  <si>
    <t>12:58:44</t>
  </si>
  <si>
    <t>MPF-72-20211014-12_58_47</t>
  </si>
  <si>
    <t>12:59:04</t>
  </si>
  <si>
    <t>20211014 13:01:00</t>
  </si>
  <si>
    <t>13:01:00</t>
  </si>
  <si>
    <t>MPF-73-20211014-13_01_03</t>
  </si>
  <si>
    <t>13:00:14</t>
  </si>
  <si>
    <t>20211014 13:02:48</t>
  </si>
  <si>
    <t>13:02:48</t>
  </si>
  <si>
    <t>MPF-74-20211014-13_02_51</t>
  </si>
  <si>
    <t>13:02:21</t>
  </si>
  <si>
    <t>13:08:03</t>
  </si>
  <si>
    <t>r8_lnyi</t>
  </si>
  <si>
    <t>20211014 13:29:04</t>
  </si>
  <si>
    <t>13:29:04</t>
  </si>
  <si>
    <t>MPF-75-20211014-13_29_07</t>
  </si>
  <si>
    <t>13:28:35</t>
  </si>
  <si>
    <t>20211014 13:30:35</t>
  </si>
  <si>
    <t>13:30:35</t>
  </si>
  <si>
    <t>MPF-76-20211014-13_30_38</t>
  </si>
  <si>
    <t>13:30:54</t>
  </si>
  <si>
    <t>20211014 13:32:18</t>
  </si>
  <si>
    <t>13:32:18</t>
  </si>
  <si>
    <t>MPF-77-20211014-13_32_21</t>
  </si>
  <si>
    <t>13:32:37</t>
  </si>
  <si>
    <t>20211014 13:33:55</t>
  </si>
  <si>
    <t>13:33:55</t>
  </si>
  <si>
    <t>MPF-78-20211014-13_33_58</t>
  </si>
  <si>
    <t>13:34:15</t>
  </si>
  <si>
    <t>20211014 13:36:02</t>
  </si>
  <si>
    <t>13:36:02</t>
  </si>
  <si>
    <t>MPF-79-20211014-13_36_05</t>
  </si>
  <si>
    <t>13:35:35</t>
  </si>
  <si>
    <t>20211014 13:37:35</t>
  </si>
  <si>
    <t>13:37:35</t>
  </si>
  <si>
    <t>MPF-80-20211014-13_37_38</t>
  </si>
  <si>
    <t>13:37:05</t>
  </si>
  <si>
    <t>20211014 13:39:05</t>
  </si>
  <si>
    <t>13:39:05</t>
  </si>
  <si>
    <t>MPF-81-20211014-13_39_08</t>
  </si>
  <si>
    <t>13:39:25</t>
  </si>
  <si>
    <t>20211014 13:40:57</t>
  </si>
  <si>
    <t>13:40:57</t>
  </si>
  <si>
    <t>MPF-82-20211014-13_41_00</t>
  </si>
  <si>
    <t>13:40:25</t>
  </si>
  <si>
    <t>20211014 13:42:24</t>
  </si>
  <si>
    <t>13:42:24</t>
  </si>
  <si>
    <t>MPF-83-20211014-13_42_27</t>
  </si>
  <si>
    <t>13:42:47</t>
  </si>
  <si>
    <t>20211014 13:44:39</t>
  </si>
  <si>
    <t>13:44:39</t>
  </si>
  <si>
    <t>MPF-84-20211014-13_44_42</t>
  </si>
  <si>
    <t>13:44:05</t>
  </si>
  <si>
    <t>20211014 13:46:34</t>
  </si>
  <si>
    <t>13:46:34</t>
  </si>
  <si>
    <t>MPF-85-20211014-13_46_37</t>
  </si>
  <si>
    <t>13:45:55</t>
  </si>
  <si>
    <t>20211014 13:48:22</t>
  </si>
  <si>
    <t>13:48:22</t>
  </si>
  <si>
    <t>MPF-86-20211014-13_48_25</t>
  </si>
  <si>
    <t>13:47:53</t>
  </si>
  <si>
    <t>20211014 13:50:08</t>
  </si>
  <si>
    <t>13:50:08</t>
  </si>
  <si>
    <t>MPF-87-20211014-13_50_11</t>
  </si>
  <si>
    <t>13:49:38</t>
  </si>
  <si>
    <t>20211014 13:52:10</t>
  </si>
  <si>
    <t>13:52:10</t>
  </si>
  <si>
    <t>MPF-88-20211014-13_52_13</t>
  </si>
  <si>
    <t>13:51:23</t>
  </si>
  <si>
    <t>20211014 13:54:12</t>
  </si>
  <si>
    <t>13:54:12</t>
  </si>
  <si>
    <t>MPF-89-20211014-13_54_15</t>
  </si>
  <si>
    <t>13:54:32</t>
  </si>
  <si>
    <t>14:01:53</t>
  </si>
  <si>
    <t>r4_hnni</t>
  </si>
  <si>
    <t>20211014 14:19:45</t>
  </si>
  <si>
    <t>14:19:45</t>
  </si>
  <si>
    <t>MPF-90-20211014-14_19_49</t>
  </si>
  <si>
    <t>14:19:17</t>
  </si>
  <si>
    <t>20211014 14:21:08</t>
  </si>
  <si>
    <t>14:21:08</t>
  </si>
  <si>
    <t>MPF-91-20211014-14_21_12</t>
  </si>
  <si>
    <t>14:21:28</t>
  </si>
  <si>
    <t>20211014 14:22:48</t>
  </si>
  <si>
    <t>14:22:48</t>
  </si>
  <si>
    <t>MPF-92-20211014-14_22_51</t>
  </si>
  <si>
    <t>14:23:07</t>
  </si>
  <si>
    <t>20211014 14:24:35</t>
  </si>
  <si>
    <t>14:24:35</t>
  </si>
  <si>
    <t>MPF-93-20211014-14_24_38</t>
  </si>
  <si>
    <t>14:24:53</t>
  </si>
  <si>
    <t>20211014 14:26:40</t>
  </si>
  <si>
    <t>14:26:40</t>
  </si>
  <si>
    <t>MPF-94-20211014-14_26_44</t>
  </si>
  <si>
    <t>14:26:11</t>
  </si>
  <si>
    <t>20211014 14:27:53</t>
  </si>
  <si>
    <t>14:27:53</t>
  </si>
  <si>
    <t>MPF-95-20211014-14_27_56</t>
  </si>
  <si>
    <t>14:27:47</t>
  </si>
  <si>
    <t>20211014 14:29:39</t>
  </si>
  <si>
    <t>14:29:39</t>
  </si>
  <si>
    <t>MPF-96-20211014-14_29_43</t>
  </si>
  <si>
    <t>14:30:01</t>
  </si>
  <si>
    <t>20211014 14:31:36</t>
  </si>
  <si>
    <t>14:31:36</t>
  </si>
  <si>
    <t>MPF-97-20211014-14_31_39</t>
  </si>
  <si>
    <t>14:30:59</t>
  </si>
  <si>
    <t>20211014 14:32:59</t>
  </si>
  <si>
    <t>14:32:59</t>
  </si>
  <si>
    <t>MPF-98-20211014-14_33_02</t>
  </si>
  <si>
    <t>14:33:21</t>
  </si>
  <si>
    <t>20211014 14:35:10</t>
  </si>
  <si>
    <t>14:35:10</t>
  </si>
  <si>
    <t>MPF-99-20211014-14_35_14</t>
  </si>
  <si>
    <t>14:34:43</t>
  </si>
  <si>
    <t>20211014 14:36:58</t>
  </si>
  <si>
    <t>14:36:58</t>
  </si>
  <si>
    <t>MPF-100-20211014-14_37_01</t>
  </si>
  <si>
    <t>14:36:25</t>
  </si>
  <si>
    <t>20211014 14:38:15</t>
  </si>
  <si>
    <t>14:38:15</t>
  </si>
  <si>
    <t>MPF-101-20211014-14_38_18</t>
  </si>
  <si>
    <t>14:38:38</t>
  </si>
  <si>
    <t>20211014 14:40:28</t>
  </si>
  <si>
    <t>14:40:28</t>
  </si>
  <si>
    <t>MPF-102-20211014-14_40_32</t>
  </si>
  <si>
    <t>14:39:45</t>
  </si>
  <si>
    <t>20211014 14:42:25</t>
  </si>
  <si>
    <t>14:42:25</t>
  </si>
  <si>
    <t>MPF-103-20211014-14_42_28</t>
  </si>
  <si>
    <t>14:41:45</t>
  </si>
  <si>
    <t>14:45:03</t>
  </si>
  <si>
    <t>r16_lnyi</t>
  </si>
  <si>
    <t>20211014 15:03:44</t>
  </si>
  <si>
    <t>15:03:44</t>
  </si>
  <si>
    <t>MPF-104-20211014-15_03_48</t>
  </si>
  <si>
    <t>15:02:38</t>
  </si>
  <si>
    <t>20211014 15:05:27</t>
  </si>
  <si>
    <t>15:05:27</t>
  </si>
  <si>
    <t>MPF-105-20211014-15_05_31</t>
  </si>
  <si>
    <t>15:05:47</t>
  </si>
  <si>
    <t>20211014 15:07:17</t>
  </si>
  <si>
    <t>15:07:17</t>
  </si>
  <si>
    <t>MPF-106-20211014-15_07_21</t>
  </si>
  <si>
    <t>15:07:40</t>
  </si>
  <si>
    <t>20211014 15:09:02</t>
  </si>
  <si>
    <t>15:09:02</t>
  </si>
  <si>
    <t>MPF-107-20211014-15_09_06</t>
  </si>
  <si>
    <t>15:09:23</t>
  </si>
  <si>
    <t>20211014 15:11:18</t>
  </si>
  <si>
    <t>15:11:18</t>
  </si>
  <si>
    <t>MPF-108-20211014-15_11_22</t>
  </si>
  <si>
    <t>15:10:45</t>
  </si>
  <si>
    <t>20211014 15:12:56</t>
  </si>
  <si>
    <t>15:12:56</t>
  </si>
  <si>
    <t>MPF-109-20211014-15_13_00</t>
  </si>
  <si>
    <t>15:12:27</t>
  </si>
  <si>
    <t>20211014 15:14:21</t>
  </si>
  <si>
    <t>15:14:21</t>
  </si>
  <si>
    <t>MPF-110-20211014-15_14_25</t>
  </si>
  <si>
    <t>15:14:48</t>
  </si>
  <si>
    <t>20211014 15:16:29</t>
  </si>
  <si>
    <t>15:16:29</t>
  </si>
  <si>
    <t>MPF-111-20211014-15_16_33</t>
  </si>
  <si>
    <t>15:15:59</t>
  </si>
  <si>
    <t>20211014 15:18:20</t>
  </si>
  <si>
    <t>15:18:20</t>
  </si>
  <si>
    <t>MPF-112-20211014-15_18_24</t>
  </si>
  <si>
    <t>15:18:40</t>
  </si>
  <si>
    <t>20211014 15:20:41</t>
  </si>
  <si>
    <t>15:20:41</t>
  </si>
  <si>
    <t>MPF-113-20211014-15_20_45</t>
  </si>
  <si>
    <t>15:21:01</t>
  </si>
  <si>
    <t>20211014 15:23:02</t>
  </si>
  <si>
    <t>15:23:02</t>
  </si>
  <si>
    <t>MPF-114-20211014-15_23_06</t>
  </si>
  <si>
    <t>15:22:14</t>
  </si>
  <si>
    <t>20211014 15:25:04</t>
  </si>
  <si>
    <t>15:25:04</t>
  </si>
  <si>
    <t>MPF-115-20211014-15_25_08</t>
  </si>
  <si>
    <t>15:25:26</t>
  </si>
  <si>
    <t>20211014 15:27:02</t>
  </si>
  <si>
    <t>15:27:02</t>
  </si>
  <si>
    <t>MPF-116-20211014-15_27_06</t>
  </si>
  <si>
    <t>15:26:33</t>
  </si>
  <si>
    <t>20211014 15:29:04</t>
  </si>
  <si>
    <t>15:29:04</t>
  </si>
  <si>
    <t>MPF-117-20211014-15_29_08</t>
  </si>
  <si>
    <t>15:28:03</t>
  </si>
  <si>
    <t>20211014 15:31:06</t>
  </si>
  <si>
    <t>15:31:06</t>
  </si>
  <si>
    <t>MPF-118-20211014-15_31_10</t>
  </si>
  <si>
    <t>15:31:26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</si>
</sst>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B133"/>
  <sheetViews>
    <sheetView workbookViewId="0"/>
  </sheetViews>
  <sheetFormatPr baseColWidth="10" defaultColWidth="8.83203125" defaultRowHeight="15" x14ac:dyDescent="0.2"/>
  <sheetData>
    <row r="2" spans="1:262" x14ac:dyDescent="0.2">
      <c r="A2" t="s">
        <v>30</v>
      </c>
      <c r="B2" t="s">
        <v>31</v>
      </c>
      <c r="C2" t="s">
        <v>32</v>
      </c>
    </row>
    <row r="3" spans="1:262" x14ac:dyDescent="0.2">
      <c r="B3">
        <v>4</v>
      </c>
      <c r="C3">
        <v>21</v>
      </c>
    </row>
    <row r="4" spans="1:262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2" x14ac:dyDescent="0.2">
      <c r="B5" t="s">
        <v>18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2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2" x14ac:dyDescent="0.2">
      <c r="B7">
        <v>0</v>
      </c>
      <c r="C7">
        <v>0</v>
      </c>
      <c r="D7">
        <v>0</v>
      </c>
      <c r="E7">
        <v>1</v>
      </c>
    </row>
    <row r="8" spans="1:262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2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2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2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62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2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2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91</v>
      </c>
      <c r="CE14" t="s">
        <v>91</v>
      </c>
      <c r="CF14" t="s">
        <v>91</v>
      </c>
      <c r="CG14" t="s">
        <v>91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</row>
    <row r="15" spans="1:262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167</v>
      </c>
      <c r="BU15" t="s">
        <v>175</v>
      </c>
      <c r="BV15" t="s">
        <v>141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111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106</v>
      </c>
      <c r="EL15" t="s">
        <v>109</v>
      </c>
      <c r="EM15" t="s">
        <v>241</v>
      </c>
      <c r="EN15" t="s">
        <v>242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</row>
    <row r="16" spans="1:262" x14ac:dyDescent="0.2">
      <c r="B16" t="s">
        <v>361</v>
      </c>
      <c r="C16" t="s">
        <v>361</v>
      </c>
      <c r="F16" t="s">
        <v>361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365</v>
      </c>
      <c r="M16" t="s">
        <v>198</v>
      </c>
      <c r="N16" t="s">
        <v>198</v>
      </c>
      <c r="O16" t="s">
        <v>362</v>
      </c>
      <c r="P16" t="s">
        <v>362</v>
      </c>
      <c r="Q16" t="s">
        <v>362</v>
      </c>
      <c r="R16" t="s">
        <v>362</v>
      </c>
      <c r="S16" t="s">
        <v>366</v>
      </c>
      <c r="T16" t="s">
        <v>367</v>
      </c>
      <c r="U16" t="s">
        <v>367</v>
      </c>
      <c r="V16" t="s">
        <v>368</v>
      </c>
      <c r="W16" t="s">
        <v>369</v>
      </c>
      <c r="X16" t="s">
        <v>368</v>
      </c>
      <c r="Y16" t="s">
        <v>368</v>
      </c>
      <c r="Z16" t="s">
        <v>368</v>
      </c>
      <c r="AA16" t="s">
        <v>366</v>
      </c>
      <c r="AB16" t="s">
        <v>366</v>
      </c>
      <c r="AC16" t="s">
        <v>366</v>
      </c>
      <c r="AD16" t="s">
        <v>366</v>
      </c>
      <c r="AE16" t="s">
        <v>370</v>
      </c>
      <c r="AF16" t="s">
        <v>369</v>
      </c>
      <c r="AH16" t="s">
        <v>369</v>
      </c>
      <c r="AI16" t="s">
        <v>370</v>
      </c>
      <c r="AO16" t="s">
        <v>364</v>
      </c>
      <c r="AV16" t="s">
        <v>364</v>
      </c>
      <c r="AW16" t="s">
        <v>364</v>
      </c>
      <c r="AX16" t="s">
        <v>364</v>
      </c>
      <c r="AY16" t="s">
        <v>371</v>
      </c>
      <c r="BM16" t="s">
        <v>372</v>
      </c>
      <c r="BN16" t="s">
        <v>372</v>
      </c>
      <c r="BO16" t="s">
        <v>372</v>
      </c>
      <c r="BP16" t="s">
        <v>364</v>
      </c>
      <c r="BR16" t="s">
        <v>373</v>
      </c>
      <c r="BU16" t="s">
        <v>372</v>
      </c>
      <c r="BZ16" t="s">
        <v>361</v>
      </c>
      <c r="CA16" t="s">
        <v>361</v>
      </c>
      <c r="CB16" t="s">
        <v>361</v>
      </c>
      <c r="CC16" t="s">
        <v>361</v>
      </c>
      <c r="CD16" t="s">
        <v>364</v>
      </c>
      <c r="CE16" t="s">
        <v>364</v>
      </c>
      <c r="CG16" t="s">
        <v>374</v>
      </c>
      <c r="CH16" t="s">
        <v>375</v>
      </c>
      <c r="CK16" t="s">
        <v>362</v>
      </c>
      <c r="CL16" t="s">
        <v>361</v>
      </c>
      <c r="CM16" t="s">
        <v>365</v>
      </c>
      <c r="CN16" t="s">
        <v>365</v>
      </c>
      <c r="CO16" t="s">
        <v>376</v>
      </c>
      <c r="CP16" t="s">
        <v>376</v>
      </c>
      <c r="CQ16" t="s">
        <v>365</v>
      </c>
      <c r="CR16" t="s">
        <v>376</v>
      </c>
      <c r="CS16" t="s">
        <v>370</v>
      </c>
      <c r="CT16" t="s">
        <v>368</v>
      </c>
      <c r="CU16" t="s">
        <v>368</v>
      </c>
      <c r="CV16" t="s">
        <v>367</v>
      </c>
      <c r="CW16" t="s">
        <v>367</v>
      </c>
      <c r="CX16" t="s">
        <v>367</v>
      </c>
      <c r="CY16" t="s">
        <v>367</v>
      </c>
      <c r="CZ16" t="s">
        <v>367</v>
      </c>
      <c r="DA16" t="s">
        <v>377</v>
      </c>
      <c r="DB16" t="s">
        <v>364</v>
      </c>
      <c r="DC16" t="s">
        <v>364</v>
      </c>
      <c r="DD16" t="s">
        <v>365</v>
      </c>
      <c r="DE16" t="s">
        <v>365</v>
      </c>
      <c r="DF16" t="s">
        <v>365</v>
      </c>
      <c r="DG16" t="s">
        <v>376</v>
      </c>
      <c r="DH16" t="s">
        <v>365</v>
      </c>
      <c r="DI16" t="s">
        <v>376</v>
      </c>
      <c r="DJ16" t="s">
        <v>368</v>
      </c>
      <c r="DK16" t="s">
        <v>368</v>
      </c>
      <c r="DL16" t="s">
        <v>367</v>
      </c>
      <c r="DM16" t="s">
        <v>367</v>
      </c>
      <c r="DN16" t="s">
        <v>364</v>
      </c>
      <c r="DS16" t="s">
        <v>364</v>
      </c>
      <c r="DV16" t="s">
        <v>367</v>
      </c>
      <c r="DW16" t="s">
        <v>367</v>
      </c>
      <c r="DX16" t="s">
        <v>367</v>
      </c>
      <c r="DY16" t="s">
        <v>367</v>
      </c>
      <c r="DZ16" t="s">
        <v>367</v>
      </c>
      <c r="EA16" t="s">
        <v>364</v>
      </c>
      <c r="EB16" t="s">
        <v>364</v>
      </c>
      <c r="EC16" t="s">
        <v>364</v>
      </c>
      <c r="ED16" t="s">
        <v>361</v>
      </c>
      <c r="EG16" t="s">
        <v>378</v>
      </c>
      <c r="EH16" t="s">
        <v>378</v>
      </c>
      <c r="EJ16" t="s">
        <v>361</v>
      </c>
      <c r="EK16" t="s">
        <v>379</v>
      </c>
      <c r="EM16" t="s">
        <v>361</v>
      </c>
      <c r="EN16" t="s">
        <v>361</v>
      </c>
      <c r="EP16" t="s">
        <v>380</v>
      </c>
      <c r="EQ16" t="s">
        <v>381</v>
      </c>
      <c r="ER16" t="s">
        <v>380</v>
      </c>
      <c r="ES16" t="s">
        <v>381</v>
      </c>
      <c r="ET16" t="s">
        <v>380</v>
      </c>
      <c r="EU16" t="s">
        <v>381</v>
      </c>
      <c r="EV16" t="s">
        <v>369</v>
      </c>
      <c r="EW16" t="s">
        <v>369</v>
      </c>
      <c r="EY16" t="s">
        <v>382</v>
      </c>
      <c r="FC16" t="s">
        <v>382</v>
      </c>
      <c r="FI16" t="s">
        <v>383</v>
      </c>
      <c r="FJ16" t="s">
        <v>383</v>
      </c>
      <c r="FW16" t="s">
        <v>383</v>
      </c>
      <c r="FX16" t="s">
        <v>383</v>
      </c>
      <c r="FY16" t="s">
        <v>384</v>
      </c>
      <c r="FZ16" t="s">
        <v>384</v>
      </c>
      <c r="GA16" t="s">
        <v>367</v>
      </c>
      <c r="GB16" t="s">
        <v>367</v>
      </c>
      <c r="GC16" t="s">
        <v>369</v>
      </c>
      <c r="GD16" t="s">
        <v>367</v>
      </c>
      <c r="GE16" t="s">
        <v>376</v>
      </c>
      <c r="GF16" t="s">
        <v>369</v>
      </c>
      <c r="GG16" t="s">
        <v>369</v>
      </c>
      <c r="GI16" t="s">
        <v>383</v>
      </c>
      <c r="GJ16" t="s">
        <v>383</v>
      </c>
      <c r="GK16" t="s">
        <v>383</v>
      </c>
      <c r="GL16" t="s">
        <v>383</v>
      </c>
      <c r="GM16" t="s">
        <v>383</v>
      </c>
      <c r="GN16" t="s">
        <v>383</v>
      </c>
      <c r="GO16" t="s">
        <v>383</v>
      </c>
      <c r="GP16" t="s">
        <v>385</v>
      </c>
      <c r="GQ16" t="s">
        <v>385</v>
      </c>
      <c r="GR16" t="s">
        <v>386</v>
      </c>
      <c r="GS16" t="s">
        <v>385</v>
      </c>
      <c r="GT16" t="s">
        <v>383</v>
      </c>
      <c r="GU16" t="s">
        <v>383</v>
      </c>
      <c r="GV16" t="s">
        <v>383</v>
      </c>
      <c r="GW16" t="s">
        <v>383</v>
      </c>
      <c r="GX16" t="s">
        <v>383</v>
      </c>
      <c r="GY16" t="s">
        <v>383</v>
      </c>
      <c r="GZ16" t="s">
        <v>383</v>
      </c>
      <c r="HA16" t="s">
        <v>383</v>
      </c>
      <c r="HB16" t="s">
        <v>383</v>
      </c>
      <c r="HC16" t="s">
        <v>383</v>
      </c>
      <c r="HD16" t="s">
        <v>383</v>
      </c>
      <c r="HE16" t="s">
        <v>383</v>
      </c>
      <c r="HL16" t="s">
        <v>383</v>
      </c>
      <c r="HM16" t="s">
        <v>369</v>
      </c>
      <c r="HN16" t="s">
        <v>369</v>
      </c>
      <c r="HO16" t="s">
        <v>380</v>
      </c>
      <c r="HP16" t="s">
        <v>381</v>
      </c>
      <c r="HQ16" t="s">
        <v>381</v>
      </c>
      <c r="HU16" t="s">
        <v>381</v>
      </c>
      <c r="HY16" t="s">
        <v>365</v>
      </c>
      <c r="HZ16" t="s">
        <v>365</v>
      </c>
      <c r="IA16" t="s">
        <v>376</v>
      </c>
      <c r="IB16" t="s">
        <v>376</v>
      </c>
      <c r="IC16" t="s">
        <v>387</v>
      </c>
      <c r="ID16" t="s">
        <v>387</v>
      </c>
      <c r="IE16" t="s">
        <v>383</v>
      </c>
      <c r="IF16" t="s">
        <v>383</v>
      </c>
      <c r="IG16" t="s">
        <v>383</v>
      </c>
      <c r="IH16" t="s">
        <v>383</v>
      </c>
      <c r="II16" t="s">
        <v>383</v>
      </c>
      <c r="IJ16" t="s">
        <v>383</v>
      </c>
      <c r="IK16" t="s">
        <v>367</v>
      </c>
      <c r="IL16" t="s">
        <v>383</v>
      </c>
      <c r="IN16" t="s">
        <v>370</v>
      </c>
      <c r="IO16" t="s">
        <v>370</v>
      </c>
      <c r="IP16" t="s">
        <v>367</v>
      </c>
      <c r="IQ16" t="s">
        <v>367</v>
      </c>
      <c r="IR16" t="s">
        <v>367</v>
      </c>
      <c r="IS16" t="s">
        <v>367</v>
      </c>
      <c r="IT16" t="s">
        <v>367</v>
      </c>
      <c r="IU16" t="s">
        <v>369</v>
      </c>
      <c r="IV16" t="s">
        <v>369</v>
      </c>
      <c r="IW16" t="s">
        <v>369</v>
      </c>
      <c r="IX16" t="s">
        <v>367</v>
      </c>
      <c r="IY16" t="s">
        <v>365</v>
      </c>
      <c r="IZ16" t="s">
        <v>376</v>
      </c>
      <c r="JA16" t="s">
        <v>369</v>
      </c>
      <c r="JB16" t="s">
        <v>369</v>
      </c>
    </row>
    <row r="17" spans="1:262" x14ac:dyDescent="0.2">
      <c r="A17">
        <v>1</v>
      </c>
      <c r="B17">
        <v>1634223472.5</v>
      </c>
      <c r="C17">
        <v>0</v>
      </c>
      <c r="D17" t="s">
        <v>388</v>
      </c>
      <c r="E17" t="s">
        <v>389</v>
      </c>
      <c r="F17" t="s">
        <v>390</v>
      </c>
      <c r="G17">
        <v>1634223472.5</v>
      </c>
      <c r="H17">
        <f t="shared" ref="H17:H48" si="0">(I17)/1000</f>
        <v>2.1992094899583479E-3</v>
      </c>
      <c r="I17">
        <f t="shared" ref="I17:I48" si="1">1000*CS17*AG17*(CO17-CP17)/(100*CH17*(1000-AG17*CO17))</f>
        <v>2.1992094899583479</v>
      </c>
      <c r="J17">
        <f t="shared" ref="J17:J48" si="2">CS17*AG17*(CN17-CM17*(1000-AG17*CP17)/(1000-AG17*CO17))/(100*CH17)</f>
        <v>5.2660506022762377</v>
      </c>
      <c r="K17">
        <f t="shared" ref="K17:K48" si="3">CM17 - IF(AG17&gt;1, J17*CH17*100/(AI17*DA17), 0)</f>
        <v>394.54</v>
      </c>
      <c r="L17">
        <f t="shared" ref="L17:L48" si="4">((R17-H17/2)*K17-J17)/(R17+H17/2)</f>
        <v>298.17753454224152</v>
      </c>
      <c r="M17">
        <f t="shared" ref="M17:M48" si="5">L17*(CT17+CU17)/1000</f>
        <v>26.833379282863927</v>
      </c>
      <c r="N17">
        <f t="shared" ref="N17:N48" si="6">(CM17 - IF(AG17&gt;1, J17*CH17*100/(AI17*DA17), 0))*(CT17+CU17)/1000</f>
        <v>35.505161307722005</v>
      </c>
      <c r="O17">
        <f t="shared" ref="O17:O48" si="7">2/((1/Q17-1/P17)+SIGN(Q17)*SQRT((1/Q17-1/P17)*(1/Q17-1/P17) + 4*CI17/((CI17+1)*(CI17+1))*(2*1/Q17*1/P17-1/P17*1/P17)))</f>
        <v>0.10185293101906527</v>
      </c>
      <c r="P17">
        <f t="shared" ref="P17:P48" si="8">IF(LEFT(CJ17,1)&lt;&gt;"0",IF(LEFT(CJ17,1)="1",3,CK17),$D$5+$E$5*(DA17*CT17/($K$5*1000))+$F$5*(DA17*CT17/($K$5*1000))*MAX(MIN(CH17,$J$5),$I$5)*MAX(MIN(CH17,$J$5),$I$5)+$G$5*MAX(MIN(CH17,$J$5),$I$5)*(DA17*CT17/($K$5*1000))+$H$5*(DA17*CT17/($K$5*1000))*(DA17*CT17/($K$5*1000)))</f>
        <v>2.7388528525874198</v>
      </c>
      <c r="Q17">
        <f t="shared" ref="Q17:Q48" si="9">H17*(1000-(1000*0.61365*EXP(17.502*U17/(240.97+U17))/(CT17+CU17)+CO17)/2)/(1000*0.61365*EXP(17.502*U17/(240.97+U17))/(CT17+CU17)-CO17)</f>
        <v>9.9794519012099472E-2</v>
      </c>
      <c r="R17">
        <f t="shared" ref="R17:R48" si="10">1/((CI17+1)/(O17/1.6)+1/(P17/1.37)) + CI17/((CI17+1)/(O17/1.6) + CI17/(P17/1.37))</f>
        <v>6.2553049691650944E-2</v>
      </c>
      <c r="S17">
        <f t="shared" ref="S17:S48" si="11">(CD17*CG17)</f>
        <v>241.6857710183165</v>
      </c>
      <c r="T17">
        <f t="shared" ref="T17:T48" si="12">(CV17+(S17+2*0.95*0.0000000567*(((CV17+$B$7)+273)^4-(CV17+273)^4)-44100*H17)/(1.84*29.3*P17+8*0.95*0.0000000567*(CV17+273)^3))</f>
        <v>27.407231642866481</v>
      </c>
      <c r="U17">
        <f t="shared" ref="U17:U48" si="13">($C$7*CW17+$D$7*CX17+$E$7*T17)</f>
        <v>27.407231642866481</v>
      </c>
      <c r="V17">
        <f t="shared" ref="V17:V48" si="14">0.61365*EXP(17.502*U17/(240.97+U17))</f>
        <v>3.6656639559676525</v>
      </c>
      <c r="W17">
        <f t="shared" ref="W17:W48" si="15">(X17/Y17*100)</f>
        <v>50.130545468692112</v>
      </c>
      <c r="X17">
        <f t="shared" ref="X17:X48" si="16">CO17*(CT17+CU17)/1000</f>
        <v>1.74207827886469</v>
      </c>
      <c r="Y17">
        <f t="shared" ref="Y17:Y48" si="17">0.61365*EXP(17.502*CV17/(240.97+CV17))</f>
        <v>3.4750834298275595</v>
      </c>
      <c r="Z17">
        <f t="shared" ref="Z17:Z48" si="18">(V17-CO17*(CT17+CU17)/1000)</f>
        <v>1.9235856771029625</v>
      </c>
      <c r="AA17">
        <f t="shared" ref="AA17:AA48" si="19">(-H17*44100)</f>
        <v>-96.985138507163143</v>
      </c>
      <c r="AB17">
        <f t="shared" ref="AB17:AB48" si="20">2*29.3*P17*0.92*(CV17-U17)</f>
        <v>-134.18061998606851</v>
      </c>
      <c r="AC17">
        <f t="shared" ref="AC17:AC48" si="21">2*0.95*0.0000000567*(((CV17+$B$7)+273)^4-(U17+273)^4)</f>
        <v>-10.567988827931552</v>
      </c>
      <c r="AD17">
        <f t="shared" ref="AD17:AD48" si="22">S17+AC17+AA17+AB17</f>
        <v>-4.7976302846677754E-2</v>
      </c>
      <c r="AE17">
        <v>0</v>
      </c>
      <c r="AF17">
        <v>0</v>
      </c>
      <c r="AG17">
        <f t="shared" ref="AG17:AG48" si="23">IF(AE17*$H$13&gt;=AI17,1,(AI17/(AI17-AE17*$H$13)))</f>
        <v>1</v>
      </c>
      <c r="AH17">
        <f t="shared" ref="AH17:AH48" si="24">(AG17-1)*100</f>
        <v>0</v>
      </c>
      <c r="AI17">
        <f t="shared" ref="AI17:AI48" si="25">MAX(0,($B$13+$C$13*DA17)/(1+$D$13*DA17)*CT17/(CV17+273)*$E$13)</f>
        <v>47415.153917945805</v>
      </c>
      <c r="AJ17" t="s">
        <v>391</v>
      </c>
      <c r="AK17">
        <v>0</v>
      </c>
      <c r="AL17">
        <v>0</v>
      </c>
      <c r="AM17">
        <v>0</v>
      </c>
      <c r="AN17" t="e">
        <f t="shared" ref="AN17:AN48" si="26">1-AL17/AM17</f>
        <v>#DIV/0!</v>
      </c>
      <c r="AO17">
        <v>-1</v>
      </c>
      <c r="AP17" t="s">
        <v>392</v>
      </c>
      <c r="AQ17">
        <v>10424</v>
      </c>
      <c r="AR17">
        <v>1262.64076923077</v>
      </c>
      <c r="AS17">
        <v>1399.67</v>
      </c>
      <c r="AT17">
        <f t="shared" ref="AT17:AT48" si="27">1-AR17/AS17</f>
        <v>9.7901098665564068E-2</v>
      </c>
      <c r="AU17">
        <v>0.5</v>
      </c>
      <c r="AV17">
        <f t="shared" ref="AV17:AV48" si="28">CE17</f>
        <v>1260.9419994913558</v>
      </c>
      <c r="AW17">
        <f t="shared" ref="AW17:AW48" si="29">J17</f>
        <v>5.2660506022762377</v>
      </c>
      <c r="AX17">
        <f t="shared" ref="AX17:AX48" si="30">AT17*AU17*AV17</f>
        <v>61.723803551878426</v>
      </c>
      <c r="AY17">
        <f t="shared" ref="AY17:AY48" si="31">(AW17-AO17)/AV17</f>
        <v>4.9693408616763215E-3</v>
      </c>
      <c r="AZ17">
        <f t="shared" ref="AZ17:AZ48" si="32">(AM17-AS17)/AS17</f>
        <v>-1</v>
      </c>
      <c r="BA17" t="e">
        <f t="shared" ref="BA17:BA48" si="33">AL17/(AN17+AL17/AS17)</f>
        <v>#DIV/0!</v>
      </c>
      <c r="BB17" t="s">
        <v>391</v>
      </c>
      <c r="BC17">
        <v>0</v>
      </c>
      <c r="BD17" t="e">
        <f t="shared" ref="BD17:BD48" si="34">IF(BC17&lt;&gt;0, BC17, BA17)</f>
        <v>#DIV/0!</v>
      </c>
      <c r="BE17" t="e">
        <f t="shared" ref="BE17:BE48" si="35">1-BD17/AS17</f>
        <v>#DIV/0!</v>
      </c>
      <c r="BF17" t="e">
        <f t="shared" ref="BF17:BF48" si="36">(AS17-AR17)/(AS17-BD17)</f>
        <v>#DIV/0!</v>
      </c>
      <c r="BG17" t="e">
        <f t="shared" ref="BG17:BG48" si="37">(AM17-AS17)/(AM17-BD17)</f>
        <v>#DIV/0!</v>
      </c>
      <c r="BH17">
        <f t="shared" ref="BH17:BH48" si="38">(AS17-AR17)/(AS17-AL17)</f>
        <v>9.790109866556404E-2</v>
      </c>
      <c r="BI17" t="e">
        <f t="shared" ref="BI17:BI48" si="39">(AM17-AS17)/(AM17-AL17)</f>
        <v>#DIV/0!</v>
      </c>
      <c r="BJ17" t="e">
        <f t="shared" ref="BJ17:BJ48" si="40">(BF17*BD17/AR17)</f>
        <v>#DIV/0!</v>
      </c>
      <c r="BK17" t="e">
        <f t="shared" ref="BK17:BK48" si="41">(1-BJ17)</f>
        <v>#DIV/0!</v>
      </c>
      <c r="BL17">
        <v>2</v>
      </c>
      <c r="BM17">
        <v>300</v>
      </c>
      <c r="BN17">
        <v>300</v>
      </c>
      <c r="BO17">
        <v>300</v>
      </c>
      <c r="BP17">
        <v>10424</v>
      </c>
      <c r="BQ17">
        <v>1375.14</v>
      </c>
      <c r="BR17">
        <v>-7.3715600000000001E-3</v>
      </c>
      <c r="BS17">
        <v>-2</v>
      </c>
      <c r="BT17" t="s">
        <v>391</v>
      </c>
      <c r="BU17" t="s">
        <v>391</v>
      </c>
      <c r="BV17" t="s">
        <v>391</v>
      </c>
      <c r="BW17" t="s">
        <v>391</v>
      </c>
      <c r="BX17" t="s">
        <v>391</v>
      </c>
      <c r="BY17" t="s">
        <v>391</v>
      </c>
      <c r="BZ17" t="s">
        <v>391</v>
      </c>
      <c r="CA17" t="s">
        <v>391</v>
      </c>
      <c r="CB17" t="s">
        <v>391</v>
      </c>
      <c r="CC17" t="s">
        <v>391</v>
      </c>
      <c r="CD17">
        <f t="shared" ref="CD17:CD48" si="42">$B$11*DB17+$C$11*DC17+$F$11*DN17*(1-DQ17)</f>
        <v>1499.68</v>
      </c>
      <c r="CE17">
        <f t="shared" ref="CE17:CE48" si="43">CD17*CF17</f>
        <v>1260.9419994913558</v>
      </c>
      <c r="CF17">
        <f t="shared" ref="CF17:CF48" si="44">($B$11*$D$9+$C$11*$D$9+$F$11*((EA17+DS17)/MAX(EA17+DS17+EB17, 0.1)*$I$9+EB17/MAX(EA17+DS17+EB17, 0.1)*$J$9))/($B$11+$C$11+$F$11)</f>
        <v>0.84080737190024246</v>
      </c>
      <c r="CG17">
        <f t="shared" ref="CG17:CG48" si="45">($B$11*$K$9+$C$11*$K$9+$F$11*((EA17+DS17)/MAX(EA17+DS17+EB17, 0.1)*$P$9+EB17/MAX(EA17+DS17+EB17, 0.1)*$Q$9))/($B$11+$C$11+$F$11)</f>
        <v>0.16115822776746805</v>
      </c>
      <c r="CH17">
        <v>9</v>
      </c>
      <c r="CI17">
        <v>0.5</v>
      </c>
      <c r="CJ17" t="s">
        <v>393</v>
      </c>
      <c r="CK17">
        <v>2</v>
      </c>
      <c r="CL17">
        <v>1634223472.5</v>
      </c>
      <c r="CM17">
        <v>394.54</v>
      </c>
      <c r="CN17">
        <v>400.06099999999998</v>
      </c>
      <c r="CO17">
        <v>19.3583</v>
      </c>
      <c r="CP17">
        <v>17.417100000000001</v>
      </c>
      <c r="CQ17">
        <v>392.363</v>
      </c>
      <c r="CR17">
        <v>19.227599999999999</v>
      </c>
      <c r="CS17">
        <v>999.88300000000004</v>
      </c>
      <c r="CT17">
        <v>89.903400000000005</v>
      </c>
      <c r="CU17">
        <v>8.7884299999999999E-2</v>
      </c>
      <c r="CV17">
        <v>26.4985</v>
      </c>
      <c r="CW17">
        <v>-254.54599999999999</v>
      </c>
      <c r="CX17">
        <v>999.9</v>
      </c>
      <c r="CY17">
        <v>0</v>
      </c>
      <c r="CZ17">
        <v>0</v>
      </c>
      <c r="DA17">
        <v>9955.6200000000008</v>
      </c>
      <c r="DB17">
        <v>0</v>
      </c>
      <c r="DC17">
        <v>5.7370599999999996</v>
      </c>
      <c r="DD17">
        <v>-5.5204800000000001</v>
      </c>
      <c r="DE17">
        <v>402.32900000000001</v>
      </c>
      <c r="DF17">
        <v>407.15199999999999</v>
      </c>
      <c r="DG17">
        <v>1.9412199999999999</v>
      </c>
      <c r="DH17">
        <v>400.06099999999998</v>
      </c>
      <c r="DI17">
        <v>17.417100000000001</v>
      </c>
      <c r="DJ17">
        <v>1.74038</v>
      </c>
      <c r="DK17">
        <v>1.56586</v>
      </c>
      <c r="DL17">
        <v>15.2614</v>
      </c>
      <c r="DM17">
        <v>13.626899999999999</v>
      </c>
      <c r="DN17">
        <v>1499.68</v>
      </c>
      <c r="DO17">
        <v>0.97299599999999997</v>
      </c>
      <c r="DP17">
        <v>2.7003599999999999E-2</v>
      </c>
      <c r="DQ17">
        <v>0</v>
      </c>
      <c r="DR17">
        <v>1260.48</v>
      </c>
      <c r="DS17">
        <v>5.0006300000000001</v>
      </c>
      <c r="DT17">
        <v>18342.8</v>
      </c>
      <c r="DU17">
        <v>12902.3</v>
      </c>
      <c r="DV17">
        <v>36.875</v>
      </c>
      <c r="DW17">
        <v>37.625</v>
      </c>
      <c r="DX17">
        <v>36.75</v>
      </c>
      <c r="DY17">
        <v>37.125</v>
      </c>
      <c r="DZ17">
        <v>38.311999999999998</v>
      </c>
      <c r="EA17">
        <v>1454.32</v>
      </c>
      <c r="EB17">
        <v>40.36</v>
      </c>
      <c r="EC17">
        <v>0</v>
      </c>
      <c r="ED17">
        <v>1634223471.5999999</v>
      </c>
      <c r="EE17">
        <v>0</v>
      </c>
      <c r="EF17">
        <v>1262.64076923077</v>
      </c>
      <c r="EG17">
        <v>-19.394188043747601</v>
      </c>
      <c r="EH17">
        <v>-183.57606822194199</v>
      </c>
      <c r="EI17">
        <v>18369.884615384599</v>
      </c>
      <c r="EJ17">
        <v>15</v>
      </c>
      <c r="EK17">
        <v>1634223445</v>
      </c>
      <c r="EL17" t="s">
        <v>394</v>
      </c>
      <c r="EM17">
        <v>1634223443</v>
      </c>
      <c r="EN17">
        <v>1634223445</v>
      </c>
      <c r="EO17">
        <v>2</v>
      </c>
      <c r="EP17">
        <v>4.4999999999999998E-2</v>
      </c>
      <c r="EQ17">
        <v>-5.0000000000000001E-3</v>
      </c>
      <c r="ER17">
        <v>2.177</v>
      </c>
      <c r="ES17">
        <v>0.13100000000000001</v>
      </c>
      <c r="ET17">
        <v>400</v>
      </c>
      <c r="EU17">
        <v>17</v>
      </c>
      <c r="EV17">
        <v>0.31</v>
      </c>
      <c r="EW17">
        <v>0.06</v>
      </c>
      <c r="EX17">
        <v>-5.4998873170731697</v>
      </c>
      <c r="EY17">
        <v>-2.7984668989552E-2</v>
      </c>
      <c r="EZ17">
        <v>2.3060870884956602E-2</v>
      </c>
      <c r="FA17">
        <v>1</v>
      </c>
      <c r="FB17">
        <v>1.8946843902438999</v>
      </c>
      <c r="FC17">
        <v>0.35024947735191603</v>
      </c>
      <c r="FD17">
        <v>4.5482680008171898E-2</v>
      </c>
      <c r="FE17">
        <v>1</v>
      </c>
      <c r="FF17">
        <v>2</v>
      </c>
      <c r="FG17">
        <v>2</v>
      </c>
      <c r="FH17" t="s">
        <v>395</v>
      </c>
      <c r="FI17">
        <v>3.8842500000000002</v>
      </c>
      <c r="FJ17">
        <v>2.7464900000000001</v>
      </c>
      <c r="FK17">
        <v>8.6904200000000001E-2</v>
      </c>
      <c r="FL17">
        <v>8.8347999999999996E-2</v>
      </c>
      <c r="FM17">
        <v>8.9385599999999996E-2</v>
      </c>
      <c r="FN17">
        <v>8.3313200000000004E-2</v>
      </c>
      <c r="FO17">
        <v>36030.800000000003</v>
      </c>
      <c r="FP17">
        <v>39438.1</v>
      </c>
      <c r="FQ17">
        <v>35747.199999999997</v>
      </c>
      <c r="FR17">
        <v>39257.4</v>
      </c>
      <c r="FS17">
        <v>46169.7</v>
      </c>
      <c r="FT17">
        <v>51938.5</v>
      </c>
      <c r="FU17">
        <v>55889.4</v>
      </c>
      <c r="FV17">
        <v>62921.5</v>
      </c>
      <c r="FW17">
        <v>2.6539999999999999</v>
      </c>
      <c r="FX17">
        <v>2.2089500000000002</v>
      </c>
      <c r="FY17">
        <v>-0.33068700000000001</v>
      </c>
      <c r="FZ17">
        <v>0</v>
      </c>
      <c r="GA17">
        <v>-244.73699999999999</v>
      </c>
      <c r="GB17">
        <v>999.9</v>
      </c>
      <c r="GC17">
        <v>58.728999999999999</v>
      </c>
      <c r="GD17">
        <v>27.332000000000001</v>
      </c>
      <c r="GE17">
        <v>23.839400000000001</v>
      </c>
      <c r="GF17">
        <v>56.92</v>
      </c>
      <c r="GG17">
        <v>46.418300000000002</v>
      </c>
      <c r="GH17">
        <v>3</v>
      </c>
      <c r="GI17">
        <v>-0.22714200000000001</v>
      </c>
      <c r="GJ17">
        <v>-0.61644900000000002</v>
      </c>
      <c r="GK17">
        <v>20.1187</v>
      </c>
      <c r="GL17">
        <v>5.2015700000000002</v>
      </c>
      <c r="GM17">
        <v>12.005800000000001</v>
      </c>
      <c r="GN17">
        <v>4.9757999999999996</v>
      </c>
      <c r="GO17">
        <v>3.2934000000000001</v>
      </c>
      <c r="GP17">
        <v>9999</v>
      </c>
      <c r="GQ17">
        <v>9999</v>
      </c>
      <c r="GR17">
        <v>26.3</v>
      </c>
      <c r="GS17">
        <v>192.8</v>
      </c>
      <c r="GT17">
        <v>1.8635600000000001</v>
      </c>
      <c r="GU17">
        <v>1.8684000000000001</v>
      </c>
      <c r="GV17">
        <v>1.86812</v>
      </c>
      <c r="GW17">
        <v>1.8693500000000001</v>
      </c>
      <c r="GX17">
        <v>1.8701700000000001</v>
      </c>
      <c r="GY17">
        <v>1.8661700000000001</v>
      </c>
      <c r="GZ17">
        <v>1.8672200000000001</v>
      </c>
      <c r="HA17">
        <v>1.8686799999999999</v>
      </c>
      <c r="HB17">
        <v>5</v>
      </c>
      <c r="HC17">
        <v>0</v>
      </c>
      <c r="HD17">
        <v>0</v>
      </c>
      <c r="HE17">
        <v>0</v>
      </c>
      <c r="HF17" t="s">
        <v>396</v>
      </c>
      <c r="HG17" t="s">
        <v>397</v>
      </c>
      <c r="HH17" t="s">
        <v>398</v>
      </c>
      <c r="HI17" t="s">
        <v>398</v>
      </c>
      <c r="HJ17" t="s">
        <v>398</v>
      </c>
      <c r="HK17" t="s">
        <v>398</v>
      </c>
      <c r="HL17">
        <v>0</v>
      </c>
      <c r="HM17">
        <v>100</v>
      </c>
      <c r="HN17">
        <v>100</v>
      </c>
      <c r="HO17">
        <v>2.177</v>
      </c>
      <c r="HP17">
        <v>0.13070000000000001</v>
      </c>
      <c r="HQ17">
        <v>2.1767500000000801</v>
      </c>
      <c r="HR17">
        <v>0</v>
      </c>
      <c r="HS17">
        <v>0</v>
      </c>
      <c r="HT17">
        <v>0</v>
      </c>
      <c r="HU17">
        <v>0.13070000000000401</v>
      </c>
      <c r="HV17">
        <v>0</v>
      </c>
      <c r="HW17">
        <v>0</v>
      </c>
      <c r="HX17">
        <v>0</v>
      </c>
      <c r="HY17">
        <v>-1</v>
      </c>
      <c r="HZ17">
        <v>-1</v>
      </c>
      <c r="IA17">
        <v>-1</v>
      </c>
      <c r="IB17">
        <v>-1</v>
      </c>
      <c r="IC17">
        <v>0.5</v>
      </c>
      <c r="ID17">
        <v>0.5</v>
      </c>
      <c r="IE17">
        <v>1.50024</v>
      </c>
      <c r="IF17">
        <v>2.5854499999999998</v>
      </c>
      <c r="IG17">
        <v>2.9968300000000001</v>
      </c>
      <c r="IH17">
        <v>2.96387</v>
      </c>
      <c r="II17">
        <v>2.7453599999999998</v>
      </c>
      <c r="IJ17">
        <v>2.34497</v>
      </c>
      <c r="IK17">
        <v>33.311100000000003</v>
      </c>
      <c r="IL17">
        <v>23.956199999999999</v>
      </c>
      <c r="IM17">
        <v>18</v>
      </c>
      <c r="IN17">
        <v>1075.8900000000001</v>
      </c>
      <c r="IO17">
        <v>629.98199999999997</v>
      </c>
      <c r="IP17">
        <v>24.9999</v>
      </c>
      <c r="IQ17">
        <v>24.324200000000001</v>
      </c>
      <c r="IR17">
        <v>30.0001</v>
      </c>
      <c r="IS17">
        <v>24.1675</v>
      </c>
      <c r="IT17">
        <v>24.12</v>
      </c>
      <c r="IU17">
        <v>30.034500000000001</v>
      </c>
      <c r="IV17">
        <v>27.186599999999999</v>
      </c>
      <c r="IW17">
        <v>26.768899999999999</v>
      </c>
      <c r="IX17">
        <v>25</v>
      </c>
      <c r="IY17">
        <v>400</v>
      </c>
      <c r="IZ17">
        <v>17.4114</v>
      </c>
      <c r="JA17">
        <v>103.669</v>
      </c>
      <c r="JB17">
        <v>104.76300000000001</v>
      </c>
    </row>
    <row r="18" spans="1:262" x14ac:dyDescent="0.2">
      <c r="A18">
        <v>2</v>
      </c>
      <c r="B18">
        <v>1634223559</v>
      </c>
      <c r="C18">
        <v>86.5</v>
      </c>
      <c r="D18" t="s">
        <v>399</v>
      </c>
      <c r="E18" t="s">
        <v>400</v>
      </c>
      <c r="F18" t="s">
        <v>390</v>
      </c>
      <c r="G18">
        <v>1634223559</v>
      </c>
      <c r="H18">
        <f t="shared" si="0"/>
        <v>3.2743872641748995E-3</v>
      </c>
      <c r="I18">
        <f t="shared" si="1"/>
        <v>3.2743872641748997</v>
      </c>
      <c r="J18">
        <f t="shared" si="2"/>
        <v>6.647868832677382</v>
      </c>
      <c r="K18">
        <f t="shared" si="3"/>
        <v>295.40899999999999</v>
      </c>
      <c r="L18">
        <f t="shared" si="4"/>
        <v>217.75189724680473</v>
      </c>
      <c r="M18">
        <f t="shared" si="5"/>
        <v>19.595977927188041</v>
      </c>
      <c r="N18">
        <f t="shared" si="6"/>
        <v>26.584513460893099</v>
      </c>
      <c r="O18">
        <f t="shared" si="7"/>
        <v>0.15851469673639609</v>
      </c>
      <c r="P18">
        <f t="shared" si="8"/>
        <v>2.7402413474459415</v>
      </c>
      <c r="Q18">
        <f t="shared" si="9"/>
        <v>0.15359107969041594</v>
      </c>
      <c r="R18">
        <f t="shared" si="10"/>
        <v>9.6424052925127096E-2</v>
      </c>
      <c r="S18">
        <f t="shared" si="11"/>
        <v>241.76397501863715</v>
      </c>
      <c r="T18">
        <f t="shared" si="12"/>
        <v>27.129254581124659</v>
      </c>
      <c r="U18">
        <f t="shared" si="13"/>
        <v>27.129254581124659</v>
      </c>
      <c r="V18">
        <f t="shared" si="14"/>
        <v>3.606420869779869</v>
      </c>
      <c r="W18">
        <f t="shared" si="15"/>
        <v>50.154661904877265</v>
      </c>
      <c r="X18">
        <f t="shared" si="16"/>
        <v>1.7449312617558204</v>
      </c>
      <c r="Y18">
        <f t="shared" si="17"/>
        <v>3.4791008362597209</v>
      </c>
      <c r="Z18">
        <f t="shared" si="18"/>
        <v>1.8614896080240486</v>
      </c>
      <c r="AA18">
        <f t="shared" si="19"/>
        <v>-144.40047835011308</v>
      </c>
      <c r="AB18">
        <f t="shared" si="20"/>
        <v>-90.287022282801559</v>
      </c>
      <c r="AC18">
        <f t="shared" si="21"/>
        <v>-7.098162753570687</v>
      </c>
      <c r="AD18">
        <f t="shared" si="22"/>
        <v>-2.1688367848156531E-2</v>
      </c>
      <c r="AE18">
        <v>0</v>
      </c>
      <c r="AF18">
        <v>0</v>
      </c>
      <c r="AG18">
        <f t="shared" si="23"/>
        <v>1</v>
      </c>
      <c r="AH18">
        <f t="shared" si="24"/>
        <v>0</v>
      </c>
      <c r="AI18">
        <f t="shared" si="25"/>
        <v>47449.645763663349</v>
      </c>
      <c r="AJ18" t="s">
        <v>391</v>
      </c>
      <c r="AK18">
        <v>0</v>
      </c>
      <c r="AL18">
        <v>0</v>
      </c>
      <c r="AM18">
        <v>0</v>
      </c>
      <c r="AN18" t="e">
        <f t="shared" si="26"/>
        <v>#DIV/0!</v>
      </c>
      <c r="AO18">
        <v>-1</v>
      </c>
      <c r="AP18" t="s">
        <v>401</v>
      </c>
      <c r="AQ18">
        <v>10417.799999999999</v>
      </c>
      <c r="AR18">
        <v>1220.8334615384599</v>
      </c>
      <c r="AS18">
        <v>1355.22</v>
      </c>
      <c r="AT18">
        <f t="shared" si="27"/>
        <v>9.916215703837028E-2</v>
      </c>
      <c r="AU18">
        <v>0.5</v>
      </c>
      <c r="AV18">
        <f t="shared" si="28"/>
        <v>1261.3535994915219</v>
      </c>
      <c r="AW18">
        <f t="shared" si="29"/>
        <v>6.647868832677382</v>
      </c>
      <c r="AX18">
        <f t="shared" si="30"/>
        <v>62.53927185684595</v>
      </c>
      <c r="AY18">
        <f t="shared" si="31"/>
        <v>6.0632235368102954E-3</v>
      </c>
      <c r="AZ18">
        <f t="shared" si="32"/>
        <v>-1</v>
      </c>
      <c r="BA18" t="e">
        <f t="shared" si="33"/>
        <v>#DIV/0!</v>
      </c>
      <c r="BB18" t="s">
        <v>391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>
        <f t="shared" si="38"/>
        <v>9.9162157038370238E-2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BL18">
        <v>3</v>
      </c>
      <c r="BM18">
        <v>300</v>
      </c>
      <c r="BN18">
        <v>300</v>
      </c>
      <c r="BO18">
        <v>300</v>
      </c>
      <c r="BP18">
        <v>10417.799999999999</v>
      </c>
      <c r="BQ18">
        <v>1335.29</v>
      </c>
      <c r="BR18">
        <v>-7.3673000000000002E-3</v>
      </c>
      <c r="BS18">
        <v>-2.2400000000000002</v>
      </c>
      <c r="BT18" t="s">
        <v>391</v>
      </c>
      <c r="BU18" t="s">
        <v>391</v>
      </c>
      <c r="BV18" t="s">
        <v>391</v>
      </c>
      <c r="BW18" t="s">
        <v>391</v>
      </c>
      <c r="BX18" t="s">
        <v>391</v>
      </c>
      <c r="BY18" t="s">
        <v>391</v>
      </c>
      <c r="BZ18" t="s">
        <v>391</v>
      </c>
      <c r="CA18" t="s">
        <v>391</v>
      </c>
      <c r="CB18" t="s">
        <v>391</v>
      </c>
      <c r="CC18" t="s">
        <v>391</v>
      </c>
      <c r="CD18">
        <f t="shared" si="42"/>
        <v>1500.17</v>
      </c>
      <c r="CE18">
        <f t="shared" si="43"/>
        <v>1261.3535994915219</v>
      </c>
      <c r="CF18">
        <f t="shared" si="44"/>
        <v>0.84080710818875315</v>
      </c>
      <c r="CG18">
        <f t="shared" si="45"/>
        <v>0.16115771880429361</v>
      </c>
      <c r="CH18">
        <v>6</v>
      </c>
      <c r="CI18">
        <v>0.5</v>
      </c>
      <c r="CJ18" t="s">
        <v>393</v>
      </c>
      <c r="CK18">
        <v>2</v>
      </c>
      <c r="CL18">
        <v>1634223559</v>
      </c>
      <c r="CM18">
        <v>295.40899999999999</v>
      </c>
      <c r="CN18">
        <v>299.97800000000001</v>
      </c>
      <c r="CO18">
        <v>19.389800000000001</v>
      </c>
      <c r="CP18">
        <v>17.4633</v>
      </c>
      <c r="CQ18">
        <v>293.48099999999999</v>
      </c>
      <c r="CR18">
        <v>19.259799999999998</v>
      </c>
      <c r="CS18">
        <v>1000.02</v>
      </c>
      <c r="CT18">
        <v>89.904200000000003</v>
      </c>
      <c r="CU18">
        <v>8.8025900000000004E-2</v>
      </c>
      <c r="CV18">
        <v>26.5181</v>
      </c>
      <c r="CW18">
        <v>-254.42099999999999</v>
      </c>
      <c r="CX18">
        <v>999.9</v>
      </c>
      <c r="CY18">
        <v>0</v>
      </c>
      <c r="CZ18">
        <v>0</v>
      </c>
      <c r="DA18">
        <v>9963.75</v>
      </c>
      <c r="DB18">
        <v>0</v>
      </c>
      <c r="DC18">
        <v>5.7370599999999996</v>
      </c>
      <c r="DD18">
        <v>-4.3205</v>
      </c>
      <c r="DE18">
        <v>301.50400000000002</v>
      </c>
      <c r="DF18">
        <v>305.31</v>
      </c>
      <c r="DG18">
        <v>1.9272800000000001</v>
      </c>
      <c r="DH18">
        <v>299.97800000000001</v>
      </c>
      <c r="DI18">
        <v>17.4633</v>
      </c>
      <c r="DJ18">
        <v>1.74329</v>
      </c>
      <c r="DK18">
        <v>1.57002</v>
      </c>
      <c r="DL18">
        <v>15.2874</v>
      </c>
      <c r="DM18">
        <v>13.6677</v>
      </c>
      <c r="DN18">
        <v>1500.17</v>
      </c>
      <c r="DO18">
        <v>0.97300600000000004</v>
      </c>
      <c r="DP18">
        <v>2.6994500000000001E-2</v>
      </c>
      <c r="DQ18">
        <v>0</v>
      </c>
      <c r="DR18">
        <v>1225.29</v>
      </c>
      <c r="DS18">
        <v>5.0006300000000001</v>
      </c>
      <c r="DT18">
        <v>17933.900000000001</v>
      </c>
      <c r="DU18">
        <v>12906.5</v>
      </c>
      <c r="DV18">
        <v>38.625</v>
      </c>
      <c r="DW18">
        <v>39.561999999999998</v>
      </c>
      <c r="DX18">
        <v>38.311999999999998</v>
      </c>
      <c r="DY18">
        <v>40</v>
      </c>
      <c r="DZ18">
        <v>40.061999999999998</v>
      </c>
      <c r="EA18">
        <v>1454.81</v>
      </c>
      <c r="EB18">
        <v>40.36</v>
      </c>
      <c r="EC18">
        <v>0</v>
      </c>
      <c r="ED18">
        <v>85.799999952316298</v>
      </c>
      <c r="EE18">
        <v>0</v>
      </c>
      <c r="EF18">
        <v>1220.8334615384599</v>
      </c>
      <c r="EG18">
        <v>38.336752160098797</v>
      </c>
      <c r="EH18">
        <v>628.19487220666201</v>
      </c>
      <c r="EI18">
        <v>17857.942307692301</v>
      </c>
      <c r="EJ18">
        <v>15</v>
      </c>
      <c r="EK18">
        <v>1634223582</v>
      </c>
      <c r="EL18" t="s">
        <v>402</v>
      </c>
      <c r="EM18">
        <v>1634223582</v>
      </c>
      <c r="EN18">
        <v>1634223578.5</v>
      </c>
      <c r="EO18">
        <v>3</v>
      </c>
      <c r="EP18">
        <v>-0.249</v>
      </c>
      <c r="EQ18">
        <v>0</v>
      </c>
      <c r="ER18">
        <v>1.9279999999999999</v>
      </c>
      <c r="ES18">
        <v>0.13</v>
      </c>
      <c r="ET18">
        <v>300</v>
      </c>
      <c r="EU18">
        <v>17</v>
      </c>
      <c r="EV18">
        <v>0.44</v>
      </c>
      <c r="EW18">
        <v>0.05</v>
      </c>
      <c r="EX18">
        <v>-4.3206237500000002</v>
      </c>
      <c r="EY18">
        <v>-5.4456022514066199E-2</v>
      </c>
      <c r="EZ18">
        <v>1.9792256906111E-2</v>
      </c>
      <c r="FA18">
        <v>1</v>
      </c>
      <c r="FB18">
        <v>1.9144600000000001</v>
      </c>
      <c r="FC18">
        <v>2.6926604127578399E-2</v>
      </c>
      <c r="FD18">
        <v>3.8467648745406798E-3</v>
      </c>
      <c r="FE18">
        <v>1</v>
      </c>
      <c r="FF18">
        <v>2</v>
      </c>
      <c r="FG18">
        <v>2</v>
      </c>
      <c r="FH18" t="s">
        <v>395</v>
      </c>
      <c r="FI18">
        <v>3.8844400000000001</v>
      </c>
      <c r="FJ18">
        <v>2.7467000000000001</v>
      </c>
      <c r="FK18">
        <v>6.8966100000000002E-2</v>
      </c>
      <c r="FL18">
        <v>7.0374500000000006E-2</v>
      </c>
      <c r="FM18">
        <v>8.9493900000000001E-2</v>
      </c>
      <c r="FN18">
        <v>8.3470299999999997E-2</v>
      </c>
      <c r="FO18">
        <v>36738</v>
      </c>
      <c r="FP18">
        <v>40215.1</v>
      </c>
      <c r="FQ18">
        <v>35746.9</v>
      </c>
      <c r="FR18">
        <v>39257.300000000003</v>
      </c>
      <c r="FS18">
        <v>46163.1</v>
      </c>
      <c r="FT18">
        <v>51928.800000000003</v>
      </c>
      <c r="FU18">
        <v>55888.800000000003</v>
      </c>
      <c r="FV18">
        <v>62921.2</v>
      </c>
      <c r="FW18">
        <v>2.6557300000000001</v>
      </c>
      <c r="FX18">
        <v>2.2071800000000001</v>
      </c>
      <c r="FY18">
        <v>-0.32655099999999998</v>
      </c>
      <c r="FZ18">
        <v>0</v>
      </c>
      <c r="GA18">
        <v>-244.73500000000001</v>
      </c>
      <c r="GB18">
        <v>999.9</v>
      </c>
      <c r="GC18">
        <v>58.222000000000001</v>
      </c>
      <c r="GD18">
        <v>27.452000000000002</v>
      </c>
      <c r="GE18">
        <v>23.8005</v>
      </c>
      <c r="GF18">
        <v>57.07</v>
      </c>
      <c r="GG18">
        <v>46.438299999999998</v>
      </c>
      <c r="GH18">
        <v>3</v>
      </c>
      <c r="GI18">
        <v>-0.22703000000000001</v>
      </c>
      <c r="GJ18">
        <v>-0.61467899999999998</v>
      </c>
      <c r="GK18">
        <v>20.118500000000001</v>
      </c>
      <c r="GL18">
        <v>5.2006699999999997</v>
      </c>
      <c r="GM18">
        <v>12.0044</v>
      </c>
      <c r="GN18">
        <v>4.9757999999999996</v>
      </c>
      <c r="GO18">
        <v>3.2934000000000001</v>
      </c>
      <c r="GP18">
        <v>9999</v>
      </c>
      <c r="GQ18">
        <v>9999</v>
      </c>
      <c r="GR18">
        <v>26.4</v>
      </c>
      <c r="GS18">
        <v>195.8</v>
      </c>
      <c r="GT18">
        <v>1.8635600000000001</v>
      </c>
      <c r="GU18">
        <v>1.8683799999999999</v>
      </c>
      <c r="GV18">
        <v>1.86812</v>
      </c>
      <c r="GW18">
        <v>1.8693500000000001</v>
      </c>
      <c r="GX18">
        <v>1.87015</v>
      </c>
      <c r="GY18">
        <v>1.8662099999999999</v>
      </c>
      <c r="GZ18">
        <v>1.8672200000000001</v>
      </c>
      <c r="HA18">
        <v>1.8686400000000001</v>
      </c>
      <c r="HB18">
        <v>5</v>
      </c>
      <c r="HC18">
        <v>0</v>
      </c>
      <c r="HD18">
        <v>0</v>
      </c>
      <c r="HE18">
        <v>0</v>
      </c>
      <c r="HF18" t="s">
        <v>396</v>
      </c>
      <c r="HG18" t="s">
        <v>397</v>
      </c>
      <c r="HH18" t="s">
        <v>398</v>
      </c>
      <c r="HI18" t="s">
        <v>398</v>
      </c>
      <c r="HJ18" t="s">
        <v>398</v>
      </c>
      <c r="HK18" t="s">
        <v>398</v>
      </c>
      <c r="HL18">
        <v>0</v>
      </c>
      <c r="HM18">
        <v>100</v>
      </c>
      <c r="HN18">
        <v>100</v>
      </c>
      <c r="HO18">
        <v>1.9279999999999999</v>
      </c>
      <c r="HP18">
        <v>0.13</v>
      </c>
      <c r="HQ18">
        <v>2.1767500000000801</v>
      </c>
      <c r="HR18">
        <v>0</v>
      </c>
      <c r="HS18">
        <v>0</v>
      </c>
      <c r="HT18">
        <v>0</v>
      </c>
      <c r="HU18">
        <v>0.13070000000000401</v>
      </c>
      <c r="HV18">
        <v>0</v>
      </c>
      <c r="HW18">
        <v>0</v>
      </c>
      <c r="HX18">
        <v>0</v>
      </c>
      <c r="HY18">
        <v>-1</v>
      </c>
      <c r="HZ18">
        <v>-1</v>
      </c>
      <c r="IA18">
        <v>-1</v>
      </c>
      <c r="IB18">
        <v>-1</v>
      </c>
      <c r="IC18">
        <v>1.9</v>
      </c>
      <c r="ID18">
        <v>1.9</v>
      </c>
      <c r="IE18">
        <v>1.18774</v>
      </c>
      <c r="IF18">
        <v>2.5793499999999998</v>
      </c>
      <c r="IG18">
        <v>2.9980500000000001</v>
      </c>
      <c r="IH18">
        <v>2.96387</v>
      </c>
      <c r="II18">
        <v>2.7453599999999998</v>
      </c>
      <c r="IJ18">
        <v>2.35229</v>
      </c>
      <c r="IK18">
        <v>33.423200000000001</v>
      </c>
      <c r="IL18">
        <v>23.956199999999999</v>
      </c>
      <c r="IM18">
        <v>18</v>
      </c>
      <c r="IN18">
        <v>1077.97</v>
      </c>
      <c r="IO18">
        <v>628.62199999999996</v>
      </c>
      <c r="IP18">
        <v>25</v>
      </c>
      <c r="IQ18">
        <v>24.324200000000001</v>
      </c>
      <c r="IR18">
        <v>30.0001</v>
      </c>
      <c r="IS18">
        <v>24.1675</v>
      </c>
      <c r="IT18">
        <v>24.122499999999999</v>
      </c>
      <c r="IU18">
        <v>23.809100000000001</v>
      </c>
      <c r="IV18">
        <v>26.344000000000001</v>
      </c>
      <c r="IW18">
        <v>24.886600000000001</v>
      </c>
      <c r="IX18">
        <v>25</v>
      </c>
      <c r="IY18">
        <v>300</v>
      </c>
      <c r="IZ18">
        <v>17.502199999999998</v>
      </c>
      <c r="JA18">
        <v>103.66800000000001</v>
      </c>
      <c r="JB18">
        <v>104.76300000000001</v>
      </c>
    </row>
    <row r="19" spans="1:262" x14ac:dyDescent="0.2">
      <c r="A19">
        <v>3</v>
      </c>
      <c r="B19">
        <v>1634223671.5</v>
      </c>
      <c r="C19">
        <v>199</v>
      </c>
      <c r="D19" t="s">
        <v>403</v>
      </c>
      <c r="E19" t="s">
        <v>404</v>
      </c>
      <c r="F19" t="s">
        <v>390</v>
      </c>
      <c r="G19">
        <v>1634223671.5</v>
      </c>
      <c r="H19">
        <f t="shared" si="0"/>
        <v>3.4258753052966834E-3</v>
      </c>
      <c r="I19">
        <f t="shared" si="1"/>
        <v>3.4258753052966835</v>
      </c>
      <c r="J19">
        <f t="shared" si="2"/>
        <v>4.5120172148573774</v>
      </c>
      <c r="K19">
        <f t="shared" si="3"/>
        <v>196.86099999999999</v>
      </c>
      <c r="L19">
        <f t="shared" si="4"/>
        <v>145.81270420592068</v>
      </c>
      <c r="M19">
        <f t="shared" si="5"/>
        <v>13.121840235814103</v>
      </c>
      <c r="N19">
        <f t="shared" si="6"/>
        <v>17.715730633556902</v>
      </c>
      <c r="O19">
        <f t="shared" si="7"/>
        <v>0.16435387462701556</v>
      </c>
      <c r="P19">
        <f t="shared" si="8"/>
        <v>2.7480335432999805</v>
      </c>
      <c r="Q19">
        <f t="shared" si="9"/>
        <v>0.1590818189966284</v>
      </c>
      <c r="R19">
        <f t="shared" si="10"/>
        <v>9.9885722452571463E-2</v>
      </c>
      <c r="S19">
        <f t="shared" si="11"/>
        <v>241.74540201831545</v>
      </c>
      <c r="T19">
        <f t="shared" si="12"/>
        <v>27.208656009376941</v>
      </c>
      <c r="U19">
        <f t="shared" si="13"/>
        <v>27.208656009376941</v>
      </c>
      <c r="V19">
        <f t="shared" si="14"/>
        <v>3.6232571960466555</v>
      </c>
      <c r="W19">
        <f t="shared" si="15"/>
        <v>49.73897105950283</v>
      </c>
      <c r="X19">
        <f t="shared" si="16"/>
        <v>1.7430548955226799</v>
      </c>
      <c r="Y19">
        <f t="shared" si="17"/>
        <v>3.5044048125512286</v>
      </c>
      <c r="Z19">
        <f t="shared" si="18"/>
        <v>1.8802023005239756</v>
      </c>
      <c r="AA19">
        <f t="shared" si="19"/>
        <v>-151.08110096358374</v>
      </c>
      <c r="AB19">
        <f t="shared" si="20"/>
        <v>-84.084549039613393</v>
      </c>
      <c r="AC19">
        <f t="shared" si="21"/>
        <v>-6.5984698859354545</v>
      </c>
      <c r="AD19">
        <f t="shared" si="22"/>
        <v>-1.8717870817141602E-2</v>
      </c>
      <c r="AE19">
        <v>0</v>
      </c>
      <c r="AF19">
        <v>0</v>
      </c>
      <c r="AG19">
        <f t="shared" si="23"/>
        <v>1</v>
      </c>
      <c r="AH19">
        <f t="shared" si="24"/>
        <v>0</v>
      </c>
      <c r="AI19">
        <f t="shared" si="25"/>
        <v>47641.117056732437</v>
      </c>
      <c r="AJ19" t="s">
        <v>391</v>
      </c>
      <c r="AK19">
        <v>0</v>
      </c>
      <c r="AL19">
        <v>0</v>
      </c>
      <c r="AM19">
        <v>0</v>
      </c>
      <c r="AN19" t="e">
        <f t="shared" si="26"/>
        <v>#DIV/0!</v>
      </c>
      <c r="AO19">
        <v>-1</v>
      </c>
      <c r="AP19" t="s">
        <v>405</v>
      </c>
      <c r="AQ19">
        <v>10414.799999999999</v>
      </c>
      <c r="AR19">
        <v>1190.7059999999999</v>
      </c>
      <c r="AS19">
        <v>1324.67</v>
      </c>
      <c r="AT19">
        <f t="shared" si="27"/>
        <v>0.10113009277782403</v>
      </c>
      <c r="AU19">
        <v>0.5</v>
      </c>
      <c r="AV19">
        <f t="shared" si="28"/>
        <v>1261.2530994913552</v>
      </c>
      <c r="AW19">
        <f t="shared" si="29"/>
        <v>4.5120172148573774</v>
      </c>
      <c r="AX19">
        <f t="shared" si="30"/>
        <v>63.775321483939436</v>
      </c>
      <c r="AY19">
        <f t="shared" si="31"/>
        <v>4.3702705008854233E-3</v>
      </c>
      <c r="AZ19">
        <f t="shared" si="32"/>
        <v>-1</v>
      </c>
      <c r="BA19" t="e">
        <f t="shared" si="33"/>
        <v>#DIV/0!</v>
      </c>
      <c r="BB19" t="s">
        <v>391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>
        <f t="shared" si="38"/>
        <v>0.10113009277782403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BL19">
        <v>4</v>
      </c>
      <c r="BM19">
        <v>300</v>
      </c>
      <c r="BN19">
        <v>300</v>
      </c>
      <c r="BO19">
        <v>300</v>
      </c>
      <c r="BP19">
        <v>10414.799999999999</v>
      </c>
      <c r="BQ19">
        <v>1299.95</v>
      </c>
      <c r="BR19">
        <v>-7.3642000000000004E-3</v>
      </c>
      <c r="BS19">
        <v>-1.4</v>
      </c>
      <c r="BT19" t="s">
        <v>391</v>
      </c>
      <c r="BU19" t="s">
        <v>391</v>
      </c>
      <c r="BV19" t="s">
        <v>391</v>
      </c>
      <c r="BW19" t="s">
        <v>391</v>
      </c>
      <c r="BX19" t="s">
        <v>391</v>
      </c>
      <c r="BY19" t="s">
        <v>391</v>
      </c>
      <c r="BZ19" t="s">
        <v>391</v>
      </c>
      <c r="CA19" t="s">
        <v>391</v>
      </c>
      <c r="CB19" t="s">
        <v>391</v>
      </c>
      <c r="CC19" t="s">
        <v>391</v>
      </c>
      <c r="CD19">
        <f t="shared" si="42"/>
        <v>1500.05</v>
      </c>
      <c r="CE19">
        <f t="shared" si="43"/>
        <v>1261.2530994913552</v>
      </c>
      <c r="CF19">
        <f t="shared" si="44"/>
        <v>0.8408073727484785</v>
      </c>
      <c r="CG19">
        <f t="shared" si="45"/>
        <v>0.16115822940456348</v>
      </c>
      <c r="CH19">
        <v>6</v>
      </c>
      <c r="CI19">
        <v>0.5</v>
      </c>
      <c r="CJ19" t="s">
        <v>393</v>
      </c>
      <c r="CK19">
        <v>2</v>
      </c>
      <c r="CL19">
        <v>1634223671.5</v>
      </c>
      <c r="CM19">
        <v>196.86099999999999</v>
      </c>
      <c r="CN19">
        <v>199.97300000000001</v>
      </c>
      <c r="CO19">
        <v>19.369199999999999</v>
      </c>
      <c r="CP19">
        <v>17.353400000000001</v>
      </c>
      <c r="CQ19">
        <v>194.995</v>
      </c>
      <c r="CR19">
        <v>19.2422</v>
      </c>
      <c r="CS19">
        <v>999.95600000000002</v>
      </c>
      <c r="CT19">
        <v>89.903700000000001</v>
      </c>
      <c r="CU19">
        <v>8.7362899999999993E-2</v>
      </c>
      <c r="CV19">
        <v>26.641100000000002</v>
      </c>
      <c r="CW19">
        <v>-253.143</v>
      </c>
      <c r="CX19">
        <v>999.9</v>
      </c>
      <c r="CY19">
        <v>0</v>
      </c>
      <c r="CZ19">
        <v>0</v>
      </c>
      <c r="DA19">
        <v>10010</v>
      </c>
      <c r="DB19">
        <v>0</v>
      </c>
      <c r="DC19">
        <v>5.7370599999999996</v>
      </c>
      <c r="DD19">
        <v>-3.05043</v>
      </c>
      <c r="DE19">
        <v>200.81299999999999</v>
      </c>
      <c r="DF19">
        <v>203.505</v>
      </c>
      <c r="DG19">
        <v>2.0191300000000001</v>
      </c>
      <c r="DH19">
        <v>199.97300000000001</v>
      </c>
      <c r="DI19">
        <v>17.353400000000001</v>
      </c>
      <c r="DJ19">
        <v>1.7416700000000001</v>
      </c>
      <c r="DK19">
        <v>1.5601400000000001</v>
      </c>
      <c r="DL19">
        <v>15.2729</v>
      </c>
      <c r="DM19">
        <v>13.570600000000001</v>
      </c>
      <c r="DN19">
        <v>1500.05</v>
      </c>
      <c r="DO19">
        <v>0.97299999999999998</v>
      </c>
      <c r="DP19">
        <v>2.7000199999999999E-2</v>
      </c>
      <c r="DQ19">
        <v>0</v>
      </c>
      <c r="DR19">
        <v>1196.33</v>
      </c>
      <c r="DS19">
        <v>5.0006300000000001</v>
      </c>
      <c r="DT19">
        <v>17568.2</v>
      </c>
      <c r="DU19">
        <v>12905.5</v>
      </c>
      <c r="DV19">
        <v>39.875</v>
      </c>
      <c r="DW19">
        <v>40.25</v>
      </c>
      <c r="DX19">
        <v>39.5</v>
      </c>
      <c r="DY19">
        <v>40.936999999999998</v>
      </c>
      <c r="DZ19">
        <v>41.125</v>
      </c>
      <c r="EA19">
        <v>1454.68</v>
      </c>
      <c r="EB19">
        <v>40.369999999999997</v>
      </c>
      <c r="EC19">
        <v>0</v>
      </c>
      <c r="ED19">
        <v>112</v>
      </c>
      <c r="EE19">
        <v>0</v>
      </c>
      <c r="EF19">
        <v>1190.7059999999999</v>
      </c>
      <c r="EG19">
        <v>48.448461460922097</v>
      </c>
      <c r="EH19">
        <v>672.05384504292704</v>
      </c>
      <c r="EI19">
        <v>17490.948</v>
      </c>
      <c r="EJ19">
        <v>15</v>
      </c>
      <c r="EK19">
        <v>1634223692.5</v>
      </c>
      <c r="EL19" t="s">
        <v>406</v>
      </c>
      <c r="EM19">
        <v>1634223688.5</v>
      </c>
      <c r="EN19">
        <v>1634223692.5</v>
      </c>
      <c r="EO19">
        <v>4</v>
      </c>
      <c r="EP19">
        <v>-6.2E-2</v>
      </c>
      <c r="EQ19">
        <v>-3.0000000000000001E-3</v>
      </c>
      <c r="ER19">
        <v>1.8660000000000001</v>
      </c>
      <c r="ES19">
        <v>0.127</v>
      </c>
      <c r="ET19">
        <v>200</v>
      </c>
      <c r="EU19">
        <v>17</v>
      </c>
      <c r="EV19">
        <v>0.25</v>
      </c>
      <c r="EW19">
        <v>0.04</v>
      </c>
      <c r="EX19">
        <v>-3.0599404878048801</v>
      </c>
      <c r="EY19">
        <v>-9.2648780487808793E-2</v>
      </c>
      <c r="EZ19">
        <v>4.15723801926711E-2</v>
      </c>
      <c r="FA19">
        <v>1</v>
      </c>
      <c r="FB19">
        <v>2.0036909756097598</v>
      </c>
      <c r="FC19">
        <v>3.5115261324039797E-2</v>
      </c>
      <c r="FD19">
        <v>4.9240087797261098E-3</v>
      </c>
      <c r="FE19">
        <v>1</v>
      </c>
      <c r="FF19">
        <v>2</v>
      </c>
      <c r="FG19">
        <v>2</v>
      </c>
      <c r="FH19" t="s">
        <v>395</v>
      </c>
      <c r="FI19">
        <v>3.88435</v>
      </c>
      <c r="FJ19">
        <v>2.7464400000000002</v>
      </c>
      <c r="FK19">
        <v>4.8638899999999999E-2</v>
      </c>
      <c r="FL19">
        <v>4.9892400000000003E-2</v>
      </c>
      <c r="FM19">
        <v>8.9433399999999996E-2</v>
      </c>
      <c r="FN19">
        <v>8.3094899999999999E-2</v>
      </c>
      <c r="FO19">
        <v>37538.800000000003</v>
      </c>
      <c r="FP19">
        <v>41099.9</v>
      </c>
      <c r="FQ19">
        <v>35746</v>
      </c>
      <c r="FR19">
        <v>39256.5</v>
      </c>
      <c r="FS19">
        <v>46164.800000000003</v>
      </c>
      <c r="FT19">
        <v>51948.9</v>
      </c>
      <c r="FU19">
        <v>55887.6</v>
      </c>
      <c r="FV19">
        <v>62920.5</v>
      </c>
      <c r="FW19">
        <v>2.6551300000000002</v>
      </c>
      <c r="FX19">
        <v>2.20465</v>
      </c>
      <c r="FY19">
        <v>-0.28368100000000002</v>
      </c>
      <c r="FZ19">
        <v>0</v>
      </c>
      <c r="GA19">
        <v>-244.73699999999999</v>
      </c>
      <c r="GB19">
        <v>999.9</v>
      </c>
      <c r="GC19">
        <v>57.594000000000001</v>
      </c>
      <c r="GD19">
        <v>27.573</v>
      </c>
      <c r="GE19">
        <v>23.712599999999998</v>
      </c>
      <c r="GF19">
        <v>56.73</v>
      </c>
      <c r="GG19">
        <v>46.486400000000003</v>
      </c>
      <c r="GH19">
        <v>3</v>
      </c>
      <c r="GI19">
        <v>-0.22652700000000001</v>
      </c>
      <c r="GJ19">
        <v>-0.600109</v>
      </c>
      <c r="GK19">
        <v>20.116599999999998</v>
      </c>
      <c r="GL19">
        <v>5.1991699999999996</v>
      </c>
      <c r="GM19">
        <v>12.004300000000001</v>
      </c>
      <c r="GN19">
        <v>4.9757999999999996</v>
      </c>
      <c r="GO19">
        <v>3.29345</v>
      </c>
      <c r="GP19">
        <v>9999</v>
      </c>
      <c r="GQ19">
        <v>9999</v>
      </c>
      <c r="GR19">
        <v>26.4</v>
      </c>
      <c r="GS19">
        <v>199.8</v>
      </c>
      <c r="GT19">
        <v>1.8635600000000001</v>
      </c>
      <c r="GU19">
        <v>1.86842</v>
      </c>
      <c r="GV19">
        <v>1.8681300000000001</v>
      </c>
      <c r="GW19">
        <v>1.8693500000000001</v>
      </c>
      <c r="GX19">
        <v>1.8702000000000001</v>
      </c>
      <c r="GY19">
        <v>1.86619</v>
      </c>
      <c r="GZ19">
        <v>1.8672200000000001</v>
      </c>
      <c r="HA19">
        <v>1.8686499999999999</v>
      </c>
      <c r="HB19">
        <v>5</v>
      </c>
      <c r="HC19">
        <v>0</v>
      </c>
      <c r="HD19">
        <v>0</v>
      </c>
      <c r="HE19">
        <v>0</v>
      </c>
      <c r="HF19" t="s">
        <v>396</v>
      </c>
      <c r="HG19" t="s">
        <v>397</v>
      </c>
      <c r="HH19" t="s">
        <v>398</v>
      </c>
      <c r="HI19" t="s">
        <v>398</v>
      </c>
      <c r="HJ19" t="s">
        <v>398</v>
      </c>
      <c r="HK19" t="s">
        <v>398</v>
      </c>
      <c r="HL19">
        <v>0</v>
      </c>
      <c r="HM19">
        <v>100</v>
      </c>
      <c r="HN19">
        <v>100</v>
      </c>
      <c r="HO19">
        <v>1.8660000000000001</v>
      </c>
      <c r="HP19">
        <v>0.127</v>
      </c>
      <c r="HQ19">
        <v>1.9276500000000301</v>
      </c>
      <c r="HR19">
        <v>0</v>
      </c>
      <c r="HS19">
        <v>0</v>
      </c>
      <c r="HT19">
        <v>0</v>
      </c>
      <c r="HU19">
        <v>0.13031428571428399</v>
      </c>
      <c r="HV19">
        <v>0</v>
      </c>
      <c r="HW19">
        <v>0</v>
      </c>
      <c r="HX19">
        <v>0</v>
      </c>
      <c r="HY19">
        <v>-1</v>
      </c>
      <c r="HZ19">
        <v>-1</v>
      </c>
      <c r="IA19">
        <v>-1</v>
      </c>
      <c r="IB19">
        <v>-1</v>
      </c>
      <c r="IC19">
        <v>1.5</v>
      </c>
      <c r="ID19">
        <v>1.6</v>
      </c>
      <c r="IE19">
        <v>0.85815399999999997</v>
      </c>
      <c r="IF19">
        <v>2.5903299999999998</v>
      </c>
      <c r="IG19">
        <v>2.9968300000000001</v>
      </c>
      <c r="IH19">
        <v>2.96265</v>
      </c>
      <c r="II19">
        <v>2.7453599999999998</v>
      </c>
      <c r="IJ19">
        <v>2.3303199999999999</v>
      </c>
      <c r="IK19">
        <v>33.535499999999999</v>
      </c>
      <c r="IL19">
        <v>23.947399999999998</v>
      </c>
      <c r="IM19">
        <v>18</v>
      </c>
      <c r="IN19">
        <v>1077.3699999999999</v>
      </c>
      <c r="IO19">
        <v>626.71600000000001</v>
      </c>
      <c r="IP19">
        <v>25.0001</v>
      </c>
      <c r="IQ19">
        <v>24.328199999999999</v>
      </c>
      <c r="IR19">
        <v>30.0002</v>
      </c>
      <c r="IS19">
        <v>24.1736</v>
      </c>
      <c r="IT19">
        <v>24.128</v>
      </c>
      <c r="IU19">
        <v>17.209199999999999</v>
      </c>
      <c r="IV19">
        <v>26.626999999999999</v>
      </c>
      <c r="IW19">
        <v>23.015499999999999</v>
      </c>
      <c r="IX19">
        <v>25</v>
      </c>
      <c r="IY19">
        <v>200</v>
      </c>
      <c r="IZ19">
        <v>17.418399999999998</v>
      </c>
      <c r="JA19">
        <v>103.66500000000001</v>
      </c>
      <c r="JB19">
        <v>104.761</v>
      </c>
    </row>
    <row r="20" spans="1:262" x14ac:dyDescent="0.2">
      <c r="A20">
        <v>4</v>
      </c>
      <c r="B20">
        <v>1634223773.5</v>
      </c>
      <c r="C20">
        <v>301</v>
      </c>
      <c r="D20" t="s">
        <v>407</v>
      </c>
      <c r="E20" t="s">
        <v>408</v>
      </c>
      <c r="F20" t="s">
        <v>390</v>
      </c>
      <c r="G20">
        <v>1634223773.5</v>
      </c>
      <c r="H20">
        <f t="shared" si="0"/>
        <v>3.5467055398541746E-3</v>
      </c>
      <c r="I20">
        <f t="shared" si="1"/>
        <v>3.5467055398541745</v>
      </c>
      <c r="J20">
        <f t="shared" si="2"/>
        <v>1.5743406208178916</v>
      </c>
      <c r="K20">
        <f t="shared" si="3"/>
        <v>98.796000000000006</v>
      </c>
      <c r="L20">
        <f t="shared" si="4"/>
        <v>80.717405947992688</v>
      </c>
      <c r="M20">
        <f t="shared" si="5"/>
        <v>7.2638176876573999</v>
      </c>
      <c r="N20">
        <f t="shared" si="6"/>
        <v>8.8907234299896007</v>
      </c>
      <c r="O20">
        <f t="shared" si="7"/>
        <v>0.17249387188307641</v>
      </c>
      <c r="P20">
        <f t="shared" si="8"/>
        <v>2.7497120210621837</v>
      </c>
      <c r="Q20">
        <f t="shared" si="9"/>
        <v>0.1666999862783731</v>
      </c>
      <c r="R20">
        <f t="shared" si="10"/>
        <v>0.10469183671307994</v>
      </c>
      <c r="S20">
        <f t="shared" si="11"/>
        <v>241.72886301849323</v>
      </c>
      <c r="T20">
        <f t="shared" si="12"/>
        <v>27.162597896339967</v>
      </c>
      <c r="U20">
        <f t="shared" si="13"/>
        <v>27.162597896339967</v>
      </c>
      <c r="V20">
        <f t="shared" si="14"/>
        <v>3.6134826707614813</v>
      </c>
      <c r="W20">
        <f t="shared" si="15"/>
        <v>50.143591121537234</v>
      </c>
      <c r="X20">
        <f t="shared" si="16"/>
        <v>1.7559619728770199</v>
      </c>
      <c r="Y20">
        <f t="shared" si="17"/>
        <v>3.5018672049653312</v>
      </c>
      <c r="Z20">
        <f t="shared" si="18"/>
        <v>1.8575206978844614</v>
      </c>
      <c r="AA20">
        <f t="shared" si="19"/>
        <v>-156.40971430756909</v>
      </c>
      <c r="AB20">
        <f t="shared" si="20"/>
        <v>-79.131521025391052</v>
      </c>
      <c r="AC20">
        <f t="shared" si="21"/>
        <v>-6.2041825056209232</v>
      </c>
      <c r="AD20">
        <f t="shared" si="22"/>
        <v>-1.6554820087847588E-2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47688.545638192802</v>
      </c>
      <c r="AJ20" t="s">
        <v>391</v>
      </c>
      <c r="AK20">
        <v>0</v>
      </c>
      <c r="AL20">
        <v>0</v>
      </c>
      <c r="AM20">
        <v>0</v>
      </c>
      <c r="AN20" t="e">
        <f t="shared" si="26"/>
        <v>#DIV/0!</v>
      </c>
      <c r="AO20">
        <v>-1</v>
      </c>
      <c r="AP20" t="s">
        <v>409</v>
      </c>
      <c r="AQ20">
        <v>10419.5</v>
      </c>
      <c r="AR20">
        <v>1151.83846153846</v>
      </c>
      <c r="AS20">
        <v>1264.55</v>
      </c>
      <c r="AT20">
        <f t="shared" si="27"/>
        <v>8.9131737346518469E-2</v>
      </c>
      <c r="AU20">
        <v>0.5</v>
      </c>
      <c r="AV20">
        <f t="shared" si="28"/>
        <v>1261.1687994914475</v>
      </c>
      <c r="AW20">
        <f t="shared" si="29"/>
        <v>1.5743406208178916</v>
      </c>
      <c r="AX20">
        <f t="shared" si="30"/>
        <v>56.205083092947859</v>
      </c>
      <c r="AY20">
        <f t="shared" si="31"/>
        <v>2.0412339901335697E-3</v>
      </c>
      <c r="AZ20">
        <f t="shared" si="32"/>
        <v>-1</v>
      </c>
      <c r="BA20" t="e">
        <f t="shared" si="33"/>
        <v>#DIV/0!</v>
      </c>
      <c r="BB20" t="s">
        <v>391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>
        <f t="shared" si="38"/>
        <v>8.9131737346518469E-2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v>5</v>
      </c>
      <c r="BM20">
        <v>300</v>
      </c>
      <c r="BN20">
        <v>300</v>
      </c>
      <c r="BO20">
        <v>300</v>
      </c>
      <c r="BP20">
        <v>10419.5</v>
      </c>
      <c r="BQ20">
        <v>1247.01</v>
      </c>
      <c r="BR20">
        <v>-7.3672800000000004E-3</v>
      </c>
      <c r="BS20">
        <v>0.77</v>
      </c>
      <c r="BT20" t="s">
        <v>391</v>
      </c>
      <c r="BU20" t="s">
        <v>391</v>
      </c>
      <c r="BV20" t="s">
        <v>391</v>
      </c>
      <c r="BW20" t="s">
        <v>391</v>
      </c>
      <c r="BX20" t="s">
        <v>391</v>
      </c>
      <c r="BY20" t="s">
        <v>391</v>
      </c>
      <c r="BZ20" t="s">
        <v>391</v>
      </c>
      <c r="CA20" t="s">
        <v>391</v>
      </c>
      <c r="CB20" t="s">
        <v>391</v>
      </c>
      <c r="CC20" t="s">
        <v>391</v>
      </c>
      <c r="CD20">
        <f t="shared" si="42"/>
        <v>1499.95</v>
      </c>
      <c r="CE20">
        <f t="shared" si="43"/>
        <v>1261.1687994914475</v>
      </c>
      <c r="CF20">
        <f t="shared" si="44"/>
        <v>0.84080722656851725</v>
      </c>
      <c r="CG20">
        <f t="shared" si="45"/>
        <v>0.16115794727723806</v>
      </c>
      <c r="CH20">
        <v>6</v>
      </c>
      <c r="CI20">
        <v>0.5</v>
      </c>
      <c r="CJ20" t="s">
        <v>393</v>
      </c>
      <c r="CK20">
        <v>2</v>
      </c>
      <c r="CL20">
        <v>1634223773.5</v>
      </c>
      <c r="CM20">
        <v>98.796000000000006</v>
      </c>
      <c r="CN20">
        <v>99.950900000000004</v>
      </c>
      <c r="CO20">
        <v>19.512699999999999</v>
      </c>
      <c r="CP20">
        <v>17.426100000000002</v>
      </c>
      <c r="CQ20">
        <v>96.994</v>
      </c>
      <c r="CR20">
        <v>19.3857</v>
      </c>
      <c r="CS20">
        <v>999.952</v>
      </c>
      <c r="CT20">
        <v>89.903400000000005</v>
      </c>
      <c r="CU20">
        <v>8.73226E-2</v>
      </c>
      <c r="CV20">
        <v>26.628799999999998</v>
      </c>
      <c r="CW20">
        <v>-253.16900000000001</v>
      </c>
      <c r="CX20">
        <v>999.9</v>
      </c>
      <c r="CY20">
        <v>0</v>
      </c>
      <c r="CZ20">
        <v>0</v>
      </c>
      <c r="DA20">
        <v>10020</v>
      </c>
      <c r="DB20">
        <v>0</v>
      </c>
      <c r="DC20">
        <v>5.7370599999999996</v>
      </c>
      <c r="DD20">
        <v>-1.0912500000000001</v>
      </c>
      <c r="DE20">
        <v>100.827</v>
      </c>
      <c r="DF20">
        <v>101.724</v>
      </c>
      <c r="DG20">
        <v>2.0868099999999998</v>
      </c>
      <c r="DH20">
        <v>99.950900000000004</v>
      </c>
      <c r="DI20">
        <v>17.426100000000002</v>
      </c>
      <c r="DJ20">
        <v>1.75427</v>
      </c>
      <c r="DK20">
        <v>1.5666599999999999</v>
      </c>
      <c r="DL20">
        <v>15.385199999999999</v>
      </c>
      <c r="DM20">
        <v>13.6347</v>
      </c>
      <c r="DN20">
        <v>1499.95</v>
      </c>
      <c r="DO20">
        <v>0.97300200000000003</v>
      </c>
      <c r="DP20">
        <v>2.6997799999999999E-2</v>
      </c>
      <c r="DQ20">
        <v>0</v>
      </c>
      <c r="DR20">
        <v>1156.79</v>
      </c>
      <c r="DS20">
        <v>5.0006300000000001</v>
      </c>
      <c r="DT20">
        <v>16918.400000000001</v>
      </c>
      <c r="DU20">
        <v>12904.6</v>
      </c>
      <c r="DV20">
        <v>38.5</v>
      </c>
      <c r="DW20">
        <v>38.686999999999998</v>
      </c>
      <c r="DX20">
        <v>38.375</v>
      </c>
      <c r="DY20">
        <v>38.25</v>
      </c>
      <c r="DZ20">
        <v>39.75</v>
      </c>
      <c r="EA20">
        <v>1454.59</v>
      </c>
      <c r="EB20">
        <v>40.36</v>
      </c>
      <c r="EC20">
        <v>0</v>
      </c>
      <c r="ED20">
        <v>101.39999985694899</v>
      </c>
      <c r="EE20">
        <v>0</v>
      </c>
      <c r="EF20">
        <v>1151.83846153846</v>
      </c>
      <c r="EG20">
        <v>39.098803455876599</v>
      </c>
      <c r="EH20">
        <v>540.04102613504904</v>
      </c>
      <c r="EI20">
        <v>16852.315384615398</v>
      </c>
      <c r="EJ20">
        <v>15</v>
      </c>
      <c r="EK20">
        <v>1634223797</v>
      </c>
      <c r="EL20" t="s">
        <v>410</v>
      </c>
      <c r="EM20">
        <v>1634223790.5</v>
      </c>
      <c r="EN20">
        <v>1634223797</v>
      </c>
      <c r="EO20">
        <v>5</v>
      </c>
      <c r="EP20">
        <v>-6.4000000000000001E-2</v>
      </c>
      <c r="EQ20">
        <v>0</v>
      </c>
      <c r="ER20">
        <v>1.802</v>
      </c>
      <c r="ES20">
        <v>0.127</v>
      </c>
      <c r="ET20">
        <v>100</v>
      </c>
      <c r="EU20">
        <v>17</v>
      </c>
      <c r="EV20">
        <v>0.17</v>
      </c>
      <c r="EW20">
        <v>0.05</v>
      </c>
      <c r="EX20">
        <v>-1.1240721951219499</v>
      </c>
      <c r="EY20">
        <v>-5.1060627177697299E-2</v>
      </c>
      <c r="EZ20">
        <v>1.6931816566884101E-2</v>
      </c>
      <c r="FA20">
        <v>1</v>
      </c>
      <c r="FB20">
        <v>2.0768570731707299</v>
      </c>
      <c r="FC20">
        <v>6.9863623693382795E-2</v>
      </c>
      <c r="FD20">
        <v>7.4581107409259096E-3</v>
      </c>
      <c r="FE20">
        <v>1</v>
      </c>
      <c r="FF20">
        <v>2</v>
      </c>
      <c r="FG20">
        <v>2</v>
      </c>
      <c r="FH20" t="s">
        <v>395</v>
      </c>
      <c r="FI20">
        <v>3.88435</v>
      </c>
      <c r="FJ20">
        <v>2.7464900000000001</v>
      </c>
      <c r="FK20">
        <v>2.5481299999999998E-2</v>
      </c>
      <c r="FL20">
        <v>2.6326700000000001E-2</v>
      </c>
      <c r="FM20">
        <v>8.9909199999999995E-2</v>
      </c>
      <c r="FN20">
        <v>8.33396E-2</v>
      </c>
      <c r="FO20">
        <v>38451.4</v>
      </c>
      <c r="FP20">
        <v>42116.4</v>
      </c>
      <c r="FQ20">
        <v>35745</v>
      </c>
      <c r="FR20">
        <v>39254.300000000003</v>
      </c>
      <c r="FS20">
        <v>46139.3</v>
      </c>
      <c r="FT20">
        <v>51932.3</v>
      </c>
      <c r="FU20">
        <v>55887.199999999997</v>
      </c>
      <c r="FV20">
        <v>62918</v>
      </c>
      <c r="FW20">
        <v>2.6539999999999999</v>
      </c>
      <c r="FX20">
        <v>2.2029000000000001</v>
      </c>
      <c r="FY20">
        <v>-0.28476099999999999</v>
      </c>
      <c r="FZ20">
        <v>0</v>
      </c>
      <c r="GA20">
        <v>-244.732</v>
      </c>
      <c r="GB20">
        <v>999.9</v>
      </c>
      <c r="GC20">
        <v>57.081000000000003</v>
      </c>
      <c r="GD20">
        <v>27.673999999999999</v>
      </c>
      <c r="GE20">
        <v>23.642499999999998</v>
      </c>
      <c r="GF20">
        <v>56.28</v>
      </c>
      <c r="GG20">
        <v>46.5184</v>
      </c>
      <c r="GH20">
        <v>3</v>
      </c>
      <c r="GI20">
        <v>-0.22536300000000001</v>
      </c>
      <c r="GJ20">
        <v>-0.589943</v>
      </c>
      <c r="GK20">
        <v>20.116599999999998</v>
      </c>
      <c r="GL20">
        <v>5.19977</v>
      </c>
      <c r="GM20">
        <v>12.0052</v>
      </c>
      <c r="GN20">
        <v>4.9757499999999997</v>
      </c>
      <c r="GO20">
        <v>3.2932800000000002</v>
      </c>
      <c r="GP20">
        <v>9999</v>
      </c>
      <c r="GQ20">
        <v>9999</v>
      </c>
      <c r="GR20">
        <v>26.4</v>
      </c>
      <c r="GS20">
        <v>203.4</v>
      </c>
      <c r="GT20">
        <v>1.8635600000000001</v>
      </c>
      <c r="GU20">
        <v>1.8684000000000001</v>
      </c>
      <c r="GV20">
        <v>1.8681300000000001</v>
      </c>
      <c r="GW20">
        <v>1.8693500000000001</v>
      </c>
      <c r="GX20">
        <v>1.87015</v>
      </c>
      <c r="GY20">
        <v>1.8661799999999999</v>
      </c>
      <c r="GZ20">
        <v>1.8672299999999999</v>
      </c>
      <c r="HA20">
        <v>1.8686400000000001</v>
      </c>
      <c r="HB20">
        <v>5</v>
      </c>
      <c r="HC20">
        <v>0</v>
      </c>
      <c r="HD20">
        <v>0</v>
      </c>
      <c r="HE20">
        <v>0</v>
      </c>
      <c r="HF20" t="s">
        <v>396</v>
      </c>
      <c r="HG20" t="s">
        <v>397</v>
      </c>
      <c r="HH20" t="s">
        <v>398</v>
      </c>
      <c r="HI20" t="s">
        <v>398</v>
      </c>
      <c r="HJ20" t="s">
        <v>398</v>
      </c>
      <c r="HK20" t="s">
        <v>398</v>
      </c>
      <c r="HL20">
        <v>0</v>
      </c>
      <c r="HM20">
        <v>100</v>
      </c>
      <c r="HN20">
        <v>100</v>
      </c>
      <c r="HO20">
        <v>1.802</v>
      </c>
      <c r="HP20">
        <v>0.127</v>
      </c>
      <c r="HQ20">
        <v>1.8657000000000299</v>
      </c>
      <c r="HR20">
        <v>0</v>
      </c>
      <c r="HS20">
        <v>0</v>
      </c>
      <c r="HT20">
        <v>0</v>
      </c>
      <c r="HU20">
        <v>0.12712000000000101</v>
      </c>
      <c r="HV20">
        <v>0</v>
      </c>
      <c r="HW20">
        <v>0</v>
      </c>
      <c r="HX20">
        <v>0</v>
      </c>
      <c r="HY20">
        <v>-1</v>
      </c>
      <c r="HZ20">
        <v>-1</v>
      </c>
      <c r="IA20">
        <v>-1</v>
      </c>
      <c r="IB20">
        <v>-1</v>
      </c>
      <c r="IC20">
        <v>1.4</v>
      </c>
      <c r="ID20">
        <v>1.4</v>
      </c>
      <c r="IE20">
        <v>0.51025399999999999</v>
      </c>
      <c r="IF20">
        <v>2.6000999999999999</v>
      </c>
      <c r="IG20">
        <v>2.9980500000000001</v>
      </c>
      <c r="IH20">
        <v>2.96265</v>
      </c>
      <c r="II20">
        <v>2.7453599999999998</v>
      </c>
      <c r="IJ20">
        <v>2.3877000000000002</v>
      </c>
      <c r="IK20">
        <v>33.6479</v>
      </c>
      <c r="IL20">
        <v>23.947399999999998</v>
      </c>
      <c r="IM20">
        <v>18</v>
      </c>
      <c r="IN20">
        <v>1076.26</v>
      </c>
      <c r="IO20">
        <v>625.49699999999996</v>
      </c>
      <c r="IP20">
        <v>24.9999</v>
      </c>
      <c r="IQ20">
        <v>24.340499999999999</v>
      </c>
      <c r="IR20">
        <v>30.0002</v>
      </c>
      <c r="IS20">
        <v>24.1858</v>
      </c>
      <c r="IT20">
        <v>24.1401</v>
      </c>
      <c r="IU20">
        <v>10.257099999999999</v>
      </c>
      <c r="IV20">
        <v>26.033100000000001</v>
      </c>
      <c r="IW20">
        <v>21.5198</v>
      </c>
      <c r="IX20">
        <v>25</v>
      </c>
      <c r="IY20">
        <v>100</v>
      </c>
      <c r="IZ20">
        <v>17.466999999999999</v>
      </c>
      <c r="JA20">
        <v>103.664</v>
      </c>
      <c r="JB20">
        <v>104.756</v>
      </c>
    </row>
    <row r="21" spans="1:262" x14ac:dyDescent="0.2">
      <c r="A21">
        <v>5</v>
      </c>
      <c r="B21">
        <v>1634223902.5</v>
      </c>
      <c r="C21">
        <v>430</v>
      </c>
      <c r="D21" t="s">
        <v>411</v>
      </c>
      <c r="E21" t="s">
        <v>412</v>
      </c>
      <c r="F21" t="s">
        <v>390</v>
      </c>
      <c r="G21">
        <v>1634223902.5</v>
      </c>
      <c r="H21">
        <f t="shared" si="0"/>
        <v>3.8230133225831001E-3</v>
      </c>
      <c r="I21">
        <f t="shared" si="1"/>
        <v>3.8230133225831002</v>
      </c>
      <c r="J21">
        <f t="shared" si="2"/>
        <v>-0.16408635542486613</v>
      </c>
      <c r="K21">
        <f t="shared" si="3"/>
        <v>50.027200000000001</v>
      </c>
      <c r="L21">
        <f t="shared" si="4"/>
        <v>49.793921521597362</v>
      </c>
      <c r="M21">
        <f t="shared" si="5"/>
        <v>4.4808309560906441</v>
      </c>
      <c r="N21">
        <f t="shared" si="6"/>
        <v>4.5018231052420798</v>
      </c>
      <c r="O21">
        <f t="shared" si="7"/>
        <v>0.18926854697809381</v>
      </c>
      <c r="P21">
        <f t="shared" si="8"/>
        <v>2.7495490802007474</v>
      </c>
      <c r="Q21">
        <f t="shared" si="9"/>
        <v>0.18231701509884779</v>
      </c>
      <c r="R21">
        <f t="shared" si="10"/>
        <v>0.11455143005150473</v>
      </c>
      <c r="S21">
        <f t="shared" si="11"/>
        <v>241.71725301795442</v>
      </c>
      <c r="T21">
        <f t="shared" si="12"/>
        <v>27.0026418630035</v>
      </c>
      <c r="U21">
        <f t="shared" si="13"/>
        <v>27.0026418630035</v>
      </c>
      <c r="V21">
        <f t="shared" si="14"/>
        <v>3.5797150840934227</v>
      </c>
      <c r="W21">
        <f t="shared" si="15"/>
        <v>50.181006979248842</v>
      </c>
      <c r="X21">
        <f t="shared" si="16"/>
        <v>1.7486282741939099</v>
      </c>
      <c r="Y21">
        <f t="shared" si="17"/>
        <v>3.4846416591779703</v>
      </c>
      <c r="Z21">
        <f t="shared" si="18"/>
        <v>1.8310868098995128</v>
      </c>
      <c r="AA21">
        <f t="shared" si="19"/>
        <v>-168.59488752591471</v>
      </c>
      <c r="AB21">
        <f t="shared" si="20"/>
        <v>-67.823118687874199</v>
      </c>
      <c r="AC21">
        <f t="shared" si="21"/>
        <v>-5.3114007195788924</v>
      </c>
      <c r="AD21">
        <f t="shared" si="22"/>
        <v>-1.2153915413392724E-2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47697.381799827439</v>
      </c>
      <c r="AJ21" t="s">
        <v>391</v>
      </c>
      <c r="AK21">
        <v>0</v>
      </c>
      <c r="AL21">
        <v>0</v>
      </c>
      <c r="AM21">
        <v>0</v>
      </c>
      <c r="AN21" t="e">
        <f t="shared" si="26"/>
        <v>#DIV/0!</v>
      </c>
      <c r="AO21">
        <v>-1</v>
      </c>
      <c r="AP21" t="s">
        <v>413</v>
      </c>
      <c r="AQ21">
        <v>10423.5</v>
      </c>
      <c r="AR21">
        <v>1094.6596</v>
      </c>
      <c r="AS21">
        <v>1180.1600000000001</v>
      </c>
      <c r="AT21">
        <f t="shared" si="27"/>
        <v>7.2448142624728984E-2</v>
      </c>
      <c r="AU21">
        <v>0.5</v>
      </c>
      <c r="AV21">
        <f t="shared" si="28"/>
        <v>1261.102199491168</v>
      </c>
      <c r="AW21">
        <f t="shared" si="29"/>
        <v>-0.16408635542486613</v>
      </c>
      <c r="AX21">
        <f t="shared" si="30"/>
        <v>45.682256006547782</v>
      </c>
      <c r="AY21">
        <f t="shared" si="31"/>
        <v>6.6284369729305835E-4</v>
      </c>
      <c r="AZ21">
        <f t="shared" si="32"/>
        <v>-1</v>
      </c>
      <c r="BA21" t="e">
        <f t="shared" si="33"/>
        <v>#DIV/0!</v>
      </c>
      <c r="BB21" t="s">
        <v>391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>
        <f t="shared" si="38"/>
        <v>7.2448142624728956E-2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v>6</v>
      </c>
      <c r="BM21">
        <v>300</v>
      </c>
      <c r="BN21">
        <v>300</v>
      </c>
      <c r="BO21">
        <v>300</v>
      </c>
      <c r="BP21">
        <v>10423.5</v>
      </c>
      <c r="BQ21">
        <v>1167.02</v>
      </c>
      <c r="BR21">
        <v>-7.3702799999999999E-3</v>
      </c>
      <c r="BS21">
        <v>0.46</v>
      </c>
      <c r="BT21" t="s">
        <v>391</v>
      </c>
      <c r="BU21" t="s">
        <v>391</v>
      </c>
      <c r="BV21" t="s">
        <v>391</v>
      </c>
      <c r="BW21" t="s">
        <v>391</v>
      </c>
      <c r="BX21" t="s">
        <v>391</v>
      </c>
      <c r="BY21" t="s">
        <v>391</v>
      </c>
      <c r="BZ21" t="s">
        <v>391</v>
      </c>
      <c r="CA21" t="s">
        <v>391</v>
      </c>
      <c r="CB21" t="s">
        <v>391</v>
      </c>
      <c r="CC21" t="s">
        <v>391</v>
      </c>
      <c r="CD21">
        <f t="shared" si="42"/>
        <v>1499.87</v>
      </c>
      <c r="CE21">
        <f t="shared" si="43"/>
        <v>1261.102199491168</v>
      </c>
      <c r="CF21">
        <f t="shared" si="44"/>
        <v>0.84080766965881581</v>
      </c>
      <c r="CG21">
        <f t="shared" si="45"/>
        <v>0.16115880244151456</v>
      </c>
      <c r="CH21">
        <v>6</v>
      </c>
      <c r="CI21">
        <v>0.5</v>
      </c>
      <c r="CJ21" t="s">
        <v>393</v>
      </c>
      <c r="CK21">
        <v>2</v>
      </c>
      <c r="CL21">
        <v>1634223902.5</v>
      </c>
      <c r="CM21">
        <v>50.027200000000001</v>
      </c>
      <c r="CN21">
        <v>50.043500000000002</v>
      </c>
      <c r="CO21">
        <v>19.431899999999999</v>
      </c>
      <c r="CP21">
        <v>17.1828</v>
      </c>
      <c r="CQ21">
        <v>48.304000000000002</v>
      </c>
      <c r="CR21">
        <v>19.311199999999999</v>
      </c>
      <c r="CS21">
        <v>1000.06</v>
      </c>
      <c r="CT21">
        <v>89.900099999999995</v>
      </c>
      <c r="CU21">
        <v>8.7408899999999998E-2</v>
      </c>
      <c r="CV21">
        <v>26.545100000000001</v>
      </c>
      <c r="CW21">
        <v>-253.15299999999999</v>
      </c>
      <c r="CX21">
        <v>999.9</v>
      </c>
      <c r="CY21">
        <v>0</v>
      </c>
      <c r="CZ21">
        <v>0</v>
      </c>
      <c r="DA21">
        <v>10019.4</v>
      </c>
      <c r="DB21">
        <v>0</v>
      </c>
      <c r="DC21">
        <v>5.7370599999999996</v>
      </c>
      <c r="DD21">
        <v>-1.6311599999999999E-2</v>
      </c>
      <c r="DE21">
        <v>51.018599999999999</v>
      </c>
      <c r="DF21">
        <v>50.918500000000002</v>
      </c>
      <c r="DG21">
        <v>2.2490700000000001</v>
      </c>
      <c r="DH21">
        <v>50.043500000000002</v>
      </c>
      <c r="DI21">
        <v>17.1828</v>
      </c>
      <c r="DJ21">
        <v>1.7469300000000001</v>
      </c>
      <c r="DK21">
        <v>1.5447299999999999</v>
      </c>
      <c r="DL21">
        <v>15.319800000000001</v>
      </c>
      <c r="DM21">
        <v>13.4183</v>
      </c>
      <c r="DN21">
        <v>1499.87</v>
      </c>
      <c r="DO21">
        <v>0.97299100000000005</v>
      </c>
      <c r="DP21">
        <v>2.70093E-2</v>
      </c>
      <c r="DQ21">
        <v>0</v>
      </c>
      <c r="DR21">
        <v>1091.5999999999999</v>
      </c>
      <c r="DS21">
        <v>5.0006300000000001</v>
      </c>
      <c r="DT21">
        <v>15917.3</v>
      </c>
      <c r="DU21">
        <v>12903.9</v>
      </c>
      <c r="DV21">
        <v>37.311999999999998</v>
      </c>
      <c r="DW21">
        <v>37.811999999999998</v>
      </c>
      <c r="DX21">
        <v>37.25</v>
      </c>
      <c r="DY21">
        <v>37.061999999999998</v>
      </c>
      <c r="DZ21">
        <v>38.625</v>
      </c>
      <c r="EA21">
        <v>1454.49</v>
      </c>
      <c r="EB21">
        <v>40.380000000000003</v>
      </c>
      <c r="EC21">
        <v>0</v>
      </c>
      <c r="ED21">
        <v>128.39999985694899</v>
      </c>
      <c r="EE21">
        <v>0</v>
      </c>
      <c r="EF21">
        <v>1094.6596</v>
      </c>
      <c r="EG21">
        <v>-25.363076954079201</v>
      </c>
      <c r="EH21">
        <v>-386.792308166037</v>
      </c>
      <c r="EI21">
        <v>15965.944</v>
      </c>
      <c r="EJ21">
        <v>15</v>
      </c>
      <c r="EK21">
        <v>1634223875</v>
      </c>
      <c r="EL21" t="s">
        <v>414</v>
      </c>
      <c r="EM21">
        <v>1634223869</v>
      </c>
      <c r="EN21">
        <v>1634223875</v>
      </c>
      <c r="EO21">
        <v>6</v>
      </c>
      <c r="EP21">
        <v>-7.9000000000000001E-2</v>
      </c>
      <c r="EQ21">
        <v>-7.0000000000000001E-3</v>
      </c>
      <c r="ER21">
        <v>1.7230000000000001</v>
      </c>
      <c r="ES21">
        <v>0.121</v>
      </c>
      <c r="ET21">
        <v>50</v>
      </c>
      <c r="EU21">
        <v>17</v>
      </c>
      <c r="EV21">
        <v>0.27</v>
      </c>
      <c r="EW21">
        <v>0.03</v>
      </c>
      <c r="EX21">
        <v>-4.5626580487804899E-3</v>
      </c>
      <c r="EY21">
        <v>-1.47246689895475E-4</v>
      </c>
      <c r="EZ21">
        <v>1.6987990996568999E-2</v>
      </c>
      <c r="FA21">
        <v>1</v>
      </c>
      <c r="FB21">
        <v>2.2241300000000002</v>
      </c>
      <c r="FC21">
        <v>0.35308285714286097</v>
      </c>
      <c r="FD21">
        <v>5.50488930794098E-2</v>
      </c>
      <c r="FE21">
        <v>1</v>
      </c>
      <c r="FF21">
        <v>2</v>
      </c>
      <c r="FG21">
        <v>2</v>
      </c>
      <c r="FH21" t="s">
        <v>395</v>
      </c>
      <c r="FI21">
        <v>3.88449</v>
      </c>
      <c r="FJ21">
        <v>2.7465700000000002</v>
      </c>
      <c r="FK21">
        <v>1.29167E-2</v>
      </c>
      <c r="FL21">
        <v>1.34284E-2</v>
      </c>
      <c r="FM21">
        <v>8.9651300000000003E-2</v>
      </c>
      <c r="FN21">
        <v>8.2500799999999999E-2</v>
      </c>
      <c r="FO21">
        <v>38944</v>
      </c>
      <c r="FP21">
        <v>42671.1</v>
      </c>
      <c r="FQ21">
        <v>35742.400000000001</v>
      </c>
      <c r="FR21">
        <v>39251.599999999999</v>
      </c>
      <c r="FS21">
        <v>46149.4</v>
      </c>
      <c r="FT21">
        <v>51977.1</v>
      </c>
      <c r="FU21">
        <v>55883.6</v>
      </c>
      <c r="FV21">
        <v>62914.9</v>
      </c>
      <c r="FW21">
        <v>2.6522800000000002</v>
      </c>
      <c r="FX21">
        <v>2.1995300000000002</v>
      </c>
      <c r="FY21">
        <v>-0.284165</v>
      </c>
      <c r="FZ21">
        <v>0</v>
      </c>
      <c r="GA21">
        <v>-244.733</v>
      </c>
      <c r="GB21">
        <v>999.9</v>
      </c>
      <c r="GC21">
        <v>56.451999999999998</v>
      </c>
      <c r="GD21">
        <v>27.835000000000001</v>
      </c>
      <c r="GE21">
        <v>23.603200000000001</v>
      </c>
      <c r="GF21">
        <v>56.7</v>
      </c>
      <c r="GG21">
        <v>46.478400000000001</v>
      </c>
      <c r="GH21">
        <v>3</v>
      </c>
      <c r="GI21">
        <v>-0.22267799999999999</v>
      </c>
      <c r="GJ21">
        <v>-0.59601000000000004</v>
      </c>
      <c r="GK21">
        <v>20.116700000000002</v>
      </c>
      <c r="GL21">
        <v>5.1994699999999998</v>
      </c>
      <c r="GM21">
        <v>12.0044</v>
      </c>
      <c r="GN21">
        <v>4.9757499999999997</v>
      </c>
      <c r="GO21">
        <v>3.2936000000000001</v>
      </c>
      <c r="GP21">
        <v>9999</v>
      </c>
      <c r="GQ21">
        <v>9999</v>
      </c>
      <c r="GR21">
        <v>26.5</v>
      </c>
      <c r="GS21">
        <v>207.6</v>
      </c>
      <c r="GT21">
        <v>1.8635699999999999</v>
      </c>
      <c r="GU21">
        <v>1.86835</v>
      </c>
      <c r="GV21">
        <v>1.8681300000000001</v>
      </c>
      <c r="GW21">
        <v>1.8693500000000001</v>
      </c>
      <c r="GX21">
        <v>1.87012</v>
      </c>
      <c r="GY21">
        <v>1.8661799999999999</v>
      </c>
      <c r="GZ21">
        <v>1.8672200000000001</v>
      </c>
      <c r="HA21">
        <v>1.8686400000000001</v>
      </c>
      <c r="HB21">
        <v>5</v>
      </c>
      <c r="HC21">
        <v>0</v>
      </c>
      <c r="HD21">
        <v>0</v>
      </c>
      <c r="HE21">
        <v>0</v>
      </c>
      <c r="HF21" t="s">
        <v>396</v>
      </c>
      <c r="HG21" t="s">
        <v>397</v>
      </c>
      <c r="HH21" t="s">
        <v>398</v>
      </c>
      <c r="HI21" t="s">
        <v>398</v>
      </c>
      <c r="HJ21" t="s">
        <v>398</v>
      </c>
      <c r="HK21" t="s">
        <v>398</v>
      </c>
      <c r="HL21">
        <v>0</v>
      </c>
      <c r="HM21">
        <v>100</v>
      </c>
      <c r="HN21">
        <v>100</v>
      </c>
      <c r="HO21">
        <v>1.7230000000000001</v>
      </c>
      <c r="HP21">
        <v>0.1207</v>
      </c>
      <c r="HQ21">
        <v>1.723195</v>
      </c>
      <c r="HR21">
        <v>0</v>
      </c>
      <c r="HS21">
        <v>0</v>
      </c>
      <c r="HT21">
        <v>0</v>
      </c>
      <c r="HU21">
        <v>0.12067499999999499</v>
      </c>
      <c r="HV21">
        <v>0</v>
      </c>
      <c r="HW21">
        <v>0</v>
      </c>
      <c r="HX21">
        <v>0</v>
      </c>
      <c r="HY21">
        <v>-1</v>
      </c>
      <c r="HZ21">
        <v>-1</v>
      </c>
      <c r="IA21">
        <v>-1</v>
      </c>
      <c r="IB21">
        <v>-1</v>
      </c>
      <c r="IC21">
        <v>0.6</v>
      </c>
      <c r="ID21">
        <v>0.5</v>
      </c>
      <c r="IE21">
        <v>0.33325199999999999</v>
      </c>
      <c r="IF21">
        <v>2.6196299999999999</v>
      </c>
      <c r="IG21">
        <v>2.9980500000000001</v>
      </c>
      <c r="IH21">
        <v>2.96265</v>
      </c>
      <c r="II21">
        <v>2.7453599999999998</v>
      </c>
      <c r="IJ21">
        <v>2.3278799999999999</v>
      </c>
      <c r="IK21">
        <v>33.783200000000001</v>
      </c>
      <c r="IL21">
        <v>23.947399999999998</v>
      </c>
      <c r="IM21">
        <v>18</v>
      </c>
      <c r="IN21">
        <v>1074.76</v>
      </c>
      <c r="IO21">
        <v>623.21100000000001</v>
      </c>
      <c r="IP21">
        <v>24.9998</v>
      </c>
      <c r="IQ21">
        <v>24.3733</v>
      </c>
      <c r="IR21">
        <v>30.0002</v>
      </c>
      <c r="IS21">
        <v>24.214099999999998</v>
      </c>
      <c r="IT21">
        <v>24.168299999999999</v>
      </c>
      <c r="IU21">
        <v>6.7120199999999999</v>
      </c>
      <c r="IV21">
        <v>26.872699999999998</v>
      </c>
      <c r="IW21">
        <v>19.6477</v>
      </c>
      <c r="IX21">
        <v>25</v>
      </c>
      <c r="IY21">
        <v>50</v>
      </c>
      <c r="IZ21">
        <v>17.1433</v>
      </c>
      <c r="JA21">
        <v>103.657</v>
      </c>
      <c r="JB21">
        <v>104.75</v>
      </c>
    </row>
    <row r="22" spans="1:262" x14ac:dyDescent="0.2">
      <c r="A22">
        <v>6</v>
      </c>
      <c r="B22">
        <v>1634224024.5</v>
      </c>
      <c r="C22">
        <v>552</v>
      </c>
      <c r="D22" t="s">
        <v>415</v>
      </c>
      <c r="E22" t="s">
        <v>416</v>
      </c>
      <c r="F22" t="s">
        <v>390</v>
      </c>
      <c r="G22">
        <v>1634224024.5</v>
      </c>
      <c r="H22">
        <f t="shared" si="0"/>
        <v>4.0605000525451608E-3</v>
      </c>
      <c r="I22">
        <f t="shared" si="1"/>
        <v>4.0605000525451604</v>
      </c>
      <c r="J22">
        <f t="shared" si="2"/>
        <v>-2.0104471363382279</v>
      </c>
      <c r="K22">
        <f t="shared" si="3"/>
        <v>0.29615200000000003</v>
      </c>
      <c r="L22">
        <f t="shared" si="4"/>
        <v>16.382793366889093</v>
      </c>
      <c r="M22">
        <f t="shared" si="5"/>
        <v>1.4743307781507371</v>
      </c>
      <c r="N22">
        <f t="shared" si="6"/>
        <v>2.66514994624392E-2</v>
      </c>
      <c r="O22">
        <f t="shared" si="7"/>
        <v>0.20350893907611822</v>
      </c>
      <c r="P22">
        <f t="shared" si="8"/>
        <v>2.7446905428696367</v>
      </c>
      <c r="Q22">
        <f t="shared" si="9"/>
        <v>0.19548223652259678</v>
      </c>
      <c r="R22">
        <f t="shared" si="10"/>
        <v>0.12287118622146193</v>
      </c>
      <c r="S22">
        <f t="shared" si="11"/>
        <v>241.72088301846051</v>
      </c>
      <c r="T22">
        <f t="shared" si="12"/>
        <v>26.848300932487174</v>
      </c>
      <c r="U22">
        <f t="shared" si="13"/>
        <v>26.848300932487174</v>
      </c>
      <c r="V22">
        <f t="shared" si="14"/>
        <v>3.5473943276802173</v>
      </c>
      <c r="W22">
        <f t="shared" si="15"/>
        <v>49.993711922528547</v>
      </c>
      <c r="X22">
        <f t="shared" si="16"/>
        <v>1.7329342170524398</v>
      </c>
      <c r="Y22">
        <f t="shared" si="17"/>
        <v>3.466304361912226</v>
      </c>
      <c r="Z22">
        <f t="shared" si="18"/>
        <v>1.8144601106277776</v>
      </c>
      <c r="AA22">
        <f t="shared" si="19"/>
        <v>-179.06805231724158</v>
      </c>
      <c r="AB22">
        <f t="shared" si="20"/>
        <v>-58.108646777845671</v>
      </c>
      <c r="AC22">
        <f t="shared" si="21"/>
        <v>-4.5531304878486694</v>
      </c>
      <c r="AD22">
        <f t="shared" si="22"/>
        <v>-8.9465644754156415E-3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47580.065745551939</v>
      </c>
      <c r="AJ22" t="s">
        <v>391</v>
      </c>
      <c r="AK22">
        <v>0</v>
      </c>
      <c r="AL22">
        <v>0</v>
      </c>
      <c r="AM22">
        <v>0</v>
      </c>
      <c r="AN22" t="e">
        <f t="shared" si="26"/>
        <v>#DIV/0!</v>
      </c>
      <c r="AO22">
        <v>-1</v>
      </c>
      <c r="AP22" t="s">
        <v>417</v>
      </c>
      <c r="AQ22">
        <v>10422.700000000001</v>
      </c>
      <c r="AR22">
        <v>908.88203846153795</v>
      </c>
      <c r="AS22">
        <v>952.92499999999995</v>
      </c>
      <c r="AT22">
        <f t="shared" si="27"/>
        <v>4.6218707178909191E-2</v>
      </c>
      <c r="AU22">
        <v>0.5</v>
      </c>
      <c r="AV22">
        <f t="shared" si="28"/>
        <v>1261.1267994914303</v>
      </c>
      <c r="AW22">
        <f t="shared" si="29"/>
        <v>-2.0104471363382279</v>
      </c>
      <c r="AX22">
        <f t="shared" si="30"/>
        <v>29.143825130584673</v>
      </c>
      <c r="AY22">
        <f t="shared" si="31"/>
        <v>-8.0122564737003998E-4</v>
      </c>
      <c r="AZ22">
        <f t="shared" si="32"/>
        <v>-1</v>
      </c>
      <c r="BA22" t="e">
        <f t="shared" si="33"/>
        <v>#DIV/0!</v>
      </c>
      <c r="BB22" t="s">
        <v>391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>
        <f t="shared" si="38"/>
        <v>4.6218707178909163E-2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v>7</v>
      </c>
      <c r="BM22">
        <v>300</v>
      </c>
      <c r="BN22">
        <v>300</v>
      </c>
      <c r="BO22">
        <v>300</v>
      </c>
      <c r="BP22">
        <v>10422.700000000001</v>
      </c>
      <c r="BQ22">
        <v>943.6</v>
      </c>
      <c r="BR22">
        <v>-7.3704299999999999E-3</v>
      </c>
      <c r="BS22">
        <v>-0.66</v>
      </c>
      <c r="BT22" t="s">
        <v>391</v>
      </c>
      <c r="BU22" t="s">
        <v>391</v>
      </c>
      <c r="BV22" t="s">
        <v>391</v>
      </c>
      <c r="BW22" t="s">
        <v>391</v>
      </c>
      <c r="BX22" t="s">
        <v>391</v>
      </c>
      <c r="BY22" t="s">
        <v>391</v>
      </c>
      <c r="BZ22" t="s">
        <v>391</v>
      </c>
      <c r="CA22" t="s">
        <v>391</v>
      </c>
      <c r="CB22" t="s">
        <v>391</v>
      </c>
      <c r="CC22" t="s">
        <v>391</v>
      </c>
      <c r="CD22">
        <f t="shared" si="42"/>
        <v>1499.9</v>
      </c>
      <c r="CE22">
        <f t="shared" si="43"/>
        <v>1261.1267994914303</v>
      </c>
      <c r="CF22">
        <f t="shared" si="44"/>
        <v>0.84080725347785201</v>
      </c>
      <c r="CG22">
        <f t="shared" si="45"/>
        <v>0.16115799921225449</v>
      </c>
      <c r="CH22">
        <v>6</v>
      </c>
      <c r="CI22">
        <v>0.5</v>
      </c>
      <c r="CJ22" t="s">
        <v>393</v>
      </c>
      <c r="CK22">
        <v>2</v>
      </c>
      <c r="CL22">
        <v>1634224024.5</v>
      </c>
      <c r="CM22">
        <v>0.29615200000000003</v>
      </c>
      <c r="CN22">
        <v>-0.90940200000000004</v>
      </c>
      <c r="CO22">
        <v>19.256399999999999</v>
      </c>
      <c r="CP22">
        <v>16.867000000000001</v>
      </c>
      <c r="CQ22">
        <v>-1.32907</v>
      </c>
      <c r="CR22">
        <v>19.141500000000001</v>
      </c>
      <c r="CS22">
        <v>999.99400000000003</v>
      </c>
      <c r="CT22">
        <v>89.905199999999994</v>
      </c>
      <c r="CU22">
        <v>8.7437100000000004E-2</v>
      </c>
      <c r="CV22">
        <v>26.4556</v>
      </c>
      <c r="CW22">
        <v>-254.40299999999999</v>
      </c>
      <c r="CX22">
        <v>999.9</v>
      </c>
      <c r="CY22">
        <v>0</v>
      </c>
      <c r="CZ22">
        <v>0</v>
      </c>
      <c r="DA22">
        <v>9990</v>
      </c>
      <c r="DB22">
        <v>0</v>
      </c>
      <c r="DC22">
        <v>5.6818999999999997</v>
      </c>
      <c r="DD22">
        <v>1.2055499999999999</v>
      </c>
      <c r="DE22">
        <v>0.30196699999999999</v>
      </c>
      <c r="DF22">
        <v>-0.92500400000000005</v>
      </c>
      <c r="DG22">
        <v>2.3893900000000001</v>
      </c>
      <c r="DH22">
        <v>-0.90940200000000004</v>
      </c>
      <c r="DI22">
        <v>16.867000000000001</v>
      </c>
      <c r="DJ22">
        <v>1.73125</v>
      </c>
      <c r="DK22">
        <v>1.5164299999999999</v>
      </c>
      <c r="DL22">
        <v>15.179500000000001</v>
      </c>
      <c r="DM22">
        <v>13.1349</v>
      </c>
      <c r="DN22">
        <v>1499.9</v>
      </c>
      <c r="DO22">
        <v>0.97300200000000003</v>
      </c>
      <c r="DP22">
        <v>2.6997799999999999E-2</v>
      </c>
      <c r="DQ22">
        <v>0</v>
      </c>
      <c r="DR22">
        <v>903.39</v>
      </c>
      <c r="DS22">
        <v>5.0006300000000001</v>
      </c>
      <c r="DT22">
        <v>13191.7</v>
      </c>
      <c r="DU22">
        <v>12904.3</v>
      </c>
      <c r="DV22">
        <v>36.811999999999998</v>
      </c>
      <c r="DW22">
        <v>37.625</v>
      </c>
      <c r="DX22">
        <v>36.75</v>
      </c>
      <c r="DY22">
        <v>37.061999999999998</v>
      </c>
      <c r="DZ22">
        <v>38.186999999999998</v>
      </c>
      <c r="EA22">
        <v>1454.54</v>
      </c>
      <c r="EB22">
        <v>40.36</v>
      </c>
      <c r="EC22">
        <v>0</v>
      </c>
      <c r="ED22">
        <v>121.799999952316</v>
      </c>
      <c r="EE22">
        <v>0</v>
      </c>
      <c r="EF22">
        <v>908.88203846153795</v>
      </c>
      <c r="EG22">
        <v>-44.522974394445598</v>
      </c>
      <c r="EH22">
        <v>-580.62222259357304</v>
      </c>
      <c r="EI22">
        <v>13261.7846153846</v>
      </c>
      <c r="EJ22">
        <v>15</v>
      </c>
      <c r="EK22">
        <v>1634223981.5</v>
      </c>
      <c r="EL22" t="s">
        <v>418</v>
      </c>
      <c r="EM22">
        <v>1634223971.5</v>
      </c>
      <c r="EN22">
        <v>1634223981.5</v>
      </c>
      <c r="EO22">
        <v>7</v>
      </c>
      <c r="EP22">
        <v>-9.8000000000000004E-2</v>
      </c>
      <c r="EQ22">
        <v>-6.0000000000000001E-3</v>
      </c>
      <c r="ER22">
        <v>1.625</v>
      </c>
      <c r="ES22">
        <v>0.115</v>
      </c>
      <c r="ET22">
        <v>-1</v>
      </c>
      <c r="EU22">
        <v>17</v>
      </c>
      <c r="EV22">
        <v>0.11</v>
      </c>
      <c r="EW22">
        <v>0.04</v>
      </c>
      <c r="EX22">
        <v>1.2084637499999999</v>
      </c>
      <c r="EY22">
        <v>-0.127829155722331</v>
      </c>
      <c r="EZ22">
        <v>1.78258257434964E-2</v>
      </c>
      <c r="FA22">
        <v>0</v>
      </c>
      <c r="FB22">
        <v>2.381821</v>
      </c>
      <c r="FC22">
        <v>0.113698986866788</v>
      </c>
      <c r="FD22">
        <v>1.6466499749491399E-2</v>
      </c>
      <c r="FE22">
        <v>1</v>
      </c>
      <c r="FF22">
        <v>1</v>
      </c>
      <c r="FG22">
        <v>2</v>
      </c>
      <c r="FH22" t="s">
        <v>419</v>
      </c>
      <c r="FI22">
        <v>3.8843999999999999</v>
      </c>
      <c r="FJ22">
        <v>2.74634</v>
      </c>
      <c r="FK22">
        <v>-3.5850500000000001E-4</v>
      </c>
      <c r="FL22">
        <v>-2.4617600000000002E-4</v>
      </c>
      <c r="FM22">
        <v>8.9082099999999997E-2</v>
      </c>
      <c r="FN22">
        <v>8.1414500000000001E-2</v>
      </c>
      <c r="FO22">
        <v>39464</v>
      </c>
      <c r="FP22">
        <v>43258.400000000001</v>
      </c>
      <c r="FQ22">
        <v>35739.1</v>
      </c>
      <c r="FR22">
        <v>39248.300000000003</v>
      </c>
      <c r="FS22">
        <v>46175.4</v>
      </c>
      <c r="FT22">
        <v>52034.3</v>
      </c>
      <c r="FU22">
        <v>55879.8</v>
      </c>
      <c r="FV22">
        <v>62909.8</v>
      </c>
      <c r="FW22">
        <v>2.6519499999999998</v>
      </c>
      <c r="FX22">
        <v>2.1972</v>
      </c>
      <c r="FY22">
        <v>-0.32588800000000001</v>
      </c>
      <c r="FZ22">
        <v>0</v>
      </c>
      <c r="GA22">
        <v>-244.73699999999999</v>
      </c>
      <c r="GB22">
        <v>999.9</v>
      </c>
      <c r="GC22">
        <v>55.798999999999999</v>
      </c>
      <c r="GD22">
        <v>27.956</v>
      </c>
      <c r="GE22">
        <v>23.492599999999999</v>
      </c>
      <c r="GF22">
        <v>56.77</v>
      </c>
      <c r="GG22">
        <v>46.506399999999999</v>
      </c>
      <c r="GH22">
        <v>3</v>
      </c>
      <c r="GI22">
        <v>-0.21946399999999999</v>
      </c>
      <c r="GJ22">
        <v>-0.58547700000000003</v>
      </c>
      <c r="GK22">
        <v>20.118500000000001</v>
      </c>
      <c r="GL22">
        <v>5.1993200000000002</v>
      </c>
      <c r="GM22">
        <v>12.0053</v>
      </c>
      <c r="GN22">
        <v>4.9756499999999999</v>
      </c>
      <c r="GO22">
        <v>3.2938000000000001</v>
      </c>
      <c r="GP22">
        <v>9999</v>
      </c>
      <c r="GQ22">
        <v>9999</v>
      </c>
      <c r="GR22">
        <v>26.5</v>
      </c>
      <c r="GS22">
        <v>211.8</v>
      </c>
      <c r="GT22">
        <v>1.86361</v>
      </c>
      <c r="GU22">
        <v>1.8684400000000001</v>
      </c>
      <c r="GV22">
        <v>1.8681300000000001</v>
      </c>
      <c r="GW22">
        <v>1.8693500000000001</v>
      </c>
      <c r="GX22">
        <v>1.8702000000000001</v>
      </c>
      <c r="GY22">
        <v>1.8662300000000001</v>
      </c>
      <c r="GZ22">
        <v>1.86727</v>
      </c>
      <c r="HA22">
        <v>1.8687400000000001</v>
      </c>
      <c r="HB22">
        <v>5</v>
      </c>
      <c r="HC22">
        <v>0</v>
      </c>
      <c r="HD22">
        <v>0</v>
      </c>
      <c r="HE22">
        <v>0</v>
      </c>
      <c r="HF22" t="s">
        <v>396</v>
      </c>
      <c r="HG22" t="s">
        <v>397</v>
      </c>
      <c r="HH22" t="s">
        <v>398</v>
      </c>
      <c r="HI22" t="s">
        <v>398</v>
      </c>
      <c r="HJ22" t="s">
        <v>398</v>
      </c>
      <c r="HK22" t="s">
        <v>398</v>
      </c>
      <c r="HL22">
        <v>0</v>
      </c>
      <c r="HM22">
        <v>100</v>
      </c>
      <c r="HN22">
        <v>100</v>
      </c>
      <c r="HO22">
        <v>1.625</v>
      </c>
      <c r="HP22">
        <v>0.1149</v>
      </c>
      <c r="HQ22">
        <v>1.62522235</v>
      </c>
      <c r="HR22">
        <v>0</v>
      </c>
      <c r="HS22">
        <v>0</v>
      </c>
      <c r="HT22">
        <v>0</v>
      </c>
      <c r="HU22">
        <v>0.114935000000006</v>
      </c>
      <c r="HV22">
        <v>0</v>
      </c>
      <c r="HW22">
        <v>0</v>
      </c>
      <c r="HX22">
        <v>0</v>
      </c>
      <c r="HY22">
        <v>-1</v>
      </c>
      <c r="HZ22">
        <v>-1</v>
      </c>
      <c r="IA22">
        <v>-1</v>
      </c>
      <c r="IB22">
        <v>-1</v>
      </c>
      <c r="IC22">
        <v>0.9</v>
      </c>
      <c r="ID22">
        <v>0.7</v>
      </c>
      <c r="IE22">
        <v>3.1738299999999997E-2</v>
      </c>
      <c r="IF22">
        <v>4.99756</v>
      </c>
      <c r="IG22">
        <v>2.9968300000000001</v>
      </c>
      <c r="IH22">
        <v>2.96265</v>
      </c>
      <c r="II22">
        <v>2.7453599999999998</v>
      </c>
      <c r="IJ22">
        <v>2.33643</v>
      </c>
      <c r="IK22">
        <v>33.941299999999998</v>
      </c>
      <c r="IL22">
        <v>23.947399999999998</v>
      </c>
      <c r="IM22">
        <v>18</v>
      </c>
      <c r="IN22">
        <v>1075.04</v>
      </c>
      <c r="IO22">
        <v>621.79300000000001</v>
      </c>
      <c r="IP22">
        <v>25.0001</v>
      </c>
      <c r="IQ22">
        <v>24.408100000000001</v>
      </c>
      <c r="IR22">
        <v>30.0002</v>
      </c>
      <c r="IS22">
        <v>24.246600000000001</v>
      </c>
      <c r="IT22">
        <v>24.200600000000001</v>
      </c>
      <c r="IU22">
        <v>0</v>
      </c>
      <c r="IV22">
        <v>27.836500000000001</v>
      </c>
      <c r="IW22">
        <v>17.391100000000002</v>
      </c>
      <c r="IX22">
        <v>25</v>
      </c>
      <c r="IY22">
        <v>0</v>
      </c>
      <c r="IZ22">
        <v>16.91</v>
      </c>
      <c r="JA22">
        <v>103.649</v>
      </c>
      <c r="JB22">
        <v>104.742</v>
      </c>
    </row>
    <row r="23" spans="1:262" x14ac:dyDescent="0.2">
      <c r="A23">
        <v>7</v>
      </c>
      <c r="B23">
        <v>1634224118</v>
      </c>
      <c r="C23">
        <v>645.5</v>
      </c>
      <c r="D23" t="s">
        <v>420</v>
      </c>
      <c r="E23" t="s">
        <v>421</v>
      </c>
      <c r="F23" t="s">
        <v>390</v>
      </c>
      <c r="G23">
        <v>1634224118</v>
      </c>
      <c r="H23">
        <f t="shared" si="0"/>
        <v>4.1693550796510579E-3</v>
      </c>
      <c r="I23">
        <f t="shared" si="1"/>
        <v>4.1693550796510577</v>
      </c>
      <c r="J23">
        <f t="shared" si="2"/>
        <v>8.2233667437171558</v>
      </c>
      <c r="K23">
        <f t="shared" si="3"/>
        <v>394.25599999999997</v>
      </c>
      <c r="L23">
        <f t="shared" si="4"/>
        <v>317.3062880833603</v>
      </c>
      <c r="M23">
        <f t="shared" si="5"/>
        <v>28.557324457417192</v>
      </c>
      <c r="N23">
        <f t="shared" si="6"/>
        <v>35.482739971183989</v>
      </c>
      <c r="O23">
        <f t="shared" si="7"/>
        <v>0.20914679322858282</v>
      </c>
      <c r="P23">
        <f t="shared" si="8"/>
        <v>2.7367808263654365</v>
      </c>
      <c r="Q23">
        <f t="shared" si="9"/>
        <v>0.20065574476431181</v>
      </c>
      <c r="R23">
        <f t="shared" si="10"/>
        <v>0.12614400264924713</v>
      </c>
      <c r="S23">
        <f t="shared" si="11"/>
        <v>241.70971101841471</v>
      </c>
      <c r="T23">
        <f t="shared" si="12"/>
        <v>26.872399352108754</v>
      </c>
      <c r="U23">
        <f t="shared" si="13"/>
        <v>26.872399352108754</v>
      </c>
      <c r="V23">
        <f t="shared" si="14"/>
        <v>3.5524239665996209</v>
      </c>
      <c r="W23">
        <f t="shared" si="15"/>
        <v>49.962930237649218</v>
      </c>
      <c r="X23">
        <f t="shared" si="16"/>
        <v>1.7373183098842997</v>
      </c>
      <c r="Y23">
        <f t="shared" si="17"/>
        <v>3.4772146101534207</v>
      </c>
      <c r="Z23">
        <f t="shared" si="18"/>
        <v>1.8151056567153212</v>
      </c>
      <c r="AA23">
        <f t="shared" si="19"/>
        <v>-183.86855901261166</v>
      </c>
      <c r="AB23">
        <f t="shared" si="20"/>
        <v>-53.632631102326997</v>
      </c>
      <c r="AC23">
        <f t="shared" si="21"/>
        <v>-4.2161886193040443</v>
      </c>
      <c r="AD23">
        <f t="shared" si="22"/>
        <v>-7.6677158279778723E-3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47357.607487173547</v>
      </c>
      <c r="AJ23" t="s">
        <v>391</v>
      </c>
      <c r="AK23">
        <v>0</v>
      </c>
      <c r="AL23">
        <v>0</v>
      </c>
      <c r="AM23">
        <v>0</v>
      </c>
      <c r="AN23" t="e">
        <f t="shared" si="26"/>
        <v>#DIV/0!</v>
      </c>
      <c r="AO23">
        <v>-1</v>
      </c>
      <c r="AP23" t="s">
        <v>422</v>
      </c>
      <c r="AQ23">
        <v>10417.5</v>
      </c>
      <c r="AR23">
        <v>1068.0542307692299</v>
      </c>
      <c r="AS23">
        <v>1183.9000000000001</v>
      </c>
      <c r="AT23">
        <f t="shared" si="27"/>
        <v>9.7850974939412305E-2</v>
      </c>
      <c r="AU23">
        <v>0.5</v>
      </c>
      <c r="AV23">
        <f t="shared" si="28"/>
        <v>1261.0679994914067</v>
      </c>
      <c r="AW23">
        <f t="shared" si="29"/>
        <v>8.2233667437171558</v>
      </c>
      <c r="AX23">
        <f t="shared" si="30"/>
        <v>61.698366607564225</v>
      </c>
      <c r="AY23">
        <f t="shared" si="31"/>
        <v>7.3139329103878402E-3</v>
      </c>
      <c r="AZ23">
        <f t="shared" si="32"/>
        <v>-1</v>
      </c>
      <c r="BA23" t="e">
        <f t="shared" si="33"/>
        <v>#DIV/0!</v>
      </c>
      <c r="BB23" t="s">
        <v>391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>
        <f t="shared" si="38"/>
        <v>9.7850974939412277E-2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v>8</v>
      </c>
      <c r="BM23">
        <v>300</v>
      </c>
      <c r="BN23">
        <v>300</v>
      </c>
      <c r="BO23">
        <v>300</v>
      </c>
      <c r="BP23">
        <v>10417.5</v>
      </c>
      <c r="BQ23">
        <v>1160.6300000000001</v>
      </c>
      <c r="BR23">
        <v>-7.3669900000000003E-3</v>
      </c>
      <c r="BS23">
        <v>-1.85</v>
      </c>
      <c r="BT23" t="s">
        <v>391</v>
      </c>
      <c r="BU23" t="s">
        <v>391</v>
      </c>
      <c r="BV23" t="s">
        <v>391</v>
      </c>
      <c r="BW23" t="s">
        <v>391</v>
      </c>
      <c r="BX23" t="s">
        <v>391</v>
      </c>
      <c r="BY23" t="s">
        <v>391</v>
      </c>
      <c r="BZ23" t="s">
        <v>391</v>
      </c>
      <c r="CA23" t="s">
        <v>391</v>
      </c>
      <c r="CB23" t="s">
        <v>391</v>
      </c>
      <c r="CC23" t="s">
        <v>391</v>
      </c>
      <c r="CD23">
        <f t="shared" si="42"/>
        <v>1499.83</v>
      </c>
      <c r="CE23">
        <f t="shared" si="43"/>
        <v>1261.0679994914067</v>
      </c>
      <c r="CF23">
        <f t="shared" si="44"/>
        <v>0.84080729115393527</v>
      </c>
      <c r="CG23">
        <f t="shared" si="45"/>
        <v>0.16115807192709489</v>
      </c>
      <c r="CH23">
        <v>6</v>
      </c>
      <c r="CI23">
        <v>0.5</v>
      </c>
      <c r="CJ23" t="s">
        <v>393</v>
      </c>
      <c r="CK23">
        <v>2</v>
      </c>
      <c r="CL23">
        <v>1634224118</v>
      </c>
      <c r="CM23">
        <v>394.25599999999997</v>
      </c>
      <c r="CN23">
        <v>400.17599999999999</v>
      </c>
      <c r="CO23">
        <v>19.303699999999999</v>
      </c>
      <c r="CP23">
        <v>16.8505</v>
      </c>
      <c r="CQ23">
        <v>392.05500000000001</v>
      </c>
      <c r="CR23">
        <v>19.1967</v>
      </c>
      <c r="CS23">
        <v>1000.05</v>
      </c>
      <c r="CT23">
        <v>89.911199999999994</v>
      </c>
      <c r="CU23">
        <v>8.8039000000000006E-2</v>
      </c>
      <c r="CV23">
        <v>26.508900000000001</v>
      </c>
      <c r="CW23">
        <v>-254.071</v>
      </c>
      <c r="CX23">
        <v>999.9</v>
      </c>
      <c r="CY23">
        <v>0</v>
      </c>
      <c r="CZ23">
        <v>0</v>
      </c>
      <c r="DA23">
        <v>9942.5</v>
      </c>
      <c r="DB23">
        <v>0</v>
      </c>
      <c r="DC23">
        <v>5.6818999999999997</v>
      </c>
      <c r="DD23">
        <v>-6.4961200000000003</v>
      </c>
      <c r="DE23">
        <v>401.43200000000002</v>
      </c>
      <c r="DF23">
        <v>407.03500000000003</v>
      </c>
      <c r="DG23">
        <v>2.4611000000000001</v>
      </c>
      <c r="DH23">
        <v>400.17599999999999</v>
      </c>
      <c r="DI23">
        <v>16.8505</v>
      </c>
      <c r="DJ23">
        <v>1.7363299999999999</v>
      </c>
      <c r="DK23">
        <v>1.51505</v>
      </c>
      <c r="DL23">
        <v>15.225099999999999</v>
      </c>
      <c r="DM23">
        <v>13.120900000000001</v>
      </c>
      <c r="DN23">
        <v>1499.83</v>
      </c>
      <c r="DO23">
        <v>0.97299999999999998</v>
      </c>
      <c r="DP23">
        <v>2.7000199999999999E-2</v>
      </c>
      <c r="DQ23">
        <v>0</v>
      </c>
      <c r="DR23">
        <v>1073.0899999999999</v>
      </c>
      <c r="DS23">
        <v>5.0006300000000001</v>
      </c>
      <c r="DT23">
        <v>15744.1</v>
      </c>
      <c r="DU23">
        <v>12903.6</v>
      </c>
      <c r="DV23">
        <v>38.686999999999998</v>
      </c>
      <c r="DW23">
        <v>39.75</v>
      </c>
      <c r="DX23">
        <v>38.436999999999998</v>
      </c>
      <c r="DY23">
        <v>40.061999999999998</v>
      </c>
      <c r="DZ23">
        <v>40.125</v>
      </c>
      <c r="EA23">
        <v>1454.47</v>
      </c>
      <c r="EB23">
        <v>40.36</v>
      </c>
      <c r="EC23">
        <v>0</v>
      </c>
      <c r="ED23">
        <v>93.199999809265094</v>
      </c>
      <c r="EE23">
        <v>0</v>
      </c>
      <c r="EF23">
        <v>1068.0542307692299</v>
      </c>
      <c r="EG23">
        <v>46.0659829247763</v>
      </c>
      <c r="EH23">
        <v>726.18119669950602</v>
      </c>
      <c r="EI23">
        <v>15664.038461538499</v>
      </c>
      <c r="EJ23">
        <v>15</v>
      </c>
      <c r="EK23">
        <v>1634224139</v>
      </c>
      <c r="EL23" t="s">
        <v>423</v>
      </c>
      <c r="EM23">
        <v>1634224137</v>
      </c>
      <c r="EN23">
        <v>1634224139</v>
      </c>
      <c r="EO23">
        <v>8</v>
      </c>
      <c r="EP23">
        <v>0.57599999999999996</v>
      </c>
      <c r="EQ23">
        <v>-8.0000000000000002E-3</v>
      </c>
      <c r="ER23">
        <v>2.2010000000000001</v>
      </c>
      <c r="ES23">
        <v>0.107</v>
      </c>
      <c r="ET23">
        <v>401</v>
      </c>
      <c r="EU23">
        <v>17</v>
      </c>
      <c r="EV23">
        <v>0.3</v>
      </c>
      <c r="EW23">
        <v>0.05</v>
      </c>
      <c r="EX23">
        <v>-6.5359224999999999</v>
      </c>
      <c r="EY23">
        <v>-1.89791369605854E-2</v>
      </c>
      <c r="EZ23">
        <v>2.8337717599517399E-2</v>
      </c>
      <c r="FA23">
        <v>1</v>
      </c>
      <c r="FB23">
        <v>2.471381</v>
      </c>
      <c r="FC23">
        <v>4.91257035646694E-3</v>
      </c>
      <c r="FD23">
        <v>2.5855616411139802E-3</v>
      </c>
      <c r="FE23">
        <v>1</v>
      </c>
      <c r="FF23">
        <v>2</v>
      </c>
      <c r="FG23">
        <v>2</v>
      </c>
      <c r="FH23" t="s">
        <v>395</v>
      </c>
      <c r="FI23">
        <v>3.8844699999999999</v>
      </c>
      <c r="FJ23">
        <v>2.74654</v>
      </c>
      <c r="FK23">
        <v>8.6834599999999998E-2</v>
      </c>
      <c r="FL23">
        <v>8.8345199999999999E-2</v>
      </c>
      <c r="FM23">
        <v>8.9266700000000004E-2</v>
      </c>
      <c r="FN23">
        <v>8.1357200000000005E-2</v>
      </c>
      <c r="FO23">
        <v>36022.9</v>
      </c>
      <c r="FP23">
        <v>39425.599999999999</v>
      </c>
      <c r="FQ23">
        <v>35737.199999999997</v>
      </c>
      <c r="FR23">
        <v>39245.699999999997</v>
      </c>
      <c r="FS23">
        <v>46165.8</v>
      </c>
      <c r="FT23">
        <v>52036.9</v>
      </c>
      <c r="FU23">
        <v>55877.1</v>
      </c>
      <c r="FV23">
        <v>62906.1</v>
      </c>
      <c r="FW23">
        <v>2.65333</v>
      </c>
      <c r="FX23">
        <v>2.1981700000000002</v>
      </c>
      <c r="FY23">
        <v>-0.314917</v>
      </c>
      <c r="FZ23">
        <v>0</v>
      </c>
      <c r="GA23">
        <v>-244.733</v>
      </c>
      <c r="GB23">
        <v>999.9</v>
      </c>
      <c r="GC23">
        <v>55.317</v>
      </c>
      <c r="GD23">
        <v>28.067</v>
      </c>
      <c r="GE23">
        <v>23.439599999999999</v>
      </c>
      <c r="GF23">
        <v>57.24</v>
      </c>
      <c r="GG23">
        <v>46.462299999999999</v>
      </c>
      <c r="GH23">
        <v>3</v>
      </c>
      <c r="GI23">
        <v>-0.21709100000000001</v>
      </c>
      <c r="GJ23">
        <v>-0.572214</v>
      </c>
      <c r="GK23">
        <v>20.118500000000001</v>
      </c>
      <c r="GL23">
        <v>5.2032100000000003</v>
      </c>
      <c r="GM23">
        <v>12.004899999999999</v>
      </c>
      <c r="GN23">
        <v>4.9758500000000003</v>
      </c>
      <c r="GO23">
        <v>3.2936299999999998</v>
      </c>
      <c r="GP23">
        <v>9999</v>
      </c>
      <c r="GQ23">
        <v>9999</v>
      </c>
      <c r="GR23">
        <v>26.5</v>
      </c>
      <c r="GS23">
        <v>215.2</v>
      </c>
      <c r="GT23">
        <v>1.8635600000000001</v>
      </c>
      <c r="GU23">
        <v>1.86836</v>
      </c>
      <c r="GV23">
        <v>1.86812</v>
      </c>
      <c r="GW23">
        <v>1.8693500000000001</v>
      </c>
      <c r="GX23">
        <v>1.8701399999999999</v>
      </c>
      <c r="GY23">
        <v>1.8661799999999999</v>
      </c>
      <c r="GZ23">
        <v>1.8672200000000001</v>
      </c>
      <c r="HA23">
        <v>1.8687100000000001</v>
      </c>
      <c r="HB23">
        <v>5</v>
      </c>
      <c r="HC23">
        <v>0</v>
      </c>
      <c r="HD23">
        <v>0</v>
      </c>
      <c r="HE23">
        <v>0</v>
      </c>
      <c r="HF23" t="s">
        <v>396</v>
      </c>
      <c r="HG23" t="s">
        <v>397</v>
      </c>
      <c r="HH23" t="s">
        <v>398</v>
      </c>
      <c r="HI23" t="s">
        <v>398</v>
      </c>
      <c r="HJ23" t="s">
        <v>398</v>
      </c>
      <c r="HK23" t="s">
        <v>398</v>
      </c>
      <c r="HL23">
        <v>0</v>
      </c>
      <c r="HM23">
        <v>100</v>
      </c>
      <c r="HN23">
        <v>100</v>
      </c>
      <c r="HO23">
        <v>2.2010000000000001</v>
      </c>
      <c r="HP23">
        <v>0.107</v>
      </c>
      <c r="HQ23">
        <v>1.62522235</v>
      </c>
      <c r="HR23">
        <v>0</v>
      </c>
      <c r="HS23">
        <v>0</v>
      </c>
      <c r="HT23">
        <v>0</v>
      </c>
      <c r="HU23">
        <v>0.114935000000006</v>
      </c>
      <c r="HV23">
        <v>0</v>
      </c>
      <c r="HW23">
        <v>0</v>
      </c>
      <c r="HX23">
        <v>0</v>
      </c>
      <c r="HY23">
        <v>-1</v>
      </c>
      <c r="HZ23">
        <v>-1</v>
      </c>
      <c r="IA23">
        <v>-1</v>
      </c>
      <c r="IB23">
        <v>-1</v>
      </c>
      <c r="IC23">
        <v>2.4</v>
      </c>
      <c r="ID23">
        <v>2.2999999999999998</v>
      </c>
      <c r="IE23">
        <v>1.5112300000000001</v>
      </c>
      <c r="IF23">
        <v>2.6184099999999999</v>
      </c>
      <c r="IG23">
        <v>2.9968300000000001</v>
      </c>
      <c r="IH23">
        <v>2.96143</v>
      </c>
      <c r="II23">
        <v>2.7453599999999998</v>
      </c>
      <c r="IJ23">
        <v>2.3290999999999999</v>
      </c>
      <c r="IK23">
        <v>34.054499999999997</v>
      </c>
      <c r="IL23">
        <v>23.947399999999998</v>
      </c>
      <c r="IM23">
        <v>18</v>
      </c>
      <c r="IN23">
        <v>1077.25</v>
      </c>
      <c r="IO23">
        <v>622.88800000000003</v>
      </c>
      <c r="IP23">
        <v>25.0001</v>
      </c>
      <c r="IQ23">
        <v>24.438800000000001</v>
      </c>
      <c r="IR23">
        <v>30</v>
      </c>
      <c r="IS23">
        <v>24.273</v>
      </c>
      <c r="IT23">
        <v>24.228899999999999</v>
      </c>
      <c r="IU23">
        <v>30.257400000000001</v>
      </c>
      <c r="IV23">
        <v>27.296099999999999</v>
      </c>
      <c r="IW23">
        <v>15.1394</v>
      </c>
      <c r="IX23">
        <v>25</v>
      </c>
      <c r="IY23">
        <v>400</v>
      </c>
      <c r="IZ23">
        <v>16.891200000000001</v>
      </c>
      <c r="JA23">
        <v>103.64400000000001</v>
      </c>
      <c r="JB23">
        <v>104.735</v>
      </c>
    </row>
    <row r="24" spans="1:262" x14ac:dyDescent="0.2">
      <c r="A24">
        <v>8</v>
      </c>
      <c r="B24">
        <v>1634224231.5999999</v>
      </c>
      <c r="C24">
        <v>759.09999990463302</v>
      </c>
      <c r="D24" t="s">
        <v>424</v>
      </c>
      <c r="E24" t="s">
        <v>425</v>
      </c>
      <c r="F24" t="s">
        <v>390</v>
      </c>
      <c r="G24">
        <v>1634224231.5999999</v>
      </c>
      <c r="H24">
        <f t="shared" si="0"/>
        <v>4.165903535212818E-3</v>
      </c>
      <c r="I24">
        <f t="shared" si="1"/>
        <v>4.1659035352128182</v>
      </c>
      <c r="J24">
        <f t="shared" si="2"/>
        <v>7.4963875856095248</v>
      </c>
      <c r="K24">
        <f t="shared" si="3"/>
        <v>394.62700000000001</v>
      </c>
      <c r="L24">
        <f t="shared" si="4"/>
        <v>322.62293298864523</v>
      </c>
      <c r="M24">
        <f t="shared" si="5"/>
        <v>29.036897529850034</v>
      </c>
      <c r="N24">
        <f t="shared" si="6"/>
        <v>35.517449597779901</v>
      </c>
      <c r="O24">
        <f t="shared" si="7"/>
        <v>0.20690537240226473</v>
      </c>
      <c r="P24">
        <f t="shared" si="8"/>
        <v>2.7499240518532955</v>
      </c>
      <c r="Q24">
        <f t="shared" si="9"/>
        <v>0.19862948257456681</v>
      </c>
      <c r="R24">
        <f t="shared" si="10"/>
        <v>0.12485939995481166</v>
      </c>
      <c r="S24">
        <f t="shared" si="11"/>
        <v>241.75657401836128</v>
      </c>
      <c r="T24">
        <f t="shared" si="12"/>
        <v>27.019494518399878</v>
      </c>
      <c r="U24">
        <f t="shared" si="13"/>
        <v>27.019494518399878</v>
      </c>
      <c r="V24">
        <f t="shared" si="14"/>
        <v>3.583259740660345</v>
      </c>
      <c r="W24">
        <f t="shared" si="15"/>
        <v>49.936608055409245</v>
      </c>
      <c r="X24">
        <f t="shared" si="16"/>
        <v>1.7515582819024402</v>
      </c>
      <c r="Y24">
        <f t="shared" si="17"/>
        <v>3.5075635893389592</v>
      </c>
      <c r="Z24">
        <f t="shared" si="18"/>
        <v>1.8317014587579048</v>
      </c>
      <c r="AA24">
        <f t="shared" si="19"/>
        <v>-183.71634590288528</v>
      </c>
      <c r="AB24">
        <f t="shared" si="20"/>
        <v>-53.830180412437592</v>
      </c>
      <c r="AC24">
        <f t="shared" si="21"/>
        <v>-4.2177058764984396</v>
      </c>
      <c r="AD24">
        <f t="shared" si="22"/>
        <v>-7.6581734600225104E-3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47690.146704574763</v>
      </c>
      <c r="AJ24" t="s">
        <v>391</v>
      </c>
      <c r="AK24">
        <v>0</v>
      </c>
      <c r="AL24">
        <v>0</v>
      </c>
      <c r="AM24">
        <v>0</v>
      </c>
      <c r="AN24" t="e">
        <f t="shared" si="26"/>
        <v>#DIV/0!</v>
      </c>
      <c r="AO24">
        <v>-1</v>
      </c>
      <c r="AP24" t="s">
        <v>426</v>
      </c>
      <c r="AQ24">
        <v>10414.700000000001</v>
      </c>
      <c r="AR24">
        <v>1069.0712000000001</v>
      </c>
      <c r="AS24">
        <v>1172.25</v>
      </c>
      <c r="AT24">
        <f t="shared" si="27"/>
        <v>8.8017743655363523E-2</v>
      </c>
      <c r="AU24">
        <v>0.5</v>
      </c>
      <c r="AV24">
        <f t="shared" si="28"/>
        <v>1261.3118994913789</v>
      </c>
      <c r="AW24">
        <f t="shared" si="29"/>
        <v>7.4963875856095248</v>
      </c>
      <c r="AX24">
        <f t="shared" si="30"/>
        <v>55.508913719445914</v>
      </c>
      <c r="AY24">
        <f t="shared" si="31"/>
        <v>6.7361511367931073E-3</v>
      </c>
      <c r="AZ24">
        <f t="shared" si="32"/>
        <v>-1</v>
      </c>
      <c r="BA24" t="e">
        <f t="shared" si="33"/>
        <v>#DIV/0!</v>
      </c>
      <c r="BB24" t="s">
        <v>391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>
        <f t="shared" si="38"/>
        <v>8.8017743655363537E-2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v>9</v>
      </c>
      <c r="BM24">
        <v>300</v>
      </c>
      <c r="BN24">
        <v>300</v>
      </c>
      <c r="BO24">
        <v>300</v>
      </c>
      <c r="BP24">
        <v>10414.700000000001</v>
      </c>
      <c r="BQ24">
        <v>1152.6600000000001</v>
      </c>
      <c r="BR24">
        <v>-7.3640399999999996E-3</v>
      </c>
      <c r="BS24">
        <v>-1.48</v>
      </c>
      <c r="BT24" t="s">
        <v>391</v>
      </c>
      <c r="BU24" t="s">
        <v>391</v>
      </c>
      <c r="BV24" t="s">
        <v>391</v>
      </c>
      <c r="BW24" t="s">
        <v>391</v>
      </c>
      <c r="BX24" t="s">
        <v>391</v>
      </c>
      <c r="BY24" t="s">
        <v>391</v>
      </c>
      <c r="BZ24" t="s">
        <v>391</v>
      </c>
      <c r="CA24" t="s">
        <v>391</v>
      </c>
      <c r="CB24" t="s">
        <v>391</v>
      </c>
      <c r="CC24" t="s">
        <v>391</v>
      </c>
      <c r="CD24">
        <f t="shared" si="42"/>
        <v>1500.12</v>
      </c>
      <c r="CE24">
        <f t="shared" si="43"/>
        <v>1261.3118994913789</v>
      </c>
      <c r="CF24">
        <f t="shared" si="44"/>
        <v>0.84080733507411343</v>
      </c>
      <c r="CG24">
        <f t="shared" si="45"/>
        <v>0.16115815669303876</v>
      </c>
      <c r="CH24">
        <v>6</v>
      </c>
      <c r="CI24">
        <v>0.5</v>
      </c>
      <c r="CJ24" t="s">
        <v>393</v>
      </c>
      <c r="CK24">
        <v>2</v>
      </c>
      <c r="CL24">
        <v>1634224231.5999999</v>
      </c>
      <c r="CM24">
        <v>394.62700000000001</v>
      </c>
      <c r="CN24">
        <v>400.11099999999999</v>
      </c>
      <c r="CO24">
        <v>19.461200000000002</v>
      </c>
      <c r="CP24">
        <v>17.010400000000001</v>
      </c>
      <c r="CQ24">
        <v>392.44600000000003</v>
      </c>
      <c r="CR24">
        <v>19.353300000000001</v>
      </c>
      <c r="CS24">
        <v>1000.04</v>
      </c>
      <c r="CT24">
        <v>89.914699999999996</v>
      </c>
      <c r="CU24">
        <v>8.7883699999999995E-2</v>
      </c>
      <c r="CV24">
        <v>26.656400000000001</v>
      </c>
      <c r="CW24">
        <v>-252.86600000000001</v>
      </c>
      <c r="CX24">
        <v>999.9</v>
      </c>
      <c r="CY24">
        <v>0</v>
      </c>
      <c r="CZ24">
        <v>0</v>
      </c>
      <c r="DA24">
        <v>10020</v>
      </c>
      <c r="DB24">
        <v>0</v>
      </c>
      <c r="DC24">
        <v>5.7094800000000001</v>
      </c>
      <c r="DD24">
        <v>-5.4839500000000001</v>
      </c>
      <c r="DE24">
        <v>402.459</v>
      </c>
      <c r="DF24">
        <v>407.03500000000003</v>
      </c>
      <c r="DG24">
        <v>2.4507500000000002</v>
      </c>
      <c r="DH24">
        <v>400.11099999999999</v>
      </c>
      <c r="DI24">
        <v>17.010400000000001</v>
      </c>
      <c r="DJ24">
        <v>1.7498499999999999</v>
      </c>
      <c r="DK24">
        <v>1.52949</v>
      </c>
      <c r="DL24">
        <v>15.345800000000001</v>
      </c>
      <c r="DM24">
        <v>13.2662</v>
      </c>
      <c r="DN24">
        <v>1500.12</v>
      </c>
      <c r="DO24">
        <v>0.97299999999999998</v>
      </c>
      <c r="DP24">
        <v>2.7000199999999999E-2</v>
      </c>
      <c r="DQ24">
        <v>0</v>
      </c>
      <c r="DR24">
        <v>1066.56</v>
      </c>
      <c r="DS24">
        <v>5.0006300000000001</v>
      </c>
      <c r="DT24">
        <v>15701</v>
      </c>
      <c r="DU24">
        <v>12906.1</v>
      </c>
      <c r="DV24">
        <v>39.811999999999998</v>
      </c>
      <c r="DW24">
        <v>40.186999999999998</v>
      </c>
      <c r="DX24">
        <v>39.436999999999998</v>
      </c>
      <c r="DY24">
        <v>40.625</v>
      </c>
      <c r="DZ24">
        <v>41</v>
      </c>
      <c r="EA24">
        <v>1454.75</v>
      </c>
      <c r="EB24">
        <v>40.369999999999997</v>
      </c>
      <c r="EC24">
        <v>0</v>
      </c>
      <c r="ED24">
        <v>113</v>
      </c>
      <c r="EE24">
        <v>0</v>
      </c>
      <c r="EF24">
        <v>1069.0712000000001</v>
      </c>
      <c r="EG24">
        <v>-17.685384603506002</v>
      </c>
      <c r="EH24">
        <v>-285.85384573119097</v>
      </c>
      <c r="EI24">
        <v>15735.08</v>
      </c>
      <c r="EJ24">
        <v>15</v>
      </c>
      <c r="EK24">
        <v>1634224204.5</v>
      </c>
      <c r="EL24" t="s">
        <v>427</v>
      </c>
      <c r="EM24">
        <v>1634224200</v>
      </c>
      <c r="EN24">
        <v>1634224204.5</v>
      </c>
      <c r="EO24">
        <v>9</v>
      </c>
      <c r="EP24">
        <v>-0.02</v>
      </c>
      <c r="EQ24">
        <v>1E-3</v>
      </c>
      <c r="ER24">
        <v>2.181</v>
      </c>
      <c r="ES24">
        <v>0.108</v>
      </c>
      <c r="ET24">
        <v>400</v>
      </c>
      <c r="EU24">
        <v>17</v>
      </c>
      <c r="EV24">
        <v>0.33</v>
      </c>
      <c r="EW24">
        <v>0.04</v>
      </c>
      <c r="EX24">
        <v>-5.4943892682926796</v>
      </c>
      <c r="EY24">
        <v>-4.3546350634473402E-2</v>
      </c>
      <c r="EZ24">
        <v>2.3367940242390299E-2</v>
      </c>
      <c r="FA24">
        <v>1</v>
      </c>
      <c r="FB24">
        <v>2.4360897560975601</v>
      </c>
      <c r="FC24">
        <v>0.48474245379237801</v>
      </c>
      <c r="FD24">
        <v>6.6436531696371301E-2</v>
      </c>
      <c r="FE24">
        <v>1</v>
      </c>
      <c r="FF24">
        <v>2</v>
      </c>
      <c r="FG24">
        <v>2</v>
      </c>
      <c r="FH24" t="s">
        <v>395</v>
      </c>
      <c r="FI24">
        <v>3.8844599999999998</v>
      </c>
      <c r="FJ24">
        <v>2.7470500000000002</v>
      </c>
      <c r="FK24">
        <v>8.6897299999999997E-2</v>
      </c>
      <c r="FL24">
        <v>8.8330599999999995E-2</v>
      </c>
      <c r="FM24">
        <v>8.9784699999999995E-2</v>
      </c>
      <c r="FN24">
        <v>8.1903599999999993E-2</v>
      </c>
      <c r="FO24">
        <v>36018.9</v>
      </c>
      <c r="FP24">
        <v>39424.699999999997</v>
      </c>
      <c r="FQ24">
        <v>35735.9</v>
      </c>
      <c r="FR24">
        <v>39244.300000000003</v>
      </c>
      <c r="FS24">
        <v>46138.2</v>
      </c>
      <c r="FT24">
        <v>52004.3</v>
      </c>
      <c r="FU24">
        <v>55876.1</v>
      </c>
      <c r="FV24">
        <v>62904.2</v>
      </c>
      <c r="FW24">
        <v>2.6490499999999999</v>
      </c>
      <c r="FX24">
        <v>2.1960500000000001</v>
      </c>
      <c r="FY24">
        <v>-0.27461000000000002</v>
      </c>
      <c r="FZ24">
        <v>0</v>
      </c>
      <c r="GA24">
        <v>-244.73099999999999</v>
      </c>
      <c r="GB24">
        <v>999.9</v>
      </c>
      <c r="GC24">
        <v>54.902000000000001</v>
      </c>
      <c r="GD24">
        <v>28.187999999999999</v>
      </c>
      <c r="GE24">
        <v>23.427600000000002</v>
      </c>
      <c r="GF24">
        <v>56.952800000000003</v>
      </c>
      <c r="GG24">
        <v>46.514400000000002</v>
      </c>
      <c r="GH24">
        <v>3</v>
      </c>
      <c r="GI24">
        <v>-0.214812</v>
      </c>
      <c r="GJ24">
        <v>-0.55385099999999998</v>
      </c>
      <c r="GK24">
        <v>20.116499999999998</v>
      </c>
      <c r="GL24">
        <v>5.19902</v>
      </c>
      <c r="GM24">
        <v>12.0052</v>
      </c>
      <c r="GN24">
        <v>4.9756</v>
      </c>
      <c r="GO24">
        <v>3.29365</v>
      </c>
      <c r="GP24">
        <v>9999</v>
      </c>
      <c r="GQ24">
        <v>9999</v>
      </c>
      <c r="GR24">
        <v>26.6</v>
      </c>
      <c r="GS24">
        <v>218.6</v>
      </c>
      <c r="GT24">
        <v>1.8635600000000001</v>
      </c>
      <c r="GU24">
        <v>1.8684000000000001</v>
      </c>
      <c r="GV24">
        <v>1.86809</v>
      </c>
      <c r="GW24">
        <v>1.86934</v>
      </c>
      <c r="GX24">
        <v>1.8701300000000001</v>
      </c>
      <c r="GY24">
        <v>1.8662000000000001</v>
      </c>
      <c r="GZ24">
        <v>1.8672200000000001</v>
      </c>
      <c r="HA24">
        <v>1.8686799999999999</v>
      </c>
      <c r="HB24">
        <v>5</v>
      </c>
      <c r="HC24">
        <v>0</v>
      </c>
      <c r="HD24">
        <v>0</v>
      </c>
      <c r="HE24">
        <v>0</v>
      </c>
      <c r="HF24" t="s">
        <v>396</v>
      </c>
      <c r="HG24" t="s">
        <v>397</v>
      </c>
      <c r="HH24" t="s">
        <v>398</v>
      </c>
      <c r="HI24" t="s">
        <v>398</v>
      </c>
      <c r="HJ24" t="s">
        <v>398</v>
      </c>
      <c r="HK24" t="s">
        <v>398</v>
      </c>
      <c r="HL24">
        <v>0</v>
      </c>
      <c r="HM24">
        <v>100</v>
      </c>
      <c r="HN24">
        <v>100</v>
      </c>
      <c r="HO24">
        <v>2.181</v>
      </c>
      <c r="HP24">
        <v>0.1079</v>
      </c>
      <c r="HQ24">
        <v>2.1807500000000499</v>
      </c>
      <c r="HR24">
        <v>0</v>
      </c>
      <c r="HS24">
        <v>0</v>
      </c>
      <c r="HT24">
        <v>0</v>
      </c>
      <c r="HU24">
        <v>0.107861904761901</v>
      </c>
      <c r="HV24">
        <v>0</v>
      </c>
      <c r="HW24">
        <v>0</v>
      </c>
      <c r="HX24">
        <v>0</v>
      </c>
      <c r="HY24">
        <v>-1</v>
      </c>
      <c r="HZ24">
        <v>-1</v>
      </c>
      <c r="IA24">
        <v>-1</v>
      </c>
      <c r="IB24">
        <v>-1</v>
      </c>
      <c r="IC24">
        <v>0.5</v>
      </c>
      <c r="ID24">
        <v>0.5</v>
      </c>
      <c r="IE24">
        <v>1.5051300000000001</v>
      </c>
      <c r="IF24">
        <v>2.6025399999999999</v>
      </c>
      <c r="IG24">
        <v>2.9980500000000001</v>
      </c>
      <c r="IH24">
        <v>2.96265</v>
      </c>
      <c r="II24">
        <v>2.7453599999999998</v>
      </c>
      <c r="IJ24">
        <v>2.34009</v>
      </c>
      <c r="IK24">
        <v>34.1905</v>
      </c>
      <c r="IL24">
        <v>23.947399999999998</v>
      </c>
      <c r="IM24">
        <v>18</v>
      </c>
      <c r="IN24">
        <v>1072.8800000000001</v>
      </c>
      <c r="IO24">
        <v>621.673</v>
      </c>
      <c r="IP24">
        <v>25.000399999999999</v>
      </c>
      <c r="IQ24">
        <v>24.477900000000002</v>
      </c>
      <c r="IR24">
        <v>30</v>
      </c>
      <c r="IS24">
        <v>24.311599999999999</v>
      </c>
      <c r="IT24">
        <v>24.2652</v>
      </c>
      <c r="IU24">
        <v>30.158999999999999</v>
      </c>
      <c r="IV24">
        <v>26.8552</v>
      </c>
      <c r="IW24">
        <v>13.6869</v>
      </c>
      <c r="IX24">
        <v>25</v>
      </c>
      <c r="IY24">
        <v>400</v>
      </c>
      <c r="IZ24">
        <v>16.9849</v>
      </c>
      <c r="JA24">
        <v>103.64100000000001</v>
      </c>
      <c r="JB24">
        <v>104.732</v>
      </c>
    </row>
    <row r="25" spans="1:262" x14ac:dyDescent="0.2">
      <c r="A25">
        <v>9</v>
      </c>
      <c r="B25">
        <v>1634224305.0999999</v>
      </c>
      <c r="C25">
        <v>832.59999990463302</v>
      </c>
      <c r="D25" t="s">
        <v>428</v>
      </c>
      <c r="E25" t="s">
        <v>429</v>
      </c>
      <c r="F25" t="s">
        <v>390</v>
      </c>
      <c r="G25">
        <v>1634224305.0999999</v>
      </c>
      <c r="H25">
        <f t="shared" si="0"/>
        <v>3.8477147785091611E-3</v>
      </c>
      <c r="I25">
        <f t="shared" si="1"/>
        <v>3.847714778509161</v>
      </c>
      <c r="J25">
        <f t="shared" si="2"/>
        <v>9.1763289562752579</v>
      </c>
      <c r="K25">
        <f t="shared" si="3"/>
        <v>593.14</v>
      </c>
      <c r="L25">
        <f t="shared" si="4"/>
        <v>494.25282951902432</v>
      </c>
      <c r="M25">
        <f t="shared" si="5"/>
        <v>44.484771208256632</v>
      </c>
      <c r="N25">
        <f t="shared" si="6"/>
        <v>53.385020011200005</v>
      </c>
      <c r="O25">
        <f t="shared" si="7"/>
        <v>0.18824293252895322</v>
      </c>
      <c r="P25">
        <f t="shared" si="8"/>
        <v>2.750382479606281</v>
      </c>
      <c r="Q25">
        <f t="shared" si="9"/>
        <v>0.18136706447470391</v>
      </c>
      <c r="R25">
        <f t="shared" si="10"/>
        <v>0.11395126012363468</v>
      </c>
      <c r="S25">
        <f t="shared" si="11"/>
        <v>241.73786001877565</v>
      </c>
      <c r="T25">
        <f t="shared" si="12"/>
        <v>27.146778493586488</v>
      </c>
      <c r="U25">
        <f t="shared" si="13"/>
        <v>27.146778493586488</v>
      </c>
      <c r="V25">
        <f t="shared" si="14"/>
        <v>3.6101307665277882</v>
      </c>
      <c r="W25">
        <f t="shared" si="15"/>
        <v>49.992631232955347</v>
      </c>
      <c r="X25">
        <f t="shared" si="16"/>
        <v>1.757626675464</v>
      </c>
      <c r="Y25">
        <f t="shared" si="17"/>
        <v>3.5157714889496861</v>
      </c>
      <c r="Z25">
        <f t="shared" si="18"/>
        <v>1.8525040910637882</v>
      </c>
      <c r="AA25">
        <f t="shared" si="19"/>
        <v>-169.684221732254</v>
      </c>
      <c r="AB25">
        <f t="shared" si="20"/>
        <v>-66.825985201086596</v>
      </c>
      <c r="AC25">
        <f t="shared" si="21"/>
        <v>-5.2394568108155415</v>
      </c>
      <c r="AD25">
        <f t="shared" si="22"/>
        <v>-1.1803725380488572E-2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47696.294963928238</v>
      </c>
      <c r="AJ25" t="s">
        <v>391</v>
      </c>
      <c r="AK25">
        <v>0</v>
      </c>
      <c r="AL25">
        <v>0</v>
      </c>
      <c r="AM25">
        <v>0</v>
      </c>
      <c r="AN25" t="e">
        <f t="shared" si="26"/>
        <v>#DIV/0!</v>
      </c>
      <c r="AO25">
        <v>-1</v>
      </c>
      <c r="AP25" t="s">
        <v>430</v>
      </c>
      <c r="AQ25">
        <v>10417.700000000001</v>
      </c>
      <c r="AR25">
        <v>1054.7692</v>
      </c>
      <c r="AS25">
        <v>1166.94</v>
      </c>
      <c r="AT25">
        <f t="shared" si="27"/>
        <v>9.6123879548220215E-2</v>
      </c>
      <c r="AU25">
        <v>0.5</v>
      </c>
      <c r="AV25">
        <f t="shared" si="28"/>
        <v>1261.2188994915937</v>
      </c>
      <c r="AW25">
        <f t="shared" si="29"/>
        <v>9.1763289562752579</v>
      </c>
      <c r="AX25">
        <f t="shared" si="30"/>
        <v>60.616626789334404</v>
      </c>
      <c r="AY25">
        <f t="shared" si="31"/>
        <v>8.06864610130518E-3</v>
      </c>
      <c r="AZ25">
        <f t="shared" si="32"/>
        <v>-1</v>
      </c>
      <c r="BA25" t="e">
        <f t="shared" si="33"/>
        <v>#DIV/0!</v>
      </c>
      <c r="BB25" t="s">
        <v>391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>
        <f t="shared" si="38"/>
        <v>9.6123879548220215E-2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v>10</v>
      </c>
      <c r="BM25">
        <v>300</v>
      </c>
      <c r="BN25">
        <v>300</v>
      </c>
      <c r="BO25">
        <v>300</v>
      </c>
      <c r="BP25">
        <v>10417.700000000001</v>
      </c>
      <c r="BQ25">
        <v>1141.76</v>
      </c>
      <c r="BR25">
        <v>-7.3660599999999998E-3</v>
      </c>
      <c r="BS25">
        <v>-1.74</v>
      </c>
      <c r="BT25" t="s">
        <v>391</v>
      </c>
      <c r="BU25" t="s">
        <v>391</v>
      </c>
      <c r="BV25" t="s">
        <v>391</v>
      </c>
      <c r="BW25" t="s">
        <v>391</v>
      </c>
      <c r="BX25" t="s">
        <v>391</v>
      </c>
      <c r="BY25" t="s">
        <v>391</v>
      </c>
      <c r="BZ25" t="s">
        <v>391</v>
      </c>
      <c r="CA25" t="s">
        <v>391</v>
      </c>
      <c r="CB25" t="s">
        <v>391</v>
      </c>
      <c r="CC25" t="s">
        <v>391</v>
      </c>
      <c r="CD25">
        <f t="shared" si="42"/>
        <v>1500.01</v>
      </c>
      <c r="CE25">
        <f t="shared" si="43"/>
        <v>1261.2188994915937</v>
      </c>
      <c r="CF25">
        <f t="shared" si="44"/>
        <v>0.84080699428110062</v>
      </c>
      <c r="CG25">
        <f t="shared" si="45"/>
        <v>0.16115749896252402</v>
      </c>
      <c r="CH25">
        <v>6</v>
      </c>
      <c r="CI25">
        <v>0.5</v>
      </c>
      <c r="CJ25" t="s">
        <v>393</v>
      </c>
      <c r="CK25">
        <v>2</v>
      </c>
      <c r="CL25">
        <v>1634224305.0999999</v>
      </c>
      <c r="CM25">
        <v>593.14</v>
      </c>
      <c r="CN25">
        <v>600.01499999999999</v>
      </c>
      <c r="CO25">
        <v>19.528300000000002</v>
      </c>
      <c r="CP25">
        <v>17.264800000000001</v>
      </c>
      <c r="CQ25">
        <v>590.31700000000001</v>
      </c>
      <c r="CR25">
        <v>19.406300000000002</v>
      </c>
      <c r="CS25">
        <v>1000.02</v>
      </c>
      <c r="CT25">
        <v>89.916700000000006</v>
      </c>
      <c r="CU25">
        <v>8.7379999999999999E-2</v>
      </c>
      <c r="CV25">
        <v>26.696100000000001</v>
      </c>
      <c r="CW25">
        <v>-253.02199999999999</v>
      </c>
      <c r="CX25">
        <v>999.9</v>
      </c>
      <c r="CY25">
        <v>0</v>
      </c>
      <c r="CZ25">
        <v>0</v>
      </c>
      <c r="DA25">
        <v>10022.5</v>
      </c>
      <c r="DB25">
        <v>0</v>
      </c>
      <c r="DC25">
        <v>5.7370599999999996</v>
      </c>
      <c r="DD25">
        <v>-7.5164799999999996</v>
      </c>
      <c r="DE25">
        <v>604.29</v>
      </c>
      <c r="DF25">
        <v>610.55600000000004</v>
      </c>
      <c r="DG25">
        <v>2.2494000000000001</v>
      </c>
      <c r="DH25">
        <v>600.01499999999999</v>
      </c>
      <c r="DI25">
        <v>17.264800000000001</v>
      </c>
      <c r="DJ25">
        <v>1.75465</v>
      </c>
      <c r="DK25">
        <v>1.5523899999999999</v>
      </c>
      <c r="DL25">
        <v>15.3886</v>
      </c>
      <c r="DM25">
        <v>13.494199999999999</v>
      </c>
      <c r="DN25">
        <v>1500.01</v>
      </c>
      <c r="DO25">
        <v>0.97300799999999998</v>
      </c>
      <c r="DP25">
        <v>2.6991999999999999E-2</v>
      </c>
      <c r="DQ25">
        <v>0</v>
      </c>
      <c r="DR25">
        <v>1053.79</v>
      </c>
      <c r="DS25">
        <v>5.0006300000000001</v>
      </c>
      <c r="DT25">
        <v>15469.8</v>
      </c>
      <c r="DU25">
        <v>12905.2</v>
      </c>
      <c r="DV25">
        <v>38.811999999999998</v>
      </c>
      <c r="DW25">
        <v>39</v>
      </c>
      <c r="DX25">
        <v>38.625</v>
      </c>
      <c r="DY25">
        <v>38.625</v>
      </c>
      <c r="DZ25">
        <v>40.061999999999998</v>
      </c>
      <c r="EA25">
        <v>1454.66</v>
      </c>
      <c r="EB25">
        <v>40.35</v>
      </c>
      <c r="EC25">
        <v>0</v>
      </c>
      <c r="ED25">
        <v>73.200000047683702</v>
      </c>
      <c r="EE25">
        <v>0</v>
      </c>
      <c r="EF25">
        <v>1054.7692</v>
      </c>
      <c r="EG25">
        <v>-8.8030769170865693</v>
      </c>
      <c r="EH25">
        <v>-158.64615389324101</v>
      </c>
      <c r="EI25">
        <v>15488.492</v>
      </c>
      <c r="EJ25">
        <v>15</v>
      </c>
      <c r="EK25">
        <v>1634224325.0999999</v>
      </c>
      <c r="EL25" t="s">
        <v>431</v>
      </c>
      <c r="EM25">
        <v>1634224324.5999999</v>
      </c>
      <c r="EN25">
        <v>1634224325.0999999</v>
      </c>
      <c r="EO25">
        <v>10</v>
      </c>
      <c r="EP25">
        <v>0.64300000000000002</v>
      </c>
      <c r="EQ25">
        <v>1.4E-2</v>
      </c>
      <c r="ER25">
        <v>2.823</v>
      </c>
      <c r="ES25">
        <v>0.122</v>
      </c>
      <c r="ET25">
        <v>600</v>
      </c>
      <c r="EU25">
        <v>17</v>
      </c>
      <c r="EV25">
        <v>0.28999999999999998</v>
      </c>
      <c r="EW25">
        <v>0.03</v>
      </c>
      <c r="EX25">
        <v>-7.5032645000000002</v>
      </c>
      <c r="EY25">
        <v>9.2951819887420906E-2</v>
      </c>
      <c r="EZ25">
        <v>3.6643560822469202E-2</v>
      </c>
      <c r="FA25">
        <v>1</v>
      </c>
      <c r="FB25">
        <v>2.2696142500000001</v>
      </c>
      <c r="FC25">
        <v>-0.12284521575985601</v>
      </c>
      <c r="FD25">
        <v>1.76378554375951E-2</v>
      </c>
      <c r="FE25">
        <v>1</v>
      </c>
      <c r="FF25">
        <v>2</v>
      </c>
      <c r="FG25">
        <v>2</v>
      </c>
      <c r="FH25" t="s">
        <v>395</v>
      </c>
      <c r="FI25">
        <v>3.88443</v>
      </c>
      <c r="FJ25">
        <v>2.7465700000000002</v>
      </c>
      <c r="FK25">
        <v>0.117448</v>
      </c>
      <c r="FL25">
        <v>0.118853</v>
      </c>
      <c r="FM25">
        <v>8.9958800000000005E-2</v>
      </c>
      <c r="FN25">
        <v>8.2772299999999993E-2</v>
      </c>
      <c r="FO25">
        <v>34813.699999999997</v>
      </c>
      <c r="FP25">
        <v>38105.4</v>
      </c>
      <c r="FQ25">
        <v>35735.199999999997</v>
      </c>
      <c r="FR25">
        <v>39244.1</v>
      </c>
      <c r="FS25">
        <v>46129.8</v>
      </c>
      <c r="FT25">
        <v>51955.1</v>
      </c>
      <c r="FU25">
        <v>55875.8</v>
      </c>
      <c r="FV25">
        <v>62903.5</v>
      </c>
      <c r="FW25">
        <v>2.6515300000000002</v>
      </c>
      <c r="FX25">
        <v>2.1970999999999998</v>
      </c>
      <c r="FY25">
        <v>-0.27970200000000001</v>
      </c>
      <c r="FZ25">
        <v>0</v>
      </c>
      <c r="GA25">
        <v>-244.73599999999999</v>
      </c>
      <c r="GB25">
        <v>999.9</v>
      </c>
      <c r="GC25">
        <v>54.609000000000002</v>
      </c>
      <c r="GD25">
        <v>28.288</v>
      </c>
      <c r="GE25">
        <v>23.436599999999999</v>
      </c>
      <c r="GF25">
        <v>56.842799999999997</v>
      </c>
      <c r="GG25">
        <v>46.458300000000001</v>
      </c>
      <c r="GH25">
        <v>3</v>
      </c>
      <c r="GI25">
        <v>-0.21329799999999999</v>
      </c>
      <c r="GJ25">
        <v>-0.53205100000000005</v>
      </c>
      <c r="GK25">
        <v>20.116599999999998</v>
      </c>
      <c r="GL25">
        <v>5.19977</v>
      </c>
      <c r="GM25">
        <v>12.005599999999999</v>
      </c>
      <c r="GN25">
        <v>4.9757999999999996</v>
      </c>
      <c r="GO25">
        <v>3.2934800000000002</v>
      </c>
      <c r="GP25">
        <v>9999</v>
      </c>
      <c r="GQ25">
        <v>9999</v>
      </c>
      <c r="GR25">
        <v>26.6</v>
      </c>
      <c r="GS25">
        <v>221.2</v>
      </c>
      <c r="GT25">
        <v>1.8635699999999999</v>
      </c>
      <c r="GU25">
        <v>1.86839</v>
      </c>
      <c r="GV25">
        <v>1.8681000000000001</v>
      </c>
      <c r="GW25">
        <v>1.8693500000000001</v>
      </c>
      <c r="GX25">
        <v>1.87015</v>
      </c>
      <c r="GY25">
        <v>1.86619</v>
      </c>
      <c r="GZ25">
        <v>1.8672299999999999</v>
      </c>
      <c r="HA25">
        <v>1.8687100000000001</v>
      </c>
      <c r="HB25">
        <v>5</v>
      </c>
      <c r="HC25">
        <v>0</v>
      </c>
      <c r="HD25">
        <v>0</v>
      </c>
      <c r="HE25">
        <v>0</v>
      </c>
      <c r="HF25" t="s">
        <v>396</v>
      </c>
      <c r="HG25" t="s">
        <v>397</v>
      </c>
      <c r="HH25" t="s">
        <v>398</v>
      </c>
      <c r="HI25" t="s">
        <v>398</v>
      </c>
      <c r="HJ25" t="s">
        <v>398</v>
      </c>
      <c r="HK25" t="s">
        <v>398</v>
      </c>
      <c r="HL25">
        <v>0</v>
      </c>
      <c r="HM25">
        <v>100</v>
      </c>
      <c r="HN25">
        <v>100</v>
      </c>
      <c r="HO25">
        <v>2.823</v>
      </c>
      <c r="HP25">
        <v>0.122</v>
      </c>
      <c r="HQ25">
        <v>2.1807500000000499</v>
      </c>
      <c r="HR25">
        <v>0</v>
      </c>
      <c r="HS25">
        <v>0</v>
      </c>
      <c r="HT25">
        <v>0</v>
      </c>
      <c r="HU25">
        <v>0.107861904761901</v>
      </c>
      <c r="HV25">
        <v>0</v>
      </c>
      <c r="HW25">
        <v>0</v>
      </c>
      <c r="HX25">
        <v>0</v>
      </c>
      <c r="HY25">
        <v>-1</v>
      </c>
      <c r="HZ25">
        <v>-1</v>
      </c>
      <c r="IA25">
        <v>-1</v>
      </c>
      <c r="IB25">
        <v>-1</v>
      </c>
      <c r="IC25">
        <v>1.8</v>
      </c>
      <c r="ID25">
        <v>1.7</v>
      </c>
      <c r="IE25">
        <v>2.0825200000000001</v>
      </c>
      <c r="IF25">
        <v>2.6049799999999999</v>
      </c>
      <c r="IG25">
        <v>2.9968300000000001</v>
      </c>
      <c r="IH25">
        <v>2.96265</v>
      </c>
      <c r="II25">
        <v>2.7453599999999998</v>
      </c>
      <c r="IJ25">
        <v>2.34131</v>
      </c>
      <c r="IK25">
        <v>34.258699999999997</v>
      </c>
      <c r="IL25">
        <v>23.956199999999999</v>
      </c>
      <c r="IM25">
        <v>18</v>
      </c>
      <c r="IN25">
        <v>1076.28</v>
      </c>
      <c r="IO25">
        <v>622.75800000000004</v>
      </c>
      <c r="IP25">
        <v>25</v>
      </c>
      <c r="IQ25">
        <v>24.500499999999999</v>
      </c>
      <c r="IR25">
        <v>30</v>
      </c>
      <c r="IS25">
        <v>24.332000000000001</v>
      </c>
      <c r="IT25">
        <v>24.287800000000001</v>
      </c>
      <c r="IU25">
        <v>41.677999999999997</v>
      </c>
      <c r="IV25">
        <v>25.496500000000001</v>
      </c>
      <c r="IW25">
        <v>12.1867</v>
      </c>
      <c r="IX25">
        <v>25</v>
      </c>
      <c r="IY25">
        <v>600</v>
      </c>
      <c r="IZ25">
        <v>17.290600000000001</v>
      </c>
      <c r="JA25">
        <v>103.64</v>
      </c>
      <c r="JB25">
        <v>104.73099999999999</v>
      </c>
    </row>
    <row r="26" spans="1:262" x14ac:dyDescent="0.2">
      <c r="A26">
        <v>10</v>
      </c>
      <c r="B26">
        <v>1634224446.0999999</v>
      </c>
      <c r="C26">
        <v>973.59999990463302</v>
      </c>
      <c r="D26" t="s">
        <v>432</v>
      </c>
      <c r="E26" t="s">
        <v>433</v>
      </c>
      <c r="F26" t="s">
        <v>390</v>
      </c>
      <c r="G26">
        <v>1634224446.0999999</v>
      </c>
      <c r="H26">
        <f t="shared" si="0"/>
        <v>2.659490222957109E-3</v>
      </c>
      <c r="I26">
        <f t="shared" si="1"/>
        <v>2.6594902229571091</v>
      </c>
      <c r="J26">
        <f t="shared" si="2"/>
        <v>10.178936091402557</v>
      </c>
      <c r="K26">
        <f t="shared" si="3"/>
        <v>792.57799999999997</v>
      </c>
      <c r="L26">
        <f t="shared" si="4"/>
        <v>632.89616307423148</v>
      </c>
      <c r="M26">
        <f t="shared" si="5"/>
        <v>56.968040258455822</v>
      </c>
      <c r="N26">
        <f t="shared" si="6"/>
        <v>71.341268988970995</v>
      </c>
      <c r="O26">
        <f t="shared" si="7"/>
        <v>0.1235655612943254</v>
      </c>
      <c r="P26">
        <f t="shared" si="8"/>
        <v>2.7512638794184694</v>
      </c>
      <c r="Q26">
        <f t="shared" si="9"/>
        <v>0.12056324218860741</v>
      </c>
      <c r="R26">
        <f t="shared" si="10"/>
        <v>7.5615696961843962E-2</v>
      </c>
      <c r="S26">
        <f t="shared" si="11"/>
        <v>241.73263401826316</v>
      </c>
      <c r="T26">
        <f t="shared" si="12"/>
        <v>27.442486511905198</v>
      </c>
      <c r="U26">
        <f t="shared" si="13"/>
        <v>27.442486511905198</v>
      </c>
      <c r="V26">
        <f t="shared" si="14"/>
        <v>3.6732379037934946</v>
      </c>
      <c r="W26">
        <f t="shared" si="15"/>
        <v>49.796841388098123</v>
      </c>
      <c r="X26">
        <f t="shared" si="16"/>
        <v>1.7474685493390998</v>
      </c>
      <c r="Y26">
        <f t="shared" si="17"/>
        <v>3.5091955646744291</v>
      </c>
      <c r="Z26">
        <f t="shared" si="18"/>
        <v>1.9257693544543948</v>
      </c>
      <c r="AA26">
        <f t="shared" si="19"/>
        <v>-117.2835188324085</v>
      </c>
      <c r="AB26">
        <f t="shared" si="20"/>
        <v>-115.425400162527</v>
      </c>
      <c r="AC26">
        <f t="shared" si="21"/>
        <v>-9.0589259153822965</v>
      </c>
      <c r="AD26">
        <f t="shared" si="22"/>
        <v>-3.5210892054649889E-2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47725.409829984303</v>
      </c>
      <c r="AJ26" t="s">
        <v>391</v>
      </c>
      <c r="AK26">
        <v>0</v>
      </c>
      <c r="AL26">
        <v>0</v>
      </c>
      <c r="AM26">
        <v>0</v>
      </c>
      <c r="AN26" t="e">
        <f t="shared" si="26"/>
        <v>#DIV/0!</v>
      </c>
      <c r="AO26">
        <v>-1</v>
      </c>
      <c r="AP26" t="s">
        <v>434</v>
      </c>
      <c r="AQ26">
        <v>10422.1</v>
      </c>
      <c r="AR26">
        <v>1046.8365384615399</v>
      </c>
      <c r="AS26">
        <v>1159.5</v>
      </c>
      <c r="AT26">
        <f t="shared" si="27"/>
        <v>9.7165555444984952E-2</v>
      </c>
      <c r="AU26">
        <v>0.5</v>
      </c>
      <c r="AV26">
        <f t="shared" si="28"/>
        <v>1261.1858994913282</v>
      </c>
      <c r="AW26">
        <f t="shared" si="29"/>
        <v>10.178936091402557</v>
      </c>
      <c r="AX26">
        <f t="shared" si="30"/>
        <v>61.271914221728935</v>
      </c>
      <c r="AY26">
        <f t="shared" si="31"/>
        <v>8.8638289532981113E-3</v>
      </c>
      <c r="AZ26">
        <f t="shared" si="32"/>
        <v>-1</v>
      </c>
      <c r="BA26" t="e">
        <f t="shared" si="33"/>
        <v>#DIV/0!</v>
      </c>
      <c r="BB26" t="s">
        <v>391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>
        <f t="shared" si="38"/>
        <v>9.7165555444984966E-2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v>11</v>
      </c>
      <c r="BM26">
        <v>300</v>
      </c>
      <c r="BN26">
        <v>300</v>
      </c>
      <c r="BO26">
        <v>300</v>
      </c>
      <c r="BP26">
        <v>10422.1</v>
      </c>
      <c r="BQ26">
        <v>1140.3900000000001</v>
      </c>
      <c r="BR26">
        <v>-7.3692899999999997E-3</v>
      </c>
      <c r="BS26">
        <v>-0.62</v>
      </c>
      <c r="BT26" t="s">
        <v>391</v>
      </c>
      <c r="BU26" t="s">
        <v>391</v>
      </c>
      <c r="BV26" t="s">
        <v>391</v>
      </c>
      <c r="BW26" t="s">
        <v>391</v>
      </c>
      <c r="BX26" t="s">
        <v>391</v>
      </c>
      <c r="BY26" t="s">
        <v>391</v>
      </c>
      <c r="BZ26" t="s">
        <v>391</v>
      </c>
      <c r="CA26" t="s">
        <v>391</v>
      </c>
      <c r="CB26" t="s">
        <v>391</v>
      </c>
      <c r="CC26" t="s">
        <v>391</v>
      </c>
      <c r="CD26">
        <f t="shared" si="42"/>
        <v>1499.97</v>
      </c>
      <c r="CE26">
        <f t="shared" si="43"/>
        <v>1261.1858994913282</v>
      </c>
      <c r="CF26">
        <f t="shared" si="44"/>
        <v>0.8408074158092016</v>
      </c>
      <c r="CG26">
        <f t="shared" si="45"/>
        <v>0.16115831251175899</v>
      </c>
      <c r="CH26">
        <v>6</v>
      </c>
      <c r="CI26">
        <v>0.5</v>
      </c>
      <c r="CJ26" t="s">
        <v>393</v>
      </c>
      <c r="CK26">
        <v>2</v>
      </c>
      <c r="CL26">
        <v>1634224446.0999999</v>
      </c>
      <c r="CM26">
        <v>792.57799999999997</v>
      </c>
      <c r="CN26">
        <v>799.95</v>
      </c>
      <c r="CO26">
        <v>19.413799999999998</v>
      </c>
      <c r="CP26">
        <v>17.8491</v>
      </c>
      <c r="CQ26">
        <v>789.27599999999995</v>
      </c>
      <c r="CR26">
        <v>19.2803</v>
      </c>
      <c r="CS26">
        <v>1000.01</v>
      </c>
      <c r="CT26">
        <v>89.924199999999999</v>
      </c>
      <c r="CU26">
        <v>8.7469500000000006E-2</v>
      </c>
      <c r="CV26">
        <v>26.664300000000001</v>
      </c>
      <c r="CW26">
        <v>-253.364</v>
      </c>
      <c r="CX26">
        <v>999.9</v>
      </c>
      <c r="CY26">
        <v>0</v>
      </c>
      <c r="CZ26">
        <v>0</v>
      </c>
      <c r="DA26">
        <v>10026.9</v>
      </c>
      <c r="DB26">
        <v>0</v>
      </c>
      <c r="DC26">
        <v>5.7370599999999996</v>
      </c>
      <c r="DD26">
        <v>-7.3722500000000002</v>
      </c>
      <c r="DE26">
        <v>808.26900000000001</v>
      </c>
      <c r="DF26">
        <v>814.48800000000006</v>
      </c>
      <c r="DG26">
        <v>1.5647200000000001</v>
      </c>
      <c r="DH26">
        <v>799.95</v>
      </c>
      <c r="DI26">
        <v>17.8491</v>
      </c>
      <c r="DJ26">
        <v>1.74577</v>
      </c>
      <c r="DK26">
        <v>1.6050599999999999</v>
      </c>
      <c r="DL26">
        <v>15.3095</v>
      </c>
      <c r="DM26">
        <v>14.0075</v>
      </c>
      <c r="DN26">
        <v>1499.97</v>
      </c>
      <c r="DO26">
        <v>0.97299599999999997</v>
      </c>
      <c r="DP26">
        <v>2.7003599999999999E-2</v>
      </c>
      <c r="DQ26">
        <v>0</v>
      </c>
      <c r="DR26">
        <v>1046.6400000000001</v>
      </c>
      <c r="DS26">
        <v>5.0006300000000001</v>
      </c>
      <c r="DT26">
        <v>15307</v>
      </c>
      <c r="DU26">
        <v>12904.8</v>
      </c>
      <c r="DV26">
        <v>37.5</v>
      </c>
      <c r="DW26">
        <v>37.936999999999998</v>
      </c>
      <c r="DX26">
        <v>37.375</v>
      </c>
      <c r="DY26">
        <v>37.25</v>
      </c>
      <c r="DZ26">
        <v>38.75</v>
      </c>
      <c r="EA26">
        <v>1454.6</v>
      </c>
      <c r="EB26">
        <v>40.369999999999997</v>
      </c>
      <c r="EC26">
        <v>0</v>
      </c>
      <c r="ED26">
        <v>140.40000009536701</v>
      </c>
      <c r="EE26">
        <v>0</v>
      </c>
      <c r="EF26">
        <v>1046.8365384615399</v>
      </c>
      <c r="EG26">
        <v>-1.71384613451641</v>
      </c>
      <c r="EH26">
        <v>-50.191453030804702</v>
      </c>
      <c r="EI26">
        <v>15314.0730769231</v>
      </c>
      <c r="EJ26">
        <v>15</v>
      </c>
      <c r="EK26">
        <v>1634224400.0999999</v>
      </c>
      <c r="EL26" t="s">
        <v>435</v>
      </c>
      <c r="EM26">
        <v>1634224400.0999999</v>
      </c>
      <c r="EN26">
        <v>1634224398.0999999</v>
      </c>
      <c r="EO26">
        <v>11</v>
      </c>
      <c r="EP26">
        <v>0.47799999999999998</v>
      </c>
      <c r="EQ26">
        <v>1.2E-2</v>
      </c>
      <c r="ER26">
        <v>3.3010000000000002</v>
      </c>
      <c r="ES26">
        <v>0.13400000000000001</v>
      </c>
      <c r="ET26">
        <v>800</v>
      </c>
      <c r="EU26">
        <v>18</v>
      </c>
      <c r="EV26">
        <v>0.18</v>
      </c>
      <c r="EW26">
        <v>0.05</v>
      </c>
      <c r="EX26">
        <v>-7.4314273170731697</v>
      </c>
      <c r="EY26">
        <v>0.36368404181185499</v>
      </c>
      <c r="EZ26">
        <v>4.6945436206374501E-2</v>
      </c>
      <c r="FA26">
        <v>0</v>
      </c>
      <c r="FB26">
        <v>1.64812707317073</v>
      </c>
      <c r="FC26">
        <v>-0.30095916376306803</v>
      </c>
      <c r="FD26">
        <v>3.0355118043481101E-2</v>
      </c>
      <c r="FE26">
        <v>1</v>
      </c>
      <c r="FF26">
        <v>1</v>
      </c>
      <c r="FG26">
        <v>2</v>
      </c>
      <c r="FH26" t="s">
        <v>419</v>
      </c>
      <c r="FI26">
        <v>3.88442</v>
      </c>
      <c r="FJ26">
        <v>2.7467000000000001</v>
      </c>
      <c r="FK26">
        <v>0.143318</v>
      </c>
      <c r="FL26">
        <v>0.14458499999999999</v>
      </c>
      <c r="FM26">
        <v>8.9537800000000001E-2</v>
      </c>
      <c r="FN26">
        <v>8.4754099999999999E-2</v>
      </c>
      <c r="FO26">
        <v>33791.5</v>
      </c>
      <c r="FP26">
        <v>36990.300000000003</v>
      </c>
      <c r="FQ26">
        <v>35732.800000000003</v>
      </c>
      <c r="FR26">
        <v>39240.6</v>
      </c>
      <c r="FS26">
        <v>46149.599999999999</v>
      </c>
      <c r="FT26">
        <v>51839.5</v>
      </c>
      <c r="FU26">
        <v>55872.7</v>
      </c>
      <c r="FV26">
        <v>62899</v>
      </c>
      <c r="FW26">
        <v>2.6493699999999998</v>
      </c>
      <c r="FX26">
        <v>2.19767</v>
      </c>
      <c r="FY26">
        <v>-0.29104200000000002</v>
      </c>
      <c r="FZ26">
        <v>0</v>
      </c>
      <c r="GA26">
        <v>-244.738</v>
      </c>
      <c r="GB26">
        <v>999.9</v>
      </c>
      <c r="GC26">
        <v>54.125999999999998</v>
      </c>
      <c r="GD26">
        <v>28.439</v>
      </c>
      <c r="GE26">
        <v>23.432700000000001</v>
      </c>
      <c r="GF26">
        <v>56.9328</v>
      </c>
      <c r="GG26">
        <v>46.446300000000001</v>
      </c>
      <c r="GH26">
        <v>3</v>
      </c>
      <c r="GI26">
        <v>-0.210762</v>
      </c>
      <c r="GJ26">
        <v>-0.51766299999999998</v>
      </c>
      <c r="GK26">
        <v>20.116499999999998</v>
      </c>
      <c r="GL26">
        <v>5.1993200000000002</v>
      </c>
      <c r="GM26">
        <v>12.0053</v>
      </c>
      <c r="GN26">
        <v>4.9757999999999996</v>
      </c>
      <c r="GO26">
        <v>3.2936000000000001</v>
      </c>
      <c r="GP26">
        <v>9999</v>
      </c>
      <c r="GQ26">
        <v>9999</v>
      </c>
      <c r="GR26">
        <v>26.6</v>
      </c>
      <c r="GS26">
        <v>226.1</v>
      </c>
      <c r="GT26">
        <v>1.8635600000000001</v>
      </c>
      <c r="GU26">
        <v>1.86836</v>
      </c>
      <c r="GV26">
        <v>1.86805</v>
      </c>
      <c r="GW26">
        <v>1.8693500000000001</v>
      </c>
      <c r="GX26">
        <v>1.87012</v>
      </c>
      <c r="GY26">
        <v>1.8661799999999999</v>
      </c>
      <c r="GZ26">
        <v>1.8672200000000001</v>
      </c>
      <c r="HA26">
        <v>1.8687</v>
      </c>
      <c r="HB26">
        <v>5</v>
      </c>
      <c r="HC26">
        <v>0</v>
      </c>
      <c r="HD26">
        <v>0</v>
      </c>
      <c r="HE26">
        <v>0</v>
      </c>
      <c r="HF26" t="s">
        <v>396</v>
      </c>
      <c r="HG26" t="s">
        <v>397</v>
      </c>
      <c r="HH26" t="s">
        <v>398</v>
      </c>
      <c r="HI26" t="s">
        <v>398</v>
      </c>
      <c r="HJ26" t="s">
        <v>398</v>
      </c>
      <c r="HK26" t="s">
        <v>398</v>
      </c>
      <c r="HL26">
        <v>0</v>
      </c>
      <c r="HM26">
        <v>100</v>
      </c>
      <c r="HN26">
        <v>100</v>
      </c>
      <c r="HO26">
        <v>3.302</v>
      </c>
      <c r="HP26">
        <v>0.13350000000000001</v>
      </c>
      <c r="HQ26">
        <v>3.3010999999999102</v>
      </c>
      <c r="HR26">
        <v>0</v>
      </c>
      <c r="HS26">
        <v>0</v>
      </c>
      <c r="HT26">
        <v>0</v>
      </c>
      <c r="HU26">
        <v>0.133525000000002</v>
      </c>
      <c r="HV26">
        <v>0</v>
      </c>
      <c r="HW26">
        <v>0</v>
      </c>
      <c r="HX26">
        <v>0</v>
      </c>
      <c r="HY26">
        <v>-1</v>
      </c>
      <c r="HZ26">
        <v>-1</v>
      </c>
      <c r="IA26">
        <v>-1</v>
      </c>
      <c r="IB26">
        <v>-1</v>
      </c>
      <c r="IC26">
        <v>0.8</v>
      </c>
      <c r="ID26">
        <v>0.8</v>
      </c>
      <c r="IE26">
        <v>2.6147499999999999</v>
      </c>
      <c r="IF26">
        <v>2.6013199999999999</v>
      </c>
      <c r="IG26">
        <v>2.9980500000000001</v>
      </c>
      <c r="IH26">
        <v>2.96143</v>
      </c>
      <c r="II26">
        <v>2.7453599999999998</v>
      </c>
      <c r="IJ26">
        <v>2.34985</v>
      </c>
      <c r="IK26">
        <v>34.395200000000003</v>
      </c>
      <c r="IL26">
        <v>23.947399999999998</v>
      </c>
      <c r="IM26">
        <v>18</v>
      </c>
      <c r="IN26">
        <v>1074.48</v>
      </c>
      <c r="IO26">
        <v>623.66399999999999</v>
      </c>
      <c r="IP26">
        <v>25</v>
      </c>
      <c r="IQ26">
        <v>24.5397</v>
      </c>
      <c r="IR26">
        <v>30.0002</v>
      </c>
      <c r="IS26">
        <v>24.370799999999999</v>
      </c>
      <c r="IT26">
        <v>24.326000000000001</v>
      </c>
      <c r="IU26">
        <v>52.329099999999997</v>
      </c>
      <c r="IV26">
        <v>22.594100000000001</v>
      </c>
      <c r="IW26">
        <v>10.7037</v>
      </c>
      <c r="IX26">
        <v>25</v>
      </c>
      <c r="IY26">
        <v>800</v>
      </c>
      <c r="IZ26">
        <v>17.984300000000001</v>
      </c>
      <c r="JA26">
        <v>103.634</v>
      </c>
      <c r="JB26">
        <v>104.723</v>
      </c>
    </row>
    <row r="27" spans="1:262" x14ac:dyDescent="0.2">
      <c r="A27">
        <v>11</v>
      </c>
      <c r="B27">
        <v>1634224534.0999999</v>
      </c>
      <c r="C27">
        <v>1061.5999999046301</v>
      </c>
      <c r="D27" t="s">
        <v>436</v>
      </c>
      <c r="E27" t="s">
        <v>437</v>
      </c>
      <c r="F27" t="s">
        <v>390</v>
      </c>
      <c r="G27">
        <v>1634224534.0999999</v>
      </c>
      <c r="H27">
        <f t="shared" si="0"/>
        <v>1.9942665241960275E-3</v>
      </c>
      <c r="I27">
        <f t="shared" si="1"/>
        <v>1.9942665241960273</v>
      </c>
      <c r="J27">
        <f t="shared" si="2"/>
        <v>10.781935645247669</v>
      </c>
      <c r="K27">
        <f t="shared" si="3"/>
        <v>992.35299999999995</v>
      </c>
      <c r="L27">
        <f t="shared" si="4"/>
        <v>768.25762306092736</v>
      </c>
      <c r="M27">
        <f t="shared" si="5"/>
        <v>69.15187768127619</v>
      </c>
      <c r="N27">
        <f t="shared" si="6"/>
        <v>89.32299688643019</v>
      </c>
      <c r="O27">
        <f t="shared" si="7"/>
        <v>9.0922607870778188E-2</v>
      </c>
      <c r="P27">
        <f t="shared" si="8"/>
        <v>2.7479874308274663</v>
      </c>
      <c r="Q27">
        <f t="shared" si="9"/>
        <v>8.9283802162764894E-2</v>
      </c>
      <c r="R27">
        <f t="shared" si="10"/>
        <v>5.5947156208017393E-2</v>
      </c>
      <c r="S27">
        <f t="shared" si="11"/>
        <v>241.72204101797411</v>
      </c>
      <c r="T27">
        <f t="shared" si="12"/>
        <v>27.586053889367911</v>
      </c>
      <c r="U27">
        <f t="shared" si="13"/>
        <v>27.586053889367911</v>
      </c>
      <c r="V27">
        <f t="shared" si="14"/>
        <v>3.7042223036588706</v>
      </c>
      <c r="W27">
        <f t="shared" si="15"/>
        <v>50.122679931711346</v>
      </c>
      <c r="X27">
        <f t="shared" si="16"/>
        <v>1.7546715422882599</v>
      </c>
      <c r="Y27">
        <f t="shared" si="17"/>
        <v>3.5007536402260966</v>
      </c>
      <c r="Z27">
        <f t="shared" si="18"/>
        <v>1.9495507613706107</v>
      </c>
      <c r="AA27">
        <f t="shared" si="19"/>
        <v>-87.947153717044813</v>
      </c>
      <c r="AB27">
        <f t="shared" si="20"/>
        <v>-142.616690814527</v>
      </c>
      <c r="AC27">
        <f t="shared" si="21"/>
        <v>-11.212086672128896</v>
      </c>
      <c r="AD27">
        <f t="shared" si="22"/>
        <v>-5.3890185726601203E-2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47643.117469527046</v>
      </c>
      <c r="AJ27" t="s">
        <v>391</v>
      </c>
      <c r="AK27">
        <v>0</v>
      </c>
      <c r="AL27">
        <v>0</v>
      </c>
      <c r="AM27">
        <v>0</v>
      </c>
      <c r="AN27" t="e">
        <f t="shared" si="26"/>
        <v>#DIV/0!</v>
      </c>
      <c r="AO27">
        <v>-1</v>
      </c>
      <c r="AP27" t="s">
        <v>438</v>
      </c>
      <c r="AQ27">
        <v>10424</v>
      </c>
      <c r="AR27">
        <v>1047.93038461538</v>
      </c>
      <c r="AS27">
        <v>1166.5</v>
      </c>
      <c r="AT27">
        <f t="shared" si="27"/>
        <v>0.10164561970391772</v>
      </c>
      <c r="AU27">
        <v>0.5</v>
      </c>
      <c r="AV27">
        <f t="shared" si="28"/>
        <v>1261.1273994911783</v>
      </c>
      <c r="AW27">
        <f t="shared" si="29"/>
        <v>10.781935645247669</v>
      </c>
      <c r="AX27">
        <f t="shared" si="30"/>
        <v>64.094038023435516</v>
      </c>
      <c r="AY27">
        <f t="shared" si="31"/>
        <v>9.3423833706263761E-3</v>
      </c>
      <c r="AZ27">
        <f t="shared" si="32"/>
        <v>-1</v>
      </c>
      <c r="BA27" t="e">
        <f t="shared" si="33"/>
        <v>#DIV/0!</v>
      </c>
      <c r="BB27" t="s">
        <v>391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>
        <f t="shared" si="38"/>
        <v>0.10164561970391767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v>12</v>
      </c>
      <c r="BM27">
        <v>300</v>
      </c>
      <c r="BN27">
        <v>300</v>
      </c>
      <c r="BO27">
        <v>300</v>
      </c>
      <c r="BP27">
        <v>10424</v>
      </c>
      <c r="BQ27">
        <v>1142.44</v>
      </c>
      <c r="BR27">
        <v>-7.3707399999999998E-3</v>
      </c>
      <c r="BS27">
        <v>-1.57</v>
      </c>
      <c r="BT27" t="s">
        <v>391</v>
      </c>
      <c r="BU27" t="s">
        <v>391</v>
      </c>
      <c r="BV27" t="s">
        <v>391</v>
      </c>
      <c r="BW27" t="s">
        <v>391</v>
      </c>
      <c r="BX27" t="s">
        <v>391</v>
      </c>
      <c r="BY27" t="s">
        <v>391</v>
      </c>
      <c r="BZ27" t="s">
        <v>391</v>
      </c>
      <c r="CA27" t="s">
        <v>391</v>
      </c>
      <c r="CB27" t="s">
        <v>391</v>
      </c>
      <c r="CC27" t="s">
        <v>391</v>
      </c>
      <c r="CD27">
        <f t="shared" si="42"/>
        <v>1499.9</v>
      </c>
      <c r="CE27">
        <f t="shared" si="43"/>
        <v>1261.1273994911783</v>
      </c>
      <c r="CF27">
        <f t="shared" si="44"/>
        <v>0.84080765350435238</v>
      </c>
      <c r="CG27">
        <f t="shared" si="45"/>
        <v>0.16115877126340028</v>
      </c>
      <c r="CH27">
        <v>6</v>
      </c>
      <c r="CI27">
        <v>0.5</v>
      </c>
      <c r="CJ27" t="s">
        <v>393</v>
      </c>
      <c r="CK27">
        <v>2</v>
      </c>
      <c r="CL27">
        <v>1634224534.0999999</v>
      </c>
      <c r="CM27">
        <v>992.35299999999995</v>
      </c>
      <c r="CN27">
        <v>1000.01</v>
      </c>
      <c r="CO27">
        <v>19.4939</v>
      </c>
      <c r="CP27">
        <v>18.320599999999999</v>
      </c>
      <c r="CQ27">
        <v>988.53599999999994</v>
      </c>
      <c r="CR27">
        <v>19.332899999999999</v>
      </c>
      <c r="CS27">
        <v>999.94399999999996</v>
      </c>
      <c r="CT27">
        <v>89.923699999999997</v>
      </c>
      <c r="CU27">
        <v>8.7613399999999994E-2</v>
      </c>
      <c r="CV27">
        <v>26.6234</v>
      </c>
      <c r="CW27">
        <v>-253.40100000000001</v>
      </c>
      <c r="CX27">
        <v>999.9</v>
      </c>
      <c r="CY27">
        <v>0</v>
      </c>
      <c r="CZ27">
        <v>0</v>
      </c>
      <c r="DA27">
        <v>10007.5</v>
      </c>
      <c r="DB27">
        <v>0</v>
      </c>
      <c r="DC27">
        <v>5.7370599999999996</v>
      </c>
      <c r="DD27">
        <v>-8.1772500000000008</v>
      </c>
      <c r="DE27">
        <v>1011.53</v>
      </c>
      <c r="DF27">
        <v>1018.68</v>
      </c>
      <c r="DG27">
        <v>1.1458299999999999</v>
      </c>
      <c r="DH27">
        <v>1000.01</v>
      </c>
      <c r="DI27">
        <v>18.320599999999999</v>
      </c>
      <c r="DJ27">
        <v>1.7504900000000001</v>
      </c>
      <c r="DK27">
        <v>1.6474500000000001</v>
      </c>
      <c r="DL27">
        <v>15.351599999999999</v>
      </c>
      <c r="DM27">
        <v>14.41</v>
      </c>
      <c r="DN27">
        <v>1499.9</v>
      </c>
      <c r="DO27">
        <v>0.97299100000000005</v>
      </c>
      <c r="DP27">
        <v>2.70093E-2</v>
      </c>
      <c r="DQ27">
        <v>0</v>
      </c>
      <c r="DR27">
        <v>1047.19</v>
      </c>
      <c r="DS27">
        <v>5.0006300000000001</v>
      </c>
      <c r="DT27">
        <v>15292.7</v>
      </c>
      <c r="DU27">
        <v>12904.2</v>
      </c>
      <c r="DV27">
        <v>36.875</v>
      </c>
      <c r="DW27">
        <v>37.436999999999998</v>
      </c>
      <c r="DX27">
        <v>36.75</v>
      </c>
      <c r="DY27">
        <v>36.75</v>
      </c>
      <c r="DZ27">
        <v>38.186999999999998</v>
      </c>
      <c r="EA27">
        <v>1454.52</v>
      </c>
      <c r="EB27">
        <v>40.380000000000003</v>
      </c>
      <c r="EC27">
        <v>0</v>
      </c>
      <c r="ED27">
        <v>87.400000095367403</v>
      </c>
      <c r="EE27">
        <v>0</v>
      </c>
      <c r="EF27">
        <v>1047.93038461538</v>
      </c>
      <c r="EG27">
        <v>-3.2550427305355001</v>
      </c>
      <c r="EH27">
        <v>-73.415384615507904</v>
      </c>
      <c r="EI27">
        <v>15302.8615384615</v>
      </c>
      <c r="EJ27">
        <v>15</v>
      </c>
      <c r="EK27">
        <v>1634224554.0999999</v>
      </c>
      <c r="EL27" t="s">
        <v>439</v>
      </c>
      <c r="EM27">
        <v>1634224554.0999999</v>
      </c>
      <c r="EN27">
        <v>1634224552.0999999</v>
      </c>
      <c r="EO27">
        <v>12</v>
      </c>
      <c r="EP27">
        <v>0.51600000000000001</v>
      </c>
      <c r="EQ27">
        <v>2.7E-2</v>
      </c>
      <c r="ER27">
        <v>3.8170000000000002</v>
      </c>
      <c r="ES27">
        <v>0.161</v>
      </c>
      <c r="ET27">
        <v>1000</v>
      </c>
      <c r="EU27">
        <v>18</v>
      </c>
      <c r="EV27">
        <v>0.27</v>
      </c>
      <c r="EW27">
        <v>7.0000000000000007E-2</v>
      </c>
      <c r="EX27">
        <v>-8.2393492500000001</v>
      </c>
      <c r="EY27">
        <v>2.21793996247799E-2</v>
      </c>
      <c r="EZ27">
        <v>2.4094385589541401E-2</v>
      </c>
      <c r="FA27">
        <v>1</v>
      </c>
      <c r="FB27">
        <v>1.1790572500000001</v>
      </c>
      <c r="FC27">
        <v>-0.291895722326454</v>
      </c>
      <c r="FD27">
        <v>3.11399259783561E-2</v>
      </c>
      <c r="FE27">
        <v>1</v>
      </c>
      <c r="FF27">
        <v>2</v>
      </c>
      <c r="FG27">
        <v>2</v>
      </c>
      <c r="FH27" t="s">
        <v>395</v>
      </c>
      <c r="FI27">
        <v>3.8843299999999998</v>
      </c>
      <c r="FJ27">
        <v>2.74668</v>
      </c>
      <c r="FK27">
        <v>0.16597799999999999</v>
      </c>
      <c r="FL27">
        <v>0.167126</v>
      </c>
      <c r="FM27">
        <v>8.9708800000000005E-2</v>
      </c>
      <c r="FN27">
        <v>8.6330599999999993E-2</v>
      </c>
      <c r="FO27">
        <v>32898.1</v>
      </c>
      <c r="FP27">
        <v>36015</v>
      </c>
      <c r="FQ27">
        <v>35732.400000000001</v>
      </c>
      <c r="FR27">
        <v>39238.800000000003</v>
      </c>
      <c r="FS27">
        <v>46140.7</v>
      </c>
      <c r="FT27">
        <v>51748.9</v>
      </c>
      <c r="FU27">
        <v>55871.9</v>
      </c>
      <c r="FV27">
        <v>62897.1</v>
      </c>
      <c r="FW27">
        <v>2.6505000000000001</v>
      </c>
      <c r="FX27">
        <v>2.1991200000000002</v>
      </c>
      <c r="FY27">
        <v>-0.29236099999999998</v>
      </c>
      <c r="FZ27">
        <v>0</v>
      </c>
      <c r="GA27">
        <v>-244.73699999999999</v>
      </c>
      <c r="GB27">
        <v>999.9</v>
      </c>
      <c r="GC27">
        <v>53.832999999999998</v>
      </c>
      <c r="GD27">
        <v>28.52</v>
      </c>
      <c r="GE27">
        <v>23.415199999999999</v>
      </c>
      <c r="GF27">
        <v>56.742800000000003</v>
      </c>
      <c r="GG27">
        <v>46.402200000000001</v>
      </c>
      <c r="GH27">
        <v>3</v>
      </c>
      <c r="GI27">
        <v>-0.20960400000000001</v>
      </c>
      <c r="GJ27">
        <v>-0.52130399999999999</v>
      </c>
      <c r="GK27">
        <v>20.116399999999999</v>
      </c>
      <c r="GL27">
        <v>5.2000700000000002</v>
      </c>
      <c r="GM27">
        <v>12.0047</v>
      </c>
      <c r="GN27">
        <v>4.9757499999999997</v>
      </c>
      <c r="GO27">
        <v>3.2936800000000002</v>
      </c>
      <c r="GP27">
        <v>9999</v>
      </c>
      <c r="GQ27">
        <v>9999</v>
      </c>
      <c r="GR27">
        <v>26.6</v>
      </c>
      <c r="GS27">
        <v>229.1</v>
      </c>
      <c r="GT27">
        <v>1.8635699999999999</v>
      </c>
      <c r="GU27">
        <v>1.86836</v>
      </c>
      <c r="GV27">
        <v>1.86812</v>
      </c>
      <c r="GW27">
        <v>1.8693500000000001</v>
      </c>
      <c r="GX27">
        <v>1.87012</v>
      </c>
      <c r="GY27">
        <v>1.8661799999999999</v>
      </c>
      <c r="GZ27">
        <v>1.8672200000000001</v>
      </c>
      <c r="HA27">
        <v>1.86869</v>
      </c>
      <c r="HB27">
        <v>5</v>
      </c>
      <c r="HC27">
        <v>0</v>
      </c>
      <c r="HD27">
        <v>0</v>
      </c>
      <c r="HE27">
        <v>0</v>
      </c>
      <c r="HF27" t="s">
        <v>396</v>
      </c>
      <c r="HG27" t="s">
        <v>397</v>
      </c>
      <c r="HH27" t="s">
        <v>398</v>
      </c>
      <c r="HI27" t="s">
        <v>398</v>
      </c>
      <c r="HJ27" t="s">
        <v>398</v>
      </c>
      <c r="HK27" t="s">
        <v>398</v>
      </c>
      <c r="HL27">
        <v>0</v>
      </c>
      <c r="HM27">
        <v>100</v>
      </c>
      <c r="HN27">
        <v>100</v>
      </c>
      <c r="HO27">
        <v>3.8170000000000002</v>
      </c>
      <c r="HP27">
        <v>0.161</v>
      </c>
      <c r="HQ27">
        <v>3.3010999999999102</v>
      </c>
      <c r="HR27">
        <v>0</v>
      </c>
      <c r="HS27">
        <v>0</v>
      </c>
      <c r="HT27">
        <v>0</v>
      </c>
      <c r="HU27">
        <v>0.133525000000002</v>
      </c>
      <c r="HV27">
        <v>0</v>
      </c>
      <c r="HW27">
        <v>0</v>
      </c>
      <c r="HX27">
        <v>0</v>
      </c>
      <c r="HY27">
        <v>-1</v>
      </c>
      <c r="HZ27">
        <v>-1</v>
      </c>
      <c r="IA27">
        <v>-1</v>
      </c>
      <c r="IB27">
        <v>-1</v>
      </c>
      <c r="IC27">
        <v>2.2000000000000002</v>
      </c>
      <c r="ID27">
        <v>2.2999999999999998</v>
      </c>
      <c r="IE27">
        <v>3.1140099999999999</v>
      </c>
      <c r="IF27">
        <v>2.5903299999999998</v>
      </c>
      <c r="IG27">
        <v>2.9980500000000001</v>
      </c>
      <c r="IH27">
        <v>2.96143</v>
      </c>
      <c r="II27">
        <v>2.7453599999999998</v>
      </c>
      <c r="IJ27">
        <v>2.3877000000000002</v>
      </c>
      <c r="IK27">
        <v>34.486400000000003</v>
      </c>
      <c r="IL27">
        <v>23.947399999999998</v>
      </c>
      <c r="IM27">
        <v>18</v>
      </c>
      <c r="IN27">
        <v>1076.18</v>
      </c>
      <c r="IO27">
        <v>625.00199999999995</v>
      </c>
      <c r="IP27">
        <v>24.999700000000001</v>
      </c>
      <c r="IQ27">
        <v>24.5562</v>
      </c>
      <c r="IR27">
        <v>30.0001</v>
      </c>
      <c r="IS27">
        <v>24.3871</v>
      </c>
      <c r="IT27">
        <v>24.343499999999999</v>
      </c>
      <c r="IU27">
        <v>62.3005</v>
      </c>
      <c r="IV27">
        <v>20.856400000000001</v>
      </c>
      <c r="IW27">
        <v>9.9507999999999992</v>
      </c>
      <c r="IX27">
        <v>25</v>
      </c>
      <c r="IY27">
        <v>1000</v>
      </c>
      <c r="IZ27">
        <v>18.384799999999998</v>
      </c>
      <c r="JA27">
        <v>103.63200000000001</v>
      </c>
      <c r="JB27">
        <v>104.71899999999999</v>
      </c>
    </row>
    <row r="28" spans="1:262" x14ac:dyDescent="0.2">
      <c r="A28">
        <v>12</v>
      </c>
      <c r="B28">
        <v>1634224675.0999999</v>
      </c>
      <c r="C28">
        <v>1202.5999999046301</v>
      </c>
      <c r="D28" t="s">
        <v>440</v>
      </c>
      <c r="E28" t="s">
        <v>441</v>
      </c>
      <c r="F28" t="s">
        <v>390</v>
      </c>
      <c r="G28">
        <v>1634224675.0999999</v>
      </c>
      <c r="H28">
        <f t="shared" si="0"/>
        <v>1.2053333994852043E-3</v>
      </c>
      <c r="I28">
        <f t="shared" si="1"/>
        <v>1.2053333994852042</v>
      </c>
      <c r="J28">
        <f t="shared" si="2"/>
        <v>10.779932741101334</v>
      </c>
      <c r="K28">
        <f t="shared" si="3"/>
        <v>1192.69</v>
      </c>
      <c r="L28">
        <f t="shared" si="4"/>
        <v>827.38579826741648</v>
      </c>
      <c r="M28">
        <f t="shared" si="5"/>
        <v>74.473758386279002</v>
      </c>
      <c r="N28">
        <f t="shared" si="6"/>
        <v>107.355126321642</v>
      </c>
      <c r="O28">
        <f t="shared" si="7"/>
        <v>5.3027579707717105E-2</v>
      </c>
      <c r="P28">
        <f t="shared" si="8"/>
        <v>2.7584008987465398</v>
      </c>
      <c r="Q28">
        <f t="shared" si="9"/>
        <v>5.2467698545929642E-2</v>
      </c>
      <c r="R28">
        <f t="shared" si="10"/>
        <v>3.2842121987021577E-2</v>
      </c>
      <c r="S28">
        <f t="shared" si="11"/>
        <v>241.76136201838096</v>
      </c>
      <c r="T28">
        <f t="shared" si="12"/>
        <v>27.811557933681392</v>
      </c>
      <c r="U28">
        <f t="shared" si="13"/>
        <v>27.811557933681392</v>
      </c>
      <c r="V28">
        <f t="shared" si="14"/>
        <v>3.7533506118298599</v>
      </c>
      <c r="W28">
        <f t="shared" si="15"/>
        <v>49.919162036224556</v>
      </c>
      <c r="X28">
        <f t="shared" si="16"/>
        <v>1.74874118982258</v>
      </c>
      <c r="Y28">
        <f t="shared" si="17"/>
        <v>3.503146123634008</v>
      </c>
      <c r="Z28">
        <f t="shared" si="18"/>
        <v>2.0046094220072801</v>
      </c>
      <c r="AA28">
        <f t="shared" si="19"/>
        <v>-53.155202917297508</v>
      </c>
      <c r="AB28">
        <f t="shared" si="20"/>
        <v>-174.96700010685339</v>
      </c>
      <c r="AC28">
        <f t="shared" si="21"/>
        <v>-13.719703539132651</v>
      </c>
      <c r="AD28">
        <f t="shared" si="22"/>
        <v>-8.0544544902579673E-2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47923.652244902754</v>
      </c>
      <c r="AJ28" t="s">
        <v>391</v>
      </c>
      <c r="AK28">
        <v>0</v>
      </c>
      <c r="AL28">
        <v>0</v>
      </c>
      <c r="AM28">
        <v>0</v>
      </c>
      <c r="AN28" t="e">
        <f t="shared" si="26"/>
        <v>#DIV/0!</v>
      </c>
      <c r="AO28">
        <v>-1</v>
      </c>
      <c r="AP28" t="s">
        <v>442</v>
      </c>
      <c r="AQ28">
        <v>10417.4</v>
      </c>
      <c r="AR28">
        <v>1035.3327999999999</v>
      </c>
      <c r="AS28">
        <v>1151.01</v>
      </c>
      <c r="AT28">
        <f t="shared" si="27"/>
        <v>0.10050060381751691</v>
      </c>
      <c r="AU28">
        <v>0.5</v>
      </c>
      <c r="AV28">
        <f t="shared" si="28"/>
        <v>1261.3370994913892</v>
      </c>
      <c r="AW28">
        <f t="shared" si="29"/>
        <v>10.779932741101334</v>
      </c>
      <c r="AX28">
        <f t="shared" si="30"/>
        <v>63.382570058160006</v>
      </c>
      <c r="AY28">
        <f t="shared" si="31"/>
        <v>9.3392422579589331E-3</v>
      </c>
      <c r="AZ28">
        <f t="shared" si="32"/>
        <v>-1</v>
      </c>
      <c r="BA28" t="e">
        <f t="shared" si="33"/>
        <v>#DIV/0!</v>
      </c>
      <c r="BB28" t="s">
        <v>391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>
        <f t="shared" si="38"/>
        <v>0.10050060381751687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v>13</v>
      </c>
      <c r="BM28">
        <v>300</v>
      </c>
      <c r="BN28">
        <v>300</v>
      </c>
      <c r="BO28">
        <v>300</v>
      </c>
      <c r="BP28">
        <v>10417.4</v>
      </c>
      <c r="BQ28">
        <v>1127.3499999999999</v>
      </c>
      <c r="BR28">
        <v>-7.3668700000000002E-3</v>
      </c>
      <c r="BS28">
        <v>-2.06</v>
      </c>
      <c r="BT28" t="s">
        <v>391</v>
      </c>
      <c r="BU28" t="s">
        <v>391</v>
      </c>
      <c r="BV28" t="s">
        <v>391</v>
      </c>
      <c r="BW28" t="s">
        <v>391</v>
      </c>
      <c r="BX28" t="s">
        <v>391</v>
      </c>
      <c r="BY28" t="s">
        <v>391</v>
      </c>
      <c r="BZ28" t="s">
        <v>391</v>
      </c>
      <c r="CA28" t="s">
        <v>391</v>
      </c>
      <c r="CB28" t="s">
        <v>391</v>
      </c>
      <c r="CC28" t="s">
        <v>391</v>
      </c>
      <c r="CD28">
        <f t="shared" si="42"/>
        <v>1500.15</v>
      </c>
      <c r="CE28">
        <f t="shared" si="43"/>
        <v>1261.3370994913892</v>
      </c>
      <c r="CF28">
        <f t="shared" si="44"/>
        <v>0.84080731892903315</v>
      </c>
      <c r="CG28">
        <f t="shared" si="45"/>
        <v>0.16115812553303399</v>
      </c>
      <c r="CH28">
        <v>6</v>
      </c>
      <c r="CI28">
        <v>0.5</v>
      </c>
      <c r="CJ28" t="s">
        <v>393</v>
      </c>
      <c r="CK28">
        <v>2</v>
      </c>
      <c r="CL28">
        <v>1634224675.0999999</v>
      </c>
      <c r="CM28">
        <v>1192.69</v>
      </c>
      <c r="CN28">
        <v>1200.02</v>
      </c>
      <c r="CO28">
        <v>19.428100000000001</v>
      </c>
      <c r="CP28">
        <v>18.719000000000001</v>
      </c>
      <c r="CQ28">
        <v>1188.46</v>
      </c>
      <c r="CR28">
        <v>19.2621</v>
      </c>
      <c r="CS28">
        <v>1000.07</v>
      </c>
      <c r="CT28">
        <v>89.9238</v>
      </c>
      <c r="CU28">
        <v>8.7121799999999999E-2</v>
      </c>
      <c r="CV28">
        <v>26.635000000000002</v>
      </c>
      <c r="CW28">
        <v>-254.774</v>
      </c>
      <c r="CX28">
        <v>999.9</v>
      </c>
      <c r="CY28">
        <v>0</v>
      </c>
      <c r="CZ28">
        <v>0</v>
      </c>
      <c r="DA28">
        <v>10069.4</v>
      </c>
      <c r="DB28">
        <v>0</v>
      </c>
      <c r="DC28">
        <v>5.7232700000000003</v>
      </c>
      <c r="DD28">
        <v>-7.3270299999999997</v>
      </c>
      <c r="DE28">
        <v>1216.32</v>
      </c>
      <c r="DF28">
        <v>1222.9100000000001</v>
      </c>
      <c r="DG28">
        <v>0.70911000000000002</v>
      </c>
      <c r="DH28">
        <v>1200.02</v>
      </c>
      <c r="DI28">
        <v>18.719000000000001</v>
      </c>
      <c r="DJ28">
        <v>1.74705</v>
      </c>
      <c r="DK28">
        <v>1.6832800000000001</v>
      </c>
      <c r="DL28">
        <v>15.3209</v>
      </c>
      <c r="DM28">
        <v>14.7431</v>
      </c>
      <c r="DN28">
        <v>1500.15</v>
      </c>
      <c r="DO28">
        <v>0.97299999999999998</v>
      </c>
      <c r="DP28">
        <v>2.7000199999999999E-2</v>
      </c>
      <c r="DQ28">
        <v>0</v>
      </c>
      <c r="DR28">
        <v>1034.04</v>
      </c>
      <c r="DS28">
        <v>5.0006300000000001</v>
      </c>
      <c r="DT28">
        <v>15162.1</v>
      </c>
      <c r="DU28">
        <v>12906.4</v>
      </c>
      <c r="DV28">
        <v>38.25</v>
      </c>
      <c r="DW28">
        <v>39.311999999999998</v>
      </c>
      <c r="DX28">
        <v>38</v>
      </c>
      <c r="DY28">
        <v>39.5</v>
      </c>
      <c r="DZ28">
        <v>39.75</v>
      </c>
      <c r="EA28">
        <v>1454.78</v>
      </c>
      <c r="EB28">
        <v>40.369999999999997</v>
      </c>
      <c r="EC28">
        <v>0</v>
      </c>
      <c r="ED28">
        <v>140.40000009536701</v>
      </c>
      <c r="EE28">
        <v>0</v>
      </c>
      <c r="EF28">
        <v>1035.3327999999999</v>
      </c>
      <c r="EG28">
        <v>-12.424615371946301</v>
      </c>
      <c r="EH28">
        <v>-128.48461508052301</v>
      </c>
      <c r="EI28">
        <v>15175.096</v>
      </c>
      <c r="EJ28">
        <v>15</v>
      </c>
      <c r="EK28">
        <v>1634224626.0999999</v>
      </c>
      <c r="EL28" t="s">
        <v>443</v>
      </c>
      <c r="EM28">
        <v>1634224626.0999999</v>
      </c>
      <c r="EN28">
        <v>1634224620.0999999</v>
      </c>
      <c r="EO28">
        <v>13</v>
      </c>
      <c r="EP28">
        <v>0.41899999999999998</v>
      </c>
      <c r="EQ28">
        <v>5.0000000000000001E-3</v>
      </c>
      <c r="ER28">
        <v>4.2359999999999998</v>
      </c>
      <c r="ES28">
        <v>0.16600000000000001</v>
      </c>
      <c r="ET28">
        <v>1200</v>
      </c>
      <c r="EU28">
        <v>19</v>
      </c>
      <c r="EV28">
        <v>0.26</v>
      </c>
      <c r="EW28">
        <v>0.11</v>
      </c>
      <c r="EX28">
        <v>-7.4050802439024404</v>
      </c>
      <c r="EY28">
        <v>0.39580494773518399</v>
      </c>
      <c r="EZ28">
        <v>5.1035719795673097E-2</v>
      </c>
      <c r="FA28">
        <v>0</v>
      </c>
      <c r="FB28">
        <v>0.73863546341463404</v>
      </c>
      <c r="FC28">
        <v>-0.14637202787456399</v>
      </c>
      <c r="FD28">
        <v>1.4448546958925401E-2</v>
      </c>
      <c r="FE28">
        <v>1</v>
      </c>
      <c r="FF28">
        <v>1</v>
      </c>
      <c r="FG28">
        <v>2</v>
      </c>
      <c r="FH28" t="s">
        <v>419</v>
      </c>
      <c r="FI28">
        <v>3.8845100000000001</v>
      </c>
      <c r="FJ28">
        <v>2.7467299999999999</v>
      </c>
      <c r="FK28">
        <v>0.18634700000000001</v>
      </c>
      <c r="FL28">
        <v>0.18734000000000001</v>
      </c>
      <c r="FM28">
        <v>8.94678E-2</v>
      </c>
      <c r="FN28">
        <v>8.7649599999999994E-2</v>
      </c>
      <c r="FO28">
        <v>32094.400000000001</v>
      </c>
      <c r="FP28">
        <v>35141.599999999999</v>
      </c>
      <c r="FQ28">
        <v>35731.199999999997</v>
      </c>
      <c r="FR28">
        <v>39238.400000000001</v>
      </c>
      <c r="FS28">
        <v>46153</v>
      </c>
      <c r="FT28">
        <v>51674.1</v>
      </c>
      <c r="FU28">
        <v>55871.1</v>
      </c>
      <c r="FV28">
        <v>62896.6</v>
      </c>
      <c r="FW28">
        <v>2.6484000000000001</v>
      </c>
      <c r="FX28">
        <v>2.20038</v>
      </c>
      <c r="FY28">
        <v>-0.33848</v>
      </c>
      <c r="FZ28">
        <v>0</v>
      </c>
      <c r="GA28">
        <v>-244.732</v>
      </c>
      <c r="GB28">
        <v>999.9</v>
      </c>
      <c r="GC28">
        <v>53.466999999999999</v>
      </c>
      <c r="GD28">
        <v>28.681000000000001</v>
      </c>
      <c r="GE28">
        <v>23.474499999999999</v>
      </c>
      <c r="GF28">
        <v>56.832799999999999</v>
      </c>
      <c r="GG28">
        <v>46.322099999999999</v>
      </c>
      <c r="GH28">
        <v>3</v>
      </c>
      <c r="GI28">
        <v>-0.20846799999999999</v>
      </c>
      <c r="GJ28">
        <v>-0.52661500000000006</v>
      </c>
      <c r="GK28">
        <v>20.118400000000001</v>
      </c>
      <c r="GL28">
        <v>5.19977</v>
      </c>
      <c r="GM28">
        <v>12.005800000000001</v>
      </c>
      <c r="GN28">
        <v>4.9757499999999997</v>
      </c>
      <c r="GO28">
        <v>3.2935300000000001</v>
      </c>
      <c r="GP28">
        <v>9999</v>
      </c>
      <c r="GQ28">
        <v>9999</v>
      </c>
      <c r="GR28">
        <v>26.7</v>
      </c>
      <c r="GS28">
        <v>234.1</v>
      </c>
      <c r="GT28">
        <v>1.8635900000000001</v>
      </c>
      <c r="GU28">
        <v>1.86835</v>
      </c>
      <c r="GV28">
        <v>1.86808</v>
      </c>
      <c r="GW28">
        <v>1.8693500000000001</v>
      </c>
      <c r="GX28">
        <v>1.87016</v>
      </c>
      <c r="GY28">
        <v>1.86616</v>
      </c>
      <c r="GZ28">
        <v>1.8672200000000001</v>
      </c>
      <c r="HA28">
        <v>1.8686400000000001</v>
      </c>
      <c r="HB28">
        <v>5</v>
      </c>
      <c r="HC28">
        <v>0</v>
      </c>
      <c r="HD28">
        <v>0</v>
      </c>
      <c r="HE28">
        <v>0</v>
      </c>
      <c r="HF28" t="s">
        <v>396</v>
      </c>
      <c r="HG28" t="s">
        <v>397</v>
      </c>
      <c r="HH28" t="s">
        <v>398</v>
      </c>
      <c r="HI28" t="s">
        <v>398</v>
      </c>
      <c r="HJ28" t="s">
        <v>398</v>
      </c>
      <c r="HK28" t="s">
        <v>398</v>
      </c>
      <c r="HL28">
        <v>0</v>
      </c>
      <c r="HM28">
        <v>100</v>
      </c>
      <c r="HN28">
        <v>100</v>
      </c>
      <c r="HO28">
        <v>4.2300000000000004</v>
      </c>
      <c r="HP28">
        <v>0.16600000000000001</v>
      </c>
      <c r="HQ28">
        <v>4.2355000000004601</v>
      </c>
      <c r="HR28">
        <v>0</v>
      </c>
      <c r="HS28">
        <v>0</v>
      </c>
      <c r="HT28">
        <v>0</v>
      </c>
      <c r="HU28">
        <v>0.166019999999996</v>
      </c>
      <c r="HV28">
        <v>0</v>
      </c>
      <c r="HW28">
        <v>0</v>
      </c>
      <c r="HX28">
        <v>0</v>
      </c>
      <c r="HY28">
        <v>-1</v>
      </c>
      <c r="HZ28">
        <v>-1</v>
      </c>
      <c r="IA28">
        <v>-1</v>
      </c>
      <c r="IB28">
        <v>-1</v>
      </c>
      <c r="IC28">
        <v>0.8</v>
      </c>
      <c r="ID28">
        <v>0.9</v>
      </c>
      <c r="IE28">
        <v>3.5839799999999999</v>
      </c>
      <c r="IF28">
        <v>2.5805699999999998</v>
      </c>
      <c r="IG28">
        <v>2.9980500000000001</v>
      </c>
      <c r="IH28">
        <v>2.96143</v>
      </c>
      <c r="II28">
        <v>2.7453599999999998</v>
      </c>
      <c r="IJ28">
        <v>2.3962400000000001</v>
      </c>
      <c r="IK28">
        <v>34.6006</v>
      </c>
      <c r="IL28">
        <v>23.956199999999999</v>
      </c>
      <c r="IM28">
        <v>18</v>
      </c>
      <c r="IN28">
        <v>1074.1099999999999</v>
      </c>
      <c r="IO28">
        <v>626.23099999999999</v>
      </c>
      <c r="IP28">
        <v>25</v>
      </c>
      <c r="IQ28">
        <v>24.572700000000001</v>
      </c>
      <c r="IR28">
        <v>30.0001</v>
      </c>
      <c r="IS28">
        <v>24.409600000000001</v>
      </c>
      <c r="IT28">
        <v>24.364599999999999</v>
      </c>
      <c r="IU28">
        <v>71.697199999999995</v>
      </c>
      <c r="IV28">
        <v>18.623799999999999</v>
      </c>
      <c r="IW28">
        <v>9.2082599999999992</v>
      </c>
      <c r="IX28">
        <v>25</v>
      </c>
      <c r="IY28">
        <v>1200</v>
      </c>
      <c r="IZ28">
        <v>18.671299999999999</v>
      </c>
      <c r="JA28">
        <v>103.63</v>
      </c>
      <c r="JB28">
        <v>104.718</v>
      </c>
    </row>
    <row r="29" spans="1:262" x14ac:dyDescent="0.2">
      <c r="A29">
        <v>13</v>
      </c>
      <c r="B29">
        <v>1634224797.0999999</v>
      </c>
      <c r="C29">
        <v>1324.5999999046301</v>
      </c>
      <c r="D29" t="s">
        <v>444</v>
      </c>
      <c r="E29" t="s">
        <v>445</v>
      </c>
      <c r="F29" t="s">
        <v>390</v>
      </c>
      <c r="G29">
        <v>1634224797.0999999</v>
      </c>
      <c r="H29">
        <f t="shared" si="0"/>
        <v>8.8446639888350542E-4</v>
      </c>
      <c r="I29">
        <f t="shared" si="1"/>
        <v>0.88446639888350542</v>
      </c>
      <c r="J29">
        <f t="shared" si="2"/>
        <v>11.213581320352285</v>
      </c>
      <c r="K29">
        <f t="shared" si="3"/>
        <v>1492.57</v>
      </c>
      <c r="L29">
        <f t="shared" si="4"/>
        <v>970.27797345144438</v>
      </c>
      <c r="M29">
        <f t="shared" si="5"/>
        <v>87.337560491020596</v>
      </c>
      <c r="N29">
        <f t="shared" si="6"/>
        <v>134.350594601647</v>
      </c>
      <c r="O29">
        <f t="shared" si="7"/>
        <v>3.7934410475547548E-2</v>
      </c>
      <c r="P29">
        <f t="shared" si="8"/>
        <v>2.763583098088505</v>
      </c>
      <c r="Q29">
        <f t="shared" si="9"/>
        <v>3.764749041413179E-2</v>
      </c>
      <c r="R29">
        <f t="shared" si="10"/>
        <v>2.3555279104469744E-2</v>
      </c>
      <c r="S29">
        <f t="shared" si="11"/>
        <v>241.7352470185194</v>
      </c>
      <c r="T29">
        <f t="shared" si="12"/>
        <v>28.056221314522439</v>
      </c>
      <c r="U29">
        <f t="shared" si="13"/>
        <v>28.056221314522439</v>
      </c>
      <c r="V29">
        <f t="shared" si="14"/>
        <v>3.8072950995986274</v>
      </c>
      <c r="W29">
        <f t="shared" si="15"/>
        <v>49.715218664669855</v>
      </c>
      <c r="X29">
        <f t="shared" si="16"/>
        <v>1.75796146755571</v>
      </c>
      <c r="Y29">
        <f t="shared" si="17"/>
        <v>3.5360630301421287</v>
      </c>
      <c r="Z29">
        <f t="shared" si="18"/>
        <v>2.0493336320429174</v>
      </c>
      <c r="AA29">
        <f t="shared" si="19"/>
        <v>-39.00496819076259</v>
      </c>
      <c r="AB29">
        <f t="shared" si="20"/>
        <v>-188.07362122851097</v>
      </c>
      <c r="AC29">
        <f t="shared" si="21"/>
        <v>-14.749488379126792</v>
      </c>
      <c r="AD29">
        <f t="shared" si="22"/>
        <v>-9.2830779880955561E-2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48038.944900499431</v>
      </c>
      <c r="AJ29" t="s">
        <v>391</v>
      </c>
      <c r="AK29">
        <v>0</v>
      </c>
      <c r="AL29">
        <v>0</v>
      </c>
      <c r="AM29">
        <v>0</v>
      </c>
      <c r="AN29" t="e">
        <f t="shared" si="26"/>
        <v>#DIV/0!</v>
      </c>
      <c r="AO29">
        <v>-1</v>
      </c>
      <c r="AP29" t="s">
        <v>446</v>
      </c>
      <c r="AQ29">
        <v>10412.5</v>
      </c>
      <c r="AR29">
        <v>1029.8812</v>
      </c>
      <c r="AS29">
        <v>1147.3</v>
      </c>
      <c r="AT29">
        <f t="shared" si="27"/>
        <v>0.10234358929660936</v>
      </c>
      <c r="AU29">
        <v>0.5</v>
      </c>
      <c r="AV29">
        <f t="shared" si="28"/>
        <v>1261.2023994914609</v>
      </c>
      <c r="AW29">
        <f t="shared" si="29"/>
        <v>11.213581320352285</v>
      </c>
      <c r="AX29">
        <f t="shared" si="30"/>
        <v>64.537990196726156</v>
      </c>
      <c r="AY29">
        <f t="shared" si="31"/>
        <v>9.6840771356580171E-3</v>
      </c>
      <c r="AZ29">
        <f t="shared" si="32"/>
        <v>-1</v>
      </c>
      <c r="BA29" t="e">
        <f t="shared" si="33"/>
        <v>#DIV/0!</v>
      </c>
      <c r="BB29" t="s">
        <v>391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>
        <f t="shared" si="38"/>
        <v>0.10234358929660936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v>14</v>
      </c>
      <c r="BM29">
        <v>300</v>
      </c>
      <c r="BN29">
        <v>300</v>
      </c>
      <c r="BO29">
        <v>300</v>
      </c>
      <c r="BP29">
        <v>10412.5</v>
      </c>
      <c r="BQ29">
        <v>1122.7</v>
      </c>
      <c r="BR29">
        <v>-7.3625799999999996E-3</v>
      </c>
      <c r="BS29">
        <v>-0.87</v>
      </c>
      <c r="BT29" t="s">
        <v>391</v>
      </c>
      <c r="BU29" t="s">
        <v>391</v>
      </c>
      <c r="BV29" t="s">
        <v>391</v>
      </c>
      <c r="BW29" t="s">
        <v>391</v>
      </c>
      <c r="BX29" t="s">
        <v>391</v>
      </c>
      <c r="BY29" t="s">
        <v>391</v>
      </c>
      <c r="BZ29" t="s">
        <v>391</v>
      </c>
      <c r="CA29" t="s">
        <v>391</v>
      </c>
      <c r="CB29" t="s">
        <v>391</v>
      </c>
      <c r="CC29" t="s">
        <v>391</v>
      </c>
      <c r="CD29">
        <f t="shared" si="42"/>
        <v>1499.99</v>
      </c>
      <c r="CE29">
        <f t="shared" si="43"/>
        <v>1261.2023994914609</v>
      </c>
      <c r="CF29">
        <f t="shared" si="44"/>
        <v>0.84080720504234085</v>
      </c>
      <c r="CG29">
        <f t="shared" si="45"/>
        <v>0.16115790573171782</v>
      </c>
      <c r="CH29">
        <v>6</v>
      </c>
      <c r="CI29">
        <v>0.5</v>
      </c>
      <c r="CJ29" t="s">
        <v>393</v>
      </c>
      <c r="CK29">
        <v>2</v>
      </c>
      <c r="CL29">
        <v>1634224797.0999999</v>
      </c>
      <c r="CM29">
        <v>1492.57</v>
      </c>
      <c r="CN29">
        <v>1500.09</v>
      </c>
      <c r="CO29">
        <v>19.530100000000001</v>
      </c>
      <c r="CP29">
        <v>19.009799999999998</v>
      </c>
      <c r="CQ29">
        <v>1487.91</v>
      </c>
      <c r="CR29">
        <v>19.345500000000001</v>
      </c>
      <c r="CS29">
        <v>1000.03</v>
      </c>
      <c r="CT29">
        <v>89.926400000000001</v>
      </c>
      <c r="CU29">
        <v>8.6527099999999996E-2</v>
      </c>
      <c r="CV29">
        <v>26.793900000000001</v>
      </c>
      <c r="CW29">
        <v>-253.69</v>
      </c>
      <c r="CX29">
        <v>999.9</v>
      </c>
      <c r="CY29">
        <v>0</v>
      </c>
      <c r="CZ29">
        <v>0</v>
      </c>
      <c r="DA29">
        <v>10100</v>
      </c>
      <c r="DB29">
        <v>0</v>
      </c>
      <c r="DC29">
        <v>5.7370599999999996</v>
      </c>
      <c r="DD29">
        <v>-7.5184300000000004</v>
      </c>
      <c r="DE29">
        <v>1522.3</v>
      </c>
      <c r="DF29">
        <v>1529.16</v>
      </c>
      <c r="DG29">
        <v>0.52022000000000002</v>
      </c>
      <c r="DH29">
        <v>1500.09</v>
      </c>
      <c r="DI29">
        <v>19.009799999999998</v>
      </c>
      <c r="DJ29">
        <v>1.75627</v>
      </c>
      <c r="DK29">
        <v>1.70949</v>
      </c>
      <c r="DL29">
        <v>15.402900000000001</v>
      </c>
      <c r="DM29">
        <v>14.982799999999999</v>
      </c>
      <c r="DN29">
        <v>1499.99</v>
      </c>
      <c r="DO29">
        <v>0.97300600000000004</v>
      </c>
      <c r="DP29">
        <v>2.6994500000000001E-2</v>
      </c>
      <c r="DQ29">
        <v>0</v>
      </c>
      <c r="DR29">
        <v>1029.0899999999999</v>
      </c>
      <c r="DS29">
        <v>5.0006300000000001</v>
      </c>
      <c r="DT29">
        <v>15154.2</v>
      </c>
      <c r="DU29">
        <v>12905</v>
      </c>
      <c r="DV29">
        <v>39.936999999999998</v>
      </c>
      <c r="DW29">
        <v>40.5</v>
      </c>
      <c r="DX29">
        <v>39.561999999999998</v>
      </c>
      <c r="DY29">
        <v>41.186999999999998</v>
      </c>
      <c r="DZ29">
        <v>41.25</v>
      </c>
      <c r="EA29">
        <v>1454.63</v>
      </c>
      <c r="EB29">
        <v>40.36</v>
      </c>
      <c r="EC29">
        <v>0</v>
      </c>
      <c r="ED29">
        <v>121.59999990463299</v>
      </c>
      <c r="EE29">
        <v>0</v>
      </c>
      <c r="EF29">
        <v>1029.8812</v>
      </c>
      <c r="EG29">
        <v>-8.4992307879348505</v>
      </c>
      <c r="EH29">
        <v>-190.515384887766</v>
      </c>
      <c r="EI29">
        <v>15176.876</v>
      </c>
      <c r="EJ29">
        <v>15</v>
      </c>
      <c r="EK29">
        <v>1634224749.0999999</v>
      </c>
      <c r="EL29" t="s">
        <v>447</v>
      </c>
      <c r="EM29">
        <v>1634224749.0999999</v>
      </c>
      <c r="EN29">
        <v>1634224744.0999999</v>
      </c>
      <c r="EO29">
        <v>14</v>
      </c>
      <c r="EP29">
        <v>0.43099999999999999</v>
      </c>
      <c r="EQ29">
        <v>1.9E-2</v>
      </c>
      <c r="ER29">
        <v>4.6669999999999998</v>
      </c>
      <c r="ES29">
        <v>0.185</v>
      </c>
      <c r="ET29">
        <v>1500</v>
      </c>
      <c r="EU29">
        <v>19</v>
      </c>
      <c r="EV29">
        <v>0.26</v>
      </c>
      <c r="EW29">
        <v>0.09</v>
      </c>
      <c r="EX29">
        <v>-7.4343853658536601</v>
      </c>
      <c r="EY29">
        <v>0.103877142857128</v>
      </c>
      <c r="EZ29">
        <v>7.3495423222281198E-2</v>
      </c>
      <c r="FA29">
        <v>0</v>
      </c>
      <c r="FB29">
        <v>0.54053873170731703</v>
      </c>
      <c r="FC29">
        <v>-5.9942111498258697E-2</v>
      </c>
      <c r="FD29">
        <v>1.34443159192937E-2</v>
      </c>
      <c r="FE29">
        <v>1</v>
      </c>
      <c r="FF29">
        <v>1</v>
      </c>
      <c r="FG29">
        <v>2</v>
      </c>
      <c r="FH29" t="s">
        <v>419</v>
      </c>
      <c r="FI29">
        <v>3.8844500000000002</v>
      </c>
      <c r="FJ29">
        <v>2.74641</v>
      </c>
      <c r="FK29">
        <v>0.21356900000000001</v>
      </c>
      <c r="FL29">
        <v>0.21440799999999999</v>
      </c>
      <c r="FM29">
        <v>8.9745900000000003E-2</v>
      </c>
      <c r="FN29">
        <v>8.8608400000000004E-2</v>
      </c>
      <c r="FO29">
        <v>31021.8</v>
      </c>
      <c r="FP29">
        <v>33972.6</v>
      </c>
      <c r="FQ29">
        <v>35731</v>
      </c>
      <c r="FR29">
        <v>39238.300000000003</v>
      </c>
      <c r="FS29">
        <v>46138.8</v>
      </c>
      <c r="FT29">
        <v>51620.6</v>
      </c>
      <c r="FU29">
        <v>55870.5</v>
      </c>
      <c r="FV29">
        <v>62896.800000000003</v>
      </c>
      <c r="FW29">
        <v>2.64913</v>
      </c>
      <c r="FX29">
        <v>2.19998</v>
      </c>
      <c r="FY29">
        <v>-0.30212099999999997</v>
      </c>
      <c r="FZ29">
        <v>0</v>
      </c>
      <c r="GA29">
        <v>-244.73400000000001</v>
      </c>
      <c r="GB29">
        <v>999.9</v>
      </c>
      <c r="GC29">
        <v>53.173999999999999</v>
      </c>
      <c r="GD29">
        <v>28.821999999999999</v>
      </c>
      <c r="GE29">
        <v>23.536999999999999</v>
      </c>
      <c r="GF29">
        <v>56.1828</v>
      </c>
      <c r="GG29">
        <v>46.290100000000002</v>
      </c>
      <c r="GH29">
        <v>3</v>
      </c>
      <c r="GI29">
        <v>-0.208011</v>
      </c>
      <c r="GJ29">
        <v>-0.526258</v>
      </c>
      <c r="GK29">
        <v>20.116299999999999</v>
      </c>
      <c r="GL29">
        <v>5.1996200000000004</v>
      </c>
      <c r="GM29">
        <v>12.0044</v>
      </c>
      <c r="GN29">
        <v>4.9757499999999997</v>
      </c>
      <c r="GO29">
        <v>3.29365</v>
      </c>
      <c r="GP29">
        <v>9999</v>
      </c>
      <c r="GQ29">
        <v>9999</v>
      </c>
      <c r="GR29">
        <v>26.7</v>
      </c>
      <c r="GS29">
        <v>238</v>
      </c>
      <c r="GT29">
        <v>1.8635699999999999</v>
      </c>
      <c r="GU29">
        <v>1.86833</v>
      </c>
      <c r="GV29">
        <v>1.86812</v>
      </c>
      <c r="GW29">
        <v>1.8693500000000001</v>
      </c>
      <c r="GX29">
        <v>1.8701300000000001</v>
      </c>
      <c r="GY29">
        <v>1.8662000000000001</v>
      </c>
      <c r="GZ29">
        <v>1.8672200000000001</v>
      </c>
      <c r="HA29">
        <v>1.8686</v>
      </c>
      <c r="HB29">
        <v>5</v>
      </c>
      <c r="HC29">
        <v>0</v>
      </c>
      <c r="HD29">
        <v>0</v>
      </c>
      <c r="HE29">
        <v>0</v>
      </c>
      <c r="HF29" t="s">
        <v>396</v>
      </c>
      <c r="HG29" t="s">
        <v>397</v>
      </c>
      <c r="HH29" t="s">
        <v>398</v>
      </c>
      <c r="HI29" t="s">
        <v>398</v>
      </c>
      <c r="HJ29" t="s">
        <v>398</v>
      </c>
      <c r="HK29" t="s">
        <v>398</v>
      </c>
      <c r="HL29">
        <v>0</v>
      </c>
      <c r="HM29">
        <v>100</v>
      </c>
      <c r="HN29">
        <v>100</v>
      </c>
      <c r="HO29">
        <v>4.66</v>
      </c>
      <c r="HP29">
        <v>0.18459999999999999</v>
      </c>
      <c r="HQ29">
        <v>4.6669999999996898</v>
      </c>
      <c r="HR29">
        <v>0</v>
      </c>
      <c r="HS29">
        <v>0</v>
      </c>
      <c r="HT29">
        <v>0</v>
      </c>
      <c r="HU29">
        <v>0.18457500000000199</v>
      </c>
      <c r="HV29">
        <v>0</v>
      </c>
      <c r="HW29">
        <v>0</v>
      </c>
      <c r="HX29">
        <v>0</v>
      </c>
      <c r="HY29">
        <v>-1</v>
      </c>
      <c r="HZ29">
        <v>-1</v>
      </c>
      <c r="IA29">
        <v>-1</v>
      </c>
      <c r="IB29">
        <v>-1</v>
      </c>
      <c r="IC29">
        <v>0.8</v>
      </c>
      <c r="ID29">
        <v>0.9</v>
      </c>
      <c r="IE29">
        <v>4.2419399999999996</v>
      </c>
      <c r="IF29">
        <v>2.5659200000000002</v>
      </c>
      <c r="IG29">
        <v>2.9968300000000001</v>
      </c>
      <c r="IH29">
        <v>2.96265</v>
      </c>
      <c r="II29">
        <v>2.7441399999999998</v>
      </c>
      <c r="IJ29">
        <v>2.35107</v>
      </c>
      <c r="IK29">
        <v>34.715000000000003</v>
      </c>
      <c r="IL29">
        <v>23.947399999999998</v>
      </c>
      <c r="IM29">
        <v>18</v>
      </c>
      <c r="IN29">
        <v>1075.23</v>
      </c>
      <c r="IO29">
        <v>626.06600000000003</v>
      </c>
      <c r="IP29">
        <v>24.999700000000001</v>
      </c>
      <c r="IQ29">
        <v>24.5809</v>
      </c>
      <c r="IR29">
        <v>30</v>
      </c>
      <c r="IS29">
        <v>24.421900000000001</v>
      </c>
      <c r="IT29">
        <v>24.376799999999999</v>
      </c>
      <c r="IU29">
        <v>84.849299999999999</v>
      </c>
      <c r="IV29">
        <v>17.4634</v>
      </c>
      <c r="IW29">
        <v>8.83352</v>
      </c>
      <c r="IX29">
        <v>25</v>
      </c>
      <c r="IY29">
        <v>1500</v>
      </c>
      <c r="IZ29">
        <v>19.013200000000001</v>
      </c>
      <c r="JA29">
        <v>103.629</v>
      </c>
      <c r="JB29">
        <v>104.718</v>
      </c>
    </row>
    <row r="30" spans="1:262" x14ac:dyDescent="0.2">
      <c r="A30">
        <v>14</v>
      </c>
      <c r="B30">
        <v>1634224919.0999999</v>
      </c>
      <c r="C30">
        <v>1446.5999999046301</v>
      </c>
      <c r="D30" t="s">
        <v>448</v>
      </c>
      <c r="E30" t="s">
        <v>449</v>
      </c>
      <c r="F30" t="s">
        <v>390</v>
      </c>
      <c r="G30">
        <v>1634224919.0999999</v>
      </c>
      <c r="H30">
        <f t="shared" si="0"/>
        <v>7.2795592240921993E-4</v>
      </c>
      <c r="I30">
        <f t="shared" si="1"/>
        <v>0.72795592240921991</v>
      </c>
      <c r="J30">
        <f t="shared" si="2"/>
        <v>9.8822258000079799</v>
      </c>
      <c r="K30">
        <f t="shared" si="3"/>
        <v>1649.44</v>
      </c>
      <c r="L30">
        <f t="shared" si="4"/>
        <v>1085.8788065908457</v>
      </c>
      <c r="M30">
        <f t="shared" si="5"/>
        <v>97.747965492598311</v>
      </c>
      <c r="N30">
        <f t="shared" si="6"/>
        <v>148.478267762032</v>
      </c>
      <c r="O30">
        <f t="shared" si="7"/>
        <v>3.1049483516347703E-2</v>
      </c>
      <c r="P30">
        <f t="shared" si="8"/>
        <v>2.7402888167734822</v>
      </c>
      <c r="Q30">
        <f t="shared" si="9"/>
        <v>3.0855350964464724E-2</v>
      </c>
      <c r="R30">
        <f t="shared" si="10"/>
        <v>1.930193506879398E-2</v>
      </c>
      <c r="S30">
        <f t="shared" si="11"/>
        <v>241.74264801879528</v>
      </c>
      <c r="T30">
        <f t="shared" si="12"/>
        <v>28.148294646995332</v>
      </c>
      <c r="U30">
        <f t="shared" si="13"/>
        <v>28.148294646995332</v>
      </c>
      <c r="V30">
        <f t="shared" si="14"/>
        <v>3.8277703117764035</v>
      </c>
      <c r="W30">
        <f t="shared" si="15"/>
        <v>49.943427525008744</v>
      </c>
      <c r="X30">
        <f t="shared" si="16"/>
        <v>1.7700657592670799</v>
      </c>
      <c r="Y30">
        <f t="shared" si="17"/>
        <v>3.5441415357020394</v>
      </c>
      <c r="Z30">
        <f t="shared" si="18"/>
        <v>2.0577045525093238</v>
      </c>
      <c r="AA30">
        <f t="shared" si="19"/>
        <v>-32.102856178246597</v>
      </c>
      <c r="AB30">
        <f t="shared" si="20"/>
        <v>-194.35865250441785</v>
      </c>
      <c r="AC30">
        <f t="shared" si="21"/>
        <v>-15.382008871242231</v>
      </c>
      <c r="AD30">
        <f t="shared" si="22"/>
        <v>-0.10086953511139995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47401.671534849098</v>
      </c>
      <c r="AJ30" t="s">
        <v>391</v>
      </c>
      <c r="AK30">
        <v>0</v>
      </c>
      <c r="AL30">
        <v>0</v>
      </c>
      <c r="AM30">
        <v>0</v>
      </c>
      <c r="AN30" t="e">
        <f t="shared" si="26"/>
        <v>#DIV/0!</v>
      </c>
      <c r="AO30">
        <v>-1</v>
      </c>
      <c r="AP30" t="s">
        <v>450</v>
      </c>
      <c r="AQ30">
        <v>10417.9</v>
      </c>
      <c r="AR30">
        <v>1032.9984615384601</v>
      </c>
      <c r="AS30">
        <v>1147.3499999999999</v>
      </c>
      <c r="AT30">
        <f t="shared" si="27"/>
        <v>9.9665785036422871E-2</v>
      </c>
      <c r="AU30">
        <v>0.5</v>
      </c>
      <c r="AV30">
        <f t="shared" si="28"/>
        <v>1261.2440994916037</v>
      </c>
      <c r="AW30">
        <f t="shared" si="29"/>
        <v>9.8822258000079799</v>
      </c>
      <c r="AX30">
        <f t="shared" si="30"/>
        <v>62.851441649193461</v>
      </c>
      <c r="AY30">
        <f t="shared" si="31"/>
        <v>8.6281678577481615E-3</v>
      </c>
      <c r="AZ30">
        <f t="shared" si="32"/>
        <v>-1</v>
      </c>
      <c r="BA30" t="e">
        <f t="shared" si="33"/>
        <v>#DIV/0!</v>
      </c>
      <c r="BB30" t="s">
        <v>391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>
        <f t="shared" si="38"/>
        <v>9.9665785036422899E-2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v>15</v>
      </c>
      <c r="BM30">
        <v>300</v>
      </c>
      <c r="BN30">
        <v>300</v>
      </c>
      <c r="BO30">
        <v>300</v>
      </c>
      <c r="BP30">
        <v>10417.9</v>
      </c>
      <c r="BQ30">
        <v>1127.43</v>
      </c>
      <c r="BR30">
        <v>-7.3662700000000003E-3</v>
      </c>
      <c r="BS30">
        <v>-1.05</v>
      </c>
      <c r="BT30" t="s">
        <v>391</v>
      </c>
      <c r="BU30" t="s">
        <v>391</v>
      </c>
      <c r="BV30" t="s">
        <v>391</v>
      </c>
      <c r="BW30" t="s">
        <v>391</v>
      </c>
      <c r="BX30" t="s">
        <v>391</v>
      </c>
      <c r="BY30" t="s">
        <v>391</v>
      </c>
      <c r="BZ30" t="s">
        <v>391</v>
      </c>
      <c r="CA30" t="s">
        <v>391</v>
      </c>
      <c r="CB30" t="s">
        <v>391</v>
      </c>
      <c r="CC30" t="s">
        <v>391</v>
      </c>
      <c r="CD30">
        <f t="shared" si="42"/>
        <v>1500.04</v>
      </c>
      <c r="CE30">
        <f t="shared" si="43"/>
        <v>1261.2440994916037</v>
      </c>
      <c r="CF30">
        <f t="shared" si="44"/>
        <v>0.84080697814165206</v>
      </c>
      <c r="CG30">
        <f t="shared" si="45"/>
        <v>0.16115746781338849</v>
      </c>
      <c r="CH30">
        <v>6</v>
      </c>
      <c r="CI30">
        <v>0.5</v>
      </c>
      <c r="CJ30" t="s">
        <v>393</v>
      </c>
      <c r="CK30">
        <v>2</v>
      </c>
      <c r="CL30">
        <v>1634224919.0999999</v>
      </c>
      <c r="CM30">
        <v>1649.44</v>
      </c>
      <c r="CN30">
        <v>1656.09</v>
      </c>
      <c r="CO30">
        <v>19.663599999999999</v>
      </c>
      <c r="CP30">
        <v>19.235399999999998</v>
      </c>
      <c r="CQ30">
        <v>1644.42</v>
      </c>
      <c r="CR30">
        <v>19.456499999999998</v>
      </c>
      <c r="CS30">
        <v>999.96500000000003</v>
      </c>
      <c r="CT30">
        <v>89.929299999999998</v>
      </c>
      <c r="CU30">
        <v>8.80803E-2</v>
      </c>
      <c r="CV30">
        <v>26.832699999999999</v>
      </c>
      <c r="CW30">
        <v>-253.88200000000001</v>
      </c>
      <c r="CX30">
        <v>999.9</v>
      </c>
      <c r="CY30">
        <v>0</v>
      </c>
      <c r="CZ30">
        <v>0</v>
      </c>
      <c r="DA30">
        <v>9961.25</v>
      </c>
      <c r="DB30">
        <v>0</v>
      </c>
      <c r="DC30">
        <v>5.7370599999999996</v>
      </c>
      <c r="DD30">
        <v>-6.6470900000000004</v>
      </c>
      <c r="DE30">
        <v>1682.53</v>
      </c>
      <c r="DF30">
        <v>1688.57</v>
      </c>
      <c r="DG30">
        <v>0.42819600000000002</v>
      </c>
      <c r="DH30">
        <v>1656.09</v>
      </c>
      <c r="DI30">
        <v>19.235399999999998</v>
      </c>
      <c r="DJ30">
        <v>1.76833</v>
      </c>
      <c r="DK30">
        <v>1.7298199999999999</v>
      </c>
      <c r="DL30">
        <v>15.509600000000001</v>
      </c>
      <c r="DM30">
        <v>15.166700000000001</v>
      </c>
      <c r="DN30">
        <v>1500.04</v>
      </c>
      <c r="DO30">
        <v>0.97300799999999998</v>
      </c>
      <c r="DP30">
        <v>2.6991999999999999E-2</v>
      </c>
      <c r="DQ30">
        <v>0</v>
      </c>
      <c r="DR30">
        <v>1032.46</v>
      </c>
      <c r="DS30">
        <v>5.0006300000000001</v>
      </c>
      <c r="DT30">
        <v>15142.2</v>
      </c>
      <c r="DU30">
        <v>12905.5</v>
      </c>
      <c r="DV30">
        <v>38.375</v>
      </c>
      <c r="DW30">
        <v>38.625</v>
      </c>
      <c r="DX30">
        <v>38.311999999999998</v>
      </c>
      <c r="DY30">
        <v>38</v>
      </c>
      <c r="DZ30">
        <v>39.625</v>
      </c>
      <c r="EA30">
        <v>1454.69</v>
      </c>
      <c r="EB30">
        <v>40.35</v>
      </c>
      <c r="EC30">
        <v>0</v>
      </c>
      <c r="ED30">
        <v>121.799999952316</v>
      </c>
      <c r="EE30">
        <v>0</v>
      </c>
      <c r="EF30">
        <v>1032.9984615384601</v>
      </c>
      <c r="EG30">
        <v>-3.0823931646912799</v>
      </c>
      <c r="EH30">
        <v>-66.423931655922601</v>
      </c>
      <c r="EI30">
        <v>15149.9269230769</v>
      </c>
      <c r="EJ30">
        <v>15</v>
      </c>
      <c r="EK30">
        <v>1634224877.5999999</v>
      </c>
      <c r="EL30" t="s">
        <v>451</v>
      </c>
      <c r="EM30">
        <v>1634224877.0999999</v>
      </c>
      <c r="EN30">
        <v>1634224877.5999999</v>
      </c>
      <c r="EO30">
        <v>15</v>
      </c>
      <c r="EP30">
        <v>0.35899999999999999</v>
      </c>
      <c r="EQ30">
        <v>2.3E-2</v>
      </c>
      <c r="ER30">
        <v>5.0250000000000004</v>
      </c>
      <c r="ES30">
        <v>0.20699999999999999</v>
      </c>
      <c r="ET30">
        <v>1667</v>
      </c>
      <c r="EU30">
        <v>19</v>
      </c>
      <c r="EV30">
        <v>0.56000000000000005</v>
      </c>
      <c r="EW30">
        <v>0.25</v>
      </c>
      <c r="EX30">
        <v>-6.4742197560975603</v>
      </c>
      <c r="EY30">
        <v>-6.71813937282464E-2</v>
      </c>
      <c r="EZ30">
        <v>9.8690033511873304E-2</v>
      </c>
      <c r="FA30">
        <v>1</v>
      </c>
      <c r="FB30">
        <v>0.44737651219512198</v>
      </c>
      <c r="FC30">
        <v>-0.161799386759581</v>
      </c>
      <c r="FD30">
        <v>1.69089551668699E-2</v>
      </c>
      <c r="FE30">
        <v>1</v>
      </c>
      <c r="FF30">
        <v>2</v>
      </c>
      <c r="FG30">
        <v>2</v>
      </c>
      <c r="FH30" t="s">
        <v>395</v>
      </c>
      <c r="FI30">
        <v>3.88436</v>
      </c>
      <c r="FJ30">
        <v>2.74674</v>
      </c>
      <c r="FK30">
        <v>0.22653499999999999</v>
      </c>
      <c r="FL30">
        <v>0.22723599999999999</v>
      </c>
      <c r="FM30">
        <v>9.0117000000000003E-2</v>
      </c>
      <c r="FN30">
        <v>8.9349499999999998E-2</v>
      </c>
      <c r="FO30">
        <v>30510.9</v>
      </c>
      <c r="FP30">
        <v>33418.800000000003</v>
      </c>
      <c r="FQ30">
        <v>35730.699999999997</v>
      </c>
      <c r="FR30">
        <v>39238.300000000003</v>
      </c>
      <c r="FS30">
        <v>46120.4</v>
      </c>
      <c r="FT30">
        <v>51579.3</v>
      </c>
      <c r="FU30">
        <v>55871</v>
      </c>
      <c r="FV30">
        <v>62897.3</v>
      </c>
      <c r="FW30">
        <v>2.6472699999999998</v>
      </c>
      <c r="FX30">
        <v>2.2007500000000002</v>
      </c>
      <c r="FY30">
        <v>-0.30869600000000003</v>
      </c>
      <c r="FZ30">
        <v>0</v>
      </c>
      <c r="GA30">
        <v>-244.73</v>
      </c>
      <c r="GB30">
        <v>999.9</v>
      </c>
      <c r="GC30">
        <v>53.033999999999999</v>
      </c>
      <c r="GD30">
        <v>28.952999999999999</v>
      </c>
      <c r="GE30">
        <v>23.6523</v>
      </c>
      <c r="GF30">
        <v>57.392800000000001</v>
      </c>
      <c r="GG30">
        <v>46.306100000000001</v>
      </c>
      <c r="GH30">
        <v>3</v>
      </c>
      <c r="GI30">
        <v>-0.208262</v>
      </c>
      <c r="GJ30">
        <v>-0.52069699999999997</v>
      </c>
      <c r="GK30">
        <v>20.116599999999998</v>
      </c>
      <c r="GL30">
        <v>5.19977</v>
      </c>
      <c r="GM30">
        <v>12.0047</v>
      </c>
      <c r="GN30">
        <v>4.9757499999999997</v>
      </c>
      <c r="GO30">
        <v>3.2936299999999998</v>
      </c>
      <c r="GP30">
        <v>9999</v>
      </c>
      <c r="GQ30">
        <v>9999</v>
      </c>
      <c r="GR30">
        <v>26.8</v>
      </c>
      <c r="GS30">
        <v>242.4</v>
      </c>
      <c r="GT30">
        <v>1.8635600000000001</v>
      </c>
      <c r="GU30">
        <v>1.86832</v>
      </c>
      <c r="GV30">
        <v>1.86809</v>
      </c>
      <c r="GW30">
        <v>1.8693500000000001</v>
      </c>
      <c r="GX30">
        <v>1.87012</v>
      </c>
      <c r="GY30">
        <v>1.86616</v>
      </c>
      <c r="GZ30">
        <v>1.8672200000000001</v>
      </c>
      <c r="HA30">
        <v>1.8686100000000001</v>
      </c>
      <c r="HB30">
        <v>5</v>
      </c>
      <c r="HC30">
        <v>0</v>
      </c>
      <c r="HD30">
        <v>0</v>
      </c>
      <c r="HE30">
        <v>0</v>
      </c>
      <c r="HF30" t="s">
        <v>396</v>
      </c>
      <c r="HG30" t="s">
        <v>397</v>
      </c>
      <c r="HH30" t="s">
        <v>398</v>
      </c>
      <c r="HI30" t="s">
        <v>398</v>
      </c>
      <c r="HJ30" t="s">
        <v>398</v>
      </c>
      <c r="HK30" t="s">
        <v>398</v>
      </c>
      <c r="HL30">
        <v>0</v>
      </c>
      <c r="HM30">
        <v>100</v>
      </c>
      <c r="HN30">
        <v>100</v>
      </c>
      <c r="HO30">
        <v>5.0199999999999996</v>
      </c>
      <c r="HP30">
        <v>0.20710000000000001</v>
      </c>
      <c r="HQ30">
        <v>5.0250000000000901</v>
      </c>
      <c r="HR30">
        <v>0</v>
      </c>
      <c r="HS30">
        <v>0</v>
      </c>
      <c r="HT30">
        <v>0</v>
      </c>
      <c r="HU30">
        <v>0.20709047619047599</v>
      </c>
      <c r="HV30">
        <v>0</v>
      </c>
      <c r="HW30">
        <v>0</v>
      </c>
      <c r="HX30">
        <v>0</v>
      </c>
      <c r="HY30">
        <v>-1</v>
      </c>
      <c r="HZ30">
        <v>-1</v>
      </c>
      <c r="IA30">
        <v>-1</v>
      </c>
      <c r="IB30">
        <v>-1</v>
      </c>
      <c r="IC30">
        <v>0.7</v>
      </c>
      <c r="ID30">
        <v>0.7</v>
      </c>
      <c r="IE30">
        <v>4.5629900000000001</v>
      </c>
      <c r="IF30">
        <v>0</v>
      </c>
      <c r="IG30">
        <v>2.9980500000000001</v>
      </c>
      <c r="IH30">
        <v>2.96143</v>
      </c>
      <c r="II30">
        <v>2.7453599999999998</v>
      </c>
      <c r="IJ30">
        <v>2.34253</v>
      </c>
      <c r="IK30">
        <v>34.783700000000003</v>
      </c>
      <c r="IL30">
        <v>23.947399999999998</v>
      </c>
      <c r="IM30">
        <v>18</v>
      </c>
      <c r="IN30">
        <v>1073.1300000000001</v>
      </c>
      <c r="IO30">
        <v>626.74400000000003</v>
      </c>
      <c r="IP30">
        <v>25</v>
      </c>
      <c r="IQ30">
        <v>24.5809</v>
      </c>
      <c r="IR30">
        <v>30.0001</v>
      </c>
      <c r="IS30">
        <v>24.428000000000001</v>
      </c>
      <c r="IT30">
        <v>24.382899999999999</v>
      </c>
      <c r="IU30">
        <v>100</v>
      </c>
      <c r="IV30">
        <v>16.868099999999998</v>
      </c>
      <c r="IW30">
        <v>8.83352</v>
      </c>
      <c r="IX30">
        <v>25</v>
      </c>
      <c r="IY30">
        <v>2000</v>
      </c>
      <c r="IZ30">
        <v>19.2285</v>
      </c>
      <c r="JA30">
        <v>103.629</v>
      </c>
      <c r="JB30">
        <v>104.71899999999999</v>
      </c>
    </row>
    <row r="31" spans="1:262" x14ac:dyDescent="0.2">
      <c r="A31">
        <v>15</v>
      </c>
      <c r="B31">
        <v>1634225041.0999999</v>
      </c>
      <c r="C31">
        <v>1568.5999999046301</v>
      </c>
      <c r="D31" t="s">
        <v>452</v>
      </c>
      <c r="E31" t="s">
        <v>453</v>
      </c>
      <c r="F31" t="s">
        <v>390</v>
      </c>
      <c r="G31">
        <v>1634225041.0999999</v>
      </c>
      <c r="H31">
        <f t="shared" si="0"/>
        <v>7.4470753634908976E-4</v>
      </c>
      <c r="I31">
        <f t="shared" si="1"/>
        <v>0.7447075363490897</v>
      </c>
      <c r="J31">
        <f t="shared" si="2"/>
        <v>3.543996492737822</v>
      </c>
      <c r="K31">
        <f t="shared" si="3"/>
        <v>397.73399999999998</v>
      </c>
      <c r="L31">
        <f t="shared" si="4"/>
        <v>208.96313441361866</v>
      </c>
      <c r="M31">
        <f t="shared" si="5"/>
        <v>18.810249077033806</v>
      </c>
      <c r="N31">
        <f t="shared" si="6"/>
        <v>35.802849279606598</v>
      </c>
      <c r="O31">
        <f t="shared" si="7"/>
        <v>3.2130446277723761E-2</v>
      </c>
      <c r="P31">
        <f t="shared" si="8"/>
        <v>2.755052790815439</v>
      </c>
      <c r="Q31">
        <f t="shared" si="9"/>
        <v>3.1923716153999693E-2</v>
      </c>
      <c r="R31">
        <f t="shared" si="10"/>
        <v>1.9970785455514735E-2</v>
      </c>
      <c r="S31">
        <f t="shared" si="11"/>
        <v>241.72944201825001</v>
      </c>
      <c r="T31">
        <f t="shared" si="12"/>
        <v>28.060133338211703</v>
      </c>
      <c r="U31">
        <f t="shared" si="13"/>
        <v>28.060133338211703</v>
      </c>
      <c r="V31">
        <f t="shared" si="14"/>
        <v>3.8081631054164449</v>
      </c>
      <c r="W31">
        <f t="shared" si="15"/>
        <v>50.263871140043712</v>
      </c>
      <c r="X31">
        <f t="shared" si="16"/>
        <v>1.7733722838579598</v>
      </c>
      <c r="Y31">
        <f t="shared" si="17"/>
        <v>3.5281251595545484</v>
      </c>
      <c r="Z31">
        <f t="shared" si="18"/>
        <v>2.0347908215584853</v>
      </c>
      <c r="AA31">
        <f t="shared" si="19"/>
        <v>-32.841602352994862</v>
      </c>
      <c r="AB31">
        <f t="shared" si="20"/>
        <v>-193.74801340075302</v>
      </c>
      <c r="AC31">
        <f t="shared" si="21"/>
        <v>-15.238938224799593</v>
      </c>
      <c r="AD31">
        <f t="shared" si="22"/>
        <v>-9.9111960297477708E-2</v>
      </c>
      <c r="AE31">
        <v>0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47813.683008431144</v>
      </c>
      <c r="AJ31" t="s">
        <v>391</v>
      </c>
      <c r="AK31">
        <v>0</v>
      </c>
      <c r="AL31">
        <v>0</v>
      </c>
      <c r="AM31">
        <v>0</v>
      </c>
      <c r="AN31" t="e">
        <f t="shared" si="26"/>
        <v>#DIV/0!</v>
      </c>
      <c r="AO31">
        <v>-1</v>
      </c>
      <c r="AP31" t="s">
        <v>454</v>
      </c>
      <c r="AQ31">
        <v>10421.799999999999</v>
      </c>
      <c r="AR31">
        <v>963.51743999999997</v>
      </c>
      <c r="AS31">
        <v>1060.6199999999999</v>
      </c>
      <c r="AT31">
        <f t="shared" si="27"/>
        <v>9.1552639022458471E-2</v>
      </c>
      <c r="AU31">
        <v>0.5</v>
      </c>
      <c r="AV31">
        <f t="shared" si="28"/>
        <v>1261.1690994913213</v>
      </c>
      <c r="AW31">
        <f t="shared" si="29"/>
        <v>3.543996492737822</v>
      </c>
      <c r="AX31">
        <f t="shared" si="30"/>
        <v>57.731679656003976</v>
      </c>
      <c r="AY31">
        <f t="shared" si="31"/>
        <v>3.6030033518666079E-3</v>
      </c>
      <c r="AZ31">
        <f t="shared" si="32"/>
        <v>-1</v>
      </c>
      <c r="BA31" t="e">
        <f t="shared" si="33"/>
        <v>#DIV/0!</v>
      </c>
      <c r="BB31" t="s">
        <v>391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>
        <f t="shared" si="38"/>
        <v>9.1552639022458498E-2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v>16</v>
      </c>
      <c r="BM31">
        <v>300</v>
      </c>
      <c r="BN31">
        <v>300</v>
      </c>
      <c r="BO31">
        <v>300</v>
      </c>
      <c r="BP31">
        <v>10421.799999999999</v>
      </c>
      <c r="BQ31">
        <v>1046.1099999999999</v>
      </c>
      <c r="BR31">
        <v>-7.3690099999999996E-3</v>
      </c>
      <c r="BS31">
        <v>1.9</v>
      </c>
      <c r="BT31" t="s">
        <v>391</v>
      </c>
      <c r="BU31" t="s">
        <v>391</v>
      </c>
      <c r="BV31" t="s">
        <v>391</v>
      </c>
      <c r="BW31" t="s">
        <v>391</v>
      </c>
      <c r="BX31" t="s">
        <v>391</v>
      </c>
      <c r="BY31" t="s">
        <v>391</v>
      </c>
      <c r="BZ31" t="s">
        <v>391</v>
      </c>
      <c r="CA31" t="s">
        <v>391</v>
      </c>
      <c r="CB31" t="s">
        <v>391</v>
      </c>
      <c r="CC31" t="s">
        <v>391</v>
      </c>
      <c r="CD31">
        <f t="shared" si="42"/>
        <v>1499.95</v>
      </c>
      <c r="CE31">
        <f t="shared" si="43"/>
        <v>1261.1690994913213</v>
      </c>
      <c r="CF31">
        <f t="shared" si="44"/>
        <v>0.84080742657509999</v>
      </c>
      <c r="CG31">
        <f t="shared" si="45"/>
        <v>0.161158333289943</v>
      </c>
      <c r="CH31">
        <v>6</v>
      </c>
      <c r="CI31">
        <v>0.5</v>
      </c>
      <c r="CJ31" t="s">
        <v>393</v>
      </c>
      <c r="CK31">
        <v>2</v>
      </c>
      <c r="CL31">
        <v>1634225041.0999999</v>
      </c>
      <c r="CM31">
        <v>397.73399999999998</v>
      </c>
      <c r="CN31">
        <v>400.03800000000001</v>
      </c>
      <c r="CO31">
        <v>19.700399999999998</v>
      </c>
      <c r="CP31">
        <v>19.2624</v>
      </c>
      <c r="CQ31">
        <v>395.62599999999998</v>
      </c>
      <c r="CR31">
        <v>19.5014</v>
      </c>
      <c r="CS31">
        <v>1000.05</v>
      </c>
      <c r="CT31">
        <v>89.9298</v>
      </c>
      <c r="CU31">
        <v>8.7269899999999997E-2</v>
      </c>
      <c r="CV31">
        <v>26.755700000000001</v>
      </c>
      <c r="CW31">
        <v>-253.61600000000001</v>
      </c>
      <c r="CX31">
        <v>999.9</v>
      </c>
      <c r="CY31">
        <v>0</v>
      </c>
      <c r="CZ31">
        <v>0</v>
      </c>
      <c r="DA31">
        <v>10048.799999999999</v>
      </c>
      <c r="DB31">
        <v>0</v>
      </c>
      <c r="DC31">
        <v>5.7370599999999996</v>
      </c>
      <c r="DD31">
        <v>0.61306799999999995</v>
      </c>
      <c r="DE31">
        <v>408.70600000000002</v>
      </c>
      <c r="DF31">
        <v>407.89499999999998</v>
      </c>
      <c r="DG31">
        <v>0.44609799999999999</v>
      </c>
      <c r="DH31">
        <v>400.03800000000001</v>
      </c>
      <c r="DI31">
        <v>19.2624</v>
      </c>
      <c r="DJ31">
        <v>1.7723899999999999</v>
      </c>
      <c r="DK31">
        <v>1.73227</v>
      </c>
      <c r="DL31">
        <v>15.545400000000001</v>
      </c>
      <c r="DM31">
        <v>15.188599999999999</v>
      </c>
      <c r="DN31">
        <v>1499.95</v>
      </c>
      <c r="DO31">
        <v>0.97299599999999997</v>
      </c>
      <c r="DP31">
        <v>2.7003599999999999E-2</v>
      </c>
      <c r="DQ31">
        <v>0</v>
      </c>
      <c r="DR31">
        <v>970.46100000000001</v>
      </c>
      <c r="DS31">
        <v>5.0006300000000001</v>
      </c>
      <c r="DT31">
        <v>14181.2</v>
      </c>
      <c r="DU31">
        <v>12904.7</v>
      </c>
      <c r="DV31">
        <v>37.311999999999998</v>
      </c>
      <c r="DW31">
        <v>37.811999999999998</v>
      </c>
      <c r="DX31">
        <v>37.25</v>
      </c>
      <c r="DY31">
        <v>37</v>
      </c>
      <c r="DZ31">
        <v>38.625</v>
      </c>
      <c r="EA31">
        <v>1454.58</v>
      </c>
      <c r="EB31">
        <v>40.369999999999997</v>
      </c>
      <c r="EC31">
        <v>0</v>
      </c>
      <c r="ED31">
        <v>121.40000009536701</v>
      </c>
      <c r="EE31">
        <v>0</v>
      </c>
      <c r="EF31">
        <v>963.51743999999997</v>
      </c>
      <c r="EG31">
        <v>55.733922995018197</v>
      </c>
      <c r="EH31">
        <v>788.26922959897502</v>
      </c>
      <c r="EI31">
        <v>14088.128000000001</v>
      </c>
      <c r="EJ31">
        <v>15</v>
      </c>
      <c r="EK31">
        <v>1634225061.0999999</v>
      </c>
      <c r="EL31" t="s">
        <v>455</v>
      </c>
      <c r="EM31">
        <v>1634225061.0999999</v>
      </c>
      <c r="EN31">
        <v>1634225058.0999999</v>
      </c>
      <c r="EO31">
        <v>16</v>
      </c>
      <c r="EP31">
        <v>-2.9169999999999998</v>
      </c>
      <c r="EQ31">
        <v>-8.0000000000000002E-3</v>
      </c>
      <c r="ER31">
        <v>2.1080000000000001</v>
      </c>
      <c r="ES31">
        <v>0.19900000000000001</v>
      </c>
      <c r="ET31">
        <v>400</v>
      </c>
      <c r="EU31">
        <v>19</v>
      </c>
      <c r="EV31">
        <v>0.42</v>
      </c>
      <c r="EW31">
        <v>0.09</v>
      </c>
      <c r="EX31">
        <v>0.70797573170731698</v>
      </c>
      <c r="EY31">
        <v>-0.353119986062716</v>
      </c>
      <c r="EZ31">
        <v>4.2123674765591E-2</v>
      </c>
      <c r="FA31">
        <v>0</v>
      </c>
      <c r="FB31">
        <v>0.40167765853658499</v>
      </c>
      <c r="FC31">
        <v>0.110043303135888</v>
      </c>
      <c r="FD31">
        <v>1.5203435535382301E-2</v>
      </c>
      <c r="FE31">
        <v>1</v>
      </c>
      <c r="FF31">
        <v>1</v>
      </c>
      <c r="FG31">
        <v>2</v>
      </c>
      <c r="FH31" t="s">
        <v>419</v>
      </c>
      <c r="FI31">
        <v>3.8844799999999999</v>
      </c>
      <c r="FJ31">
        <v>2.7466900000000001</v>
      </c>
      <c r="FK31">
        <v>8.74278E-2</v>
      </c>
      <c r="FL31">
        <v>8.8323499999999999E-2</v>
      </c>
      <c r="FM31">
        <v>9.0265999999999999E-2</v>
      </c>
      <c r="FN31">
        <v>8.9437199999999994E-2</v>
      </c>
      <c r="FO31">
        <v>35989.800000000003</v>
      </c>
      <c r="FP31">
        <v>39416.9</v>
      </c>
      <c r="FQ31">
        <v>35728.400000000001</v>
      </c>
      <c r="FR31">
        <v>39236.300000000003</v>
      </c>
      <c r="FS31">
        <v>46106.2</v>
      </c>
      <c r="FT31">
        <v>51567.7</v>
      </c>
      <c r="FU31">
        <v>55867.3</v>
      </c>
      <c r="FV31">
        <v>62894</v>
      </c>
      <c r="FW31">
        <v>2.6489500000000001</v>
      </c>
      <c r="FX31">
        <v>2.1935699999999998</v>
      </c>
      <c r="FY31">
        <v>-0.29981099999999999</v>
      </c>
      <c r="FZ31">
        <v>0</v>
      </c>
      <c r="GA31">
        <v>-244.72900000000001</v>
      </c>
      <c r="GB31">
        <v>999.9</v>
      </c>
      <c r="GC31">
        <v>52.863</v>
      </c>
      <c r="GD31">
        <v>29.053999999999998</v>
      </c>
      <c r="GE31">
        <v>23.715599999999998</v>
      </c>
      <c r="GF31">
        <v>56.922800000000002</v>
      </c>
      <c r="GG31">
        <v>46.442300000000003</v>
      </c>
      <c r="GH31">
        <v>3</v>
      </c>
      <c r="GI31">
        <v>-0.207373</v>
      </c>
      <c r="GJ31">
        <v>-0.52236899999999997</v>
      </c>
      <c r="GK31">
        <v>20.116599999999998</v>
      </c>
      <c r="GL31">
        <v>5.1999199999999997</v>
      </c>
      <c r="GM31">
        <v>12.005000000000001</v>
      </c>
      <c r="GN31">
        <v>4.9757999999999996</v>
      </c>
      <c r="GO31">
        <v>3.2932999999999999</v>
      </c>
      <c r="GP31">
        <v>9999</v>
      </c>
      <c r="GQ31">
        <v>9999</v>
      </c>
      <c r="GR31">
        <v>26.8</v>
      </c>
      <c r="GS31">
        <v>246.5</v>
      </c>
      <c r="GT31">
        <v>1.8636200000000001</v>
      </c>
      <c r="GU31">
        <v>1.8683799999999999</v>
      </c>
      <c r="GV31">
        <v>1.86808</v>
      </c>
      <c r="GW31">
        <v>1.8693500000000001</v>
      </c>
      <c r="GX31">
        <v>1.8701300000000001</v>
      </c>
      <c r="GY31">
        <v>1.86619</v>
      </c>
      <c r="GZ31">
        <v>1.8672299999999999</v>
      </c>
      <c r="HA31">
        <v>1.86863</v>
      </c>
      <c r="HB31">
        <v>5</v>
      </c>
      <c r="HC31">
        <v>0</v>
      </c>
      <c r="HD31">
        <v>0</v>
      </c>
      <c r="HE31">
        <v>0</v>
      </c>
      <c r="HF31" t="s">
        <v>396</v>
      </c>
      <c r="HG31" t="s">
        <v>397</v>
      </c>
      <c r="HH31" t="s">
        <v>398</v>
      </c>
      <c r="HI31" t="s">
        <v>398</v>
      </c>
      <c r="HJ31" t="s">
        <v>398</v>
      </c>
      <c r="HK31" t="s">
        <v>398</v>
      </c>
      <c r="HL31">
        <v>0</v>
      </c>
      <c r="HM31">
        <v>100</v>
      </c>
      <c r="HN31">
        <v>100</v>
      </c>
      <c r="HO31">
        <v>2.1080000000000001</v>
      </c>
      <c r="HP31">
        <v>0.19900000000000001</v>
      </c>
      <c r="HQ31">
        <v>5.0250000000000901</v>
      </c>
      <c r="HR31">
        <v>0</v>
      </c>
      <c r="HS31">
        <v>0</v>
      </c>
      <c r="HT31">
        <v>0</v>
      </c>
      <c r="HU31">
        <v>0.20709047619047599</v>
      </c>
      <c r="HV31">
        <v>0</v>
      </c>
      <c r="HW31">
        <v>0</v>
      </c>
      <c r="HX31">
        <v>0</v>
      </c>
      <c r="HY31">
        <v>-1</v>
      </c>
      <c r="HZ31">
        <v>-1</v>
      </c>
      <c r="IA31">
        <v>-1</v>
      </c>
      <c r="IB31">
        <v>-1</v>
      </c>
      <c r="IC31">
        <v>2.7</v>
      </c>
      <c r="ID31">
        <v>2.7</v>
      </c>
      <c r="IE31">
        <v>1.5051300000000001</v>
      </c>
      <c r="IF31">
        <v>2.5671400000000002</v>
      </c>
      <c r="IG31">
        <v>2.9968300000000001</v>
      </c>
      <c r="IH31">
        <v>2.96021</v>
      </c>
      <c r="II31">
        <v>2.7453599999999998</v>
      </c>
      <c r="IJ31">
        <v>2.36572</v>
      </c>
      <c r="IK31">
        <v>34.898499999999999</v>
      </c>
      <c r="IL31">
        <v>23.938700000000001</v>
      </c>
      <c r="IM31">
        <v>18</v>
      </c>
      <c r="IN31">
        <v>1075.24</v>
      </c>
      <c r="IO31">
        <v>621.23199999999997</v>
      </c>
      <c r="IP31">
        <v>24.9999</v>
      </c>
      <c r="IQ31">
        <v>24.585100000000001</v>
      </c>
      <c r="IR31">
        <v>30.0001</v>
      </c>
      <c r="IS31">
        <v>24.432099999999998</v>
      </c>
      <c r="IT31">
        <v>24.388999999999999</v>
      </c>
      <c r="IU31">
        <v>30.143799999999999</v>
      </c>
      <c r="IV31">
        <v>17.421099999999999</v>
      </c>
      <c r="IW31">
        <v>8.4598200000000006</v>
      </c>
      <c r="IX31">
        <v>25</v>
      </c>
      <c r="IY31">
        <v>400</v>
      </c>
      <c r="IZ31">
        <v>19.153199999999998</v>
      </c>
      <c r="JA31">
        <v>103.622</v>
      </c>
      <c r="JB31">
        <v>104.71299999999999</v>
      </c>
    </row>
    <row r="32" spans="1:262" x14ac:dyDescent="0.2">
      <c r="A32">
        <v>16</v>
      </c>
      <c r="B32">
        <v>1634225947.5</v>
      </c>
      <c r="C32">
        <v>2475</v>
      </c>
      <c r="D32" t="s">
        <v>458</v>
      </c>
      <c r="E32" t="s">
        <v>459</v>
      </c>
      <c r="F32" t="s">
        <v>390</v>
      </c>
      <c r="G32">
        <v>1634225947.5</v>
      </c>
      <c r="H32">
        <f t="shared" si="0"/>
        <v>2.3633527566782812E-3</v>
      </c>
      <c r="I32">
        <f t="shared" si="1"/>
        <v>2.3633527566782813</v>
      </c>
      <c r="J32">
        <f t="shared" si="2"/>
        <v>9.1992941684451672</v>
      </c>
      <c r="K32">
        <f t="shared" si="3"/>
        <v>393.93599999999998</v>
      </c>
      <c r="L32">
        <f t="shared" si="4"/>
        <v>244.93705177314101</v>
      </c>
      <c r="M32">
        <f t="shared" si="5"/>
        <v>22.04729597303233</v>
      </c>
      <c r="N32">
        <f t="shared" si="6"/>
        <v>35.459002725633596</v>
      </c>
      <c r="O32">
        <f t="shared" si="7"/>
        <v>0.10890594389729909</v>
      </c>
      <c r="P32">
        <f t="shared" si="8"/>
        <v>2.7453842794395347</v>
      </c>
      <c r="Q32">
        <f t="shared" si="9"/>
        <v>0.10656158797468196</v>
      </c>
      <c r="R32">
        <f t="shared" si="10"/>
        <v>6.6807420327068795E-2</v>
      </c>
      <c r="S32">
        <f t="shared" si="11"/>
        <v>241.75715301811809</v>
      </c>
      <c r="T32">
        <f t="shared" si="12"/>
        <v>27.531007409461829</v>
      </c>
      <c r="U32">
        <f t="shared" si="13"/>
        <v>27.531007409461829</v>
      </c>
      <c r="V32">
        <f t="shared" si="14"/>
        <v>3.6923154381081251</v>
      </c>
      <c r="W32">
        <f t="shared" si="15"/>
        <v>50.037305689049695</v>
      </c>
      <c r="X32">
        <f t="shared" si="16"/>
        <v>1.7564239165393201</v>
      </c>
      <c r="Y32">
        <f t="shared" si="17"/>
        <v>3.5102288029942841</v>
      </c>
      <c r="Z32">
        <f t="shared" si="18"/>
        <v>1.9358915215688051</v>
      </c>
      <c r="AA32">
        <f t="shared" si="19"/>
        <v>-104.22385656951221</v>
      </c>
      <c r="AB32">
        <f t="shared" si="20"/>
        <v>-127.54058749046948</v>
      </c>
      <c r="AC32">
        <f t="shared" si="21"/>
        <v>-10.035893112785523</v>
      </c>
      <c r="AD32">
        <f t="shared" si="22"/>
        <v>-4.3184154649111406E-2</v>
      </c>
      <c r="AE32">
        <v>0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47565.351056639112</v>
      </c>
      <c r="AJ32" t="s">
        <v>391</v>
      </c>
      <c r="AK32">
        <v>0</v>
      </c>
      <c r="AL32">
        <v>0</v>
      </c>
      <c r="AM32">
        <v>0</v>
      </c>
      <c r="AN32" t="e">
        <f t="shared" si="26"/>
        <v>#DIV/0!</v>
      </c>
      <c r="AO32">
        <v>-1</v>
      </c>
      <c r="AP32" t="s">
        <v>460</v>
      </c>
      <c r="AQ32">
        <v>10401.200000000001</v>
      </c>
      <c r="AR32">
        <v>1428.7988</v>
      </c>
      <c r="AS32">
        <v>1623.25</v>
      </c>
      <c r="AT32">
        <f t="shared" si="27"/>
        <v>0.1197912829200678</v>
      </c>
      <c r="AU32">
        <v>0.5</v>
      </c>
      <c r="AV32">
        <f t="shared" si="28"/>
        <v>1261.3121994912526</v>
      </c>
      <c r="AW32">
        <f t="shared" si="29"/>
        <v>9.1992941684451672</v>
      </c>
      <c r="AX32">
        <f t="shared" si="30"/>
        <v>75.547103269894819</v>
      </c>
      <c r="AY32">
        <f t="shared" si="31"/>
        <v>8.0862566560119132E-3</v>
      </c>
      <c r="AZ32">
        <f t="shared" si="32"/>
        <v>-1</v>
      </c>
      <c r="BA32" t="e">
        <f t="shared" si="33"/>
        <v>#DIV/0!</v>
      </c>
      <c r="BB32" t="s">
        <v>391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>
        <f t="shared" si="38"/>
        <v>0.11979128292006774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v>17</v>
      </c>
      <c r="BM32">
        <v>300</v>
      </c>
      <c r="BN32">
        <v>300</v>
      </c>
      <c r="BO32">
        <v>300</v>
      </c>
      <c r="BP32">
        <v>10401.200000000001</v>
      </c>
      <c r="BQ32">
        <v>1603.21</v>
      </c>
      <c r="BR32">
        <v>-7.35449E-3</v>
      </c>
      <c r="BS32">
        <v>-1.85</v>
      </c>
      <c r="BT32" t="s">
        <v>391</v>
      </c>
      <c r="BU32" t="s">
        <v>391</v>
      </c>
      <c r="BV32" t="s">
        <v>391</v>
      </c>
      <c r="BW32" t="s">
        <v>391</v>
      </c>
      <c r="BX32" t="s">
        <v>391</v>
      </c>
      <c r="BY32" t="s">
        <v>391</v>
      </c>
      <c r="BZ32" t="s">
        <v>391</v>
      </c>
      <c r="CA32" t="s">
        <v>391</v>
      </c>
      <c r="CB32" t="s">
        <v>391</v>
      </c>
      <c r="CC32" t="s">
        <v>391</v>
      </c>
      <c r="CD32">
        <f t="shared" si="42"/>
        <v>1500.12</v>
      </c>
      <c r="CE32">
        <f t="shared" si="43"/>
        <v>1261.3121994912526</v>
      </c>
      <c r="CF32">
        <f t="shared" si="44"/>
        <v>0.84080753505803052</v>
      </c>
      <c r="CG32">
        <f t="shared" si="45"/>
        <v>0.16115854266199911</v>
      </c>
      <c r="CH32">
        <v>6</v>
      </c>
      <c r="CI32">
        <v>0.5</v>
      </c>
      <c r="CJ32" t="s">
        <v>393</v>
      </c>
      <c r="CK32">
        <v>2</v>
      </c>
      <c r="CL32">
        <v>1634225947.5</v>
      </c>
      <c r="CM32">
        <v>393.93599999999998</v>
      </c>
      <c r="CN32">
        <v>400.01400000000001</v>
      </c>
      <c r="CO32">
        <v>19.513200000000001</v>
      </c>
      <c r="CP32">
        <v>18.122900000000001</v>
      </c>
      <c r="CQ32">
        <v>391.767</v>
      </c>
      <c r="CR32">
        <v>19.3612</v>
      </c>
      <c r="CS32">
        <v>1000.03</v>
      </c>
      <c r="CT32">
        <v>89.925299999999993</v>
      </c>
      <c r="CU32">
        <v>8.6790099999999995E-2</v>
      </c>
      <c r="CV32">
        <v>26.6693</v>
      </c>
      <c r="CW32">
        <v>-253.32900000000001</v>
      </c>
      <c r="CX32">
        <v>999.9</v>
      </c>
      <c r="CY32">
        <v>0</v>
      </c>
      <c r="CZ32">
        <v>0</v>
      </c>
      <c r="DA32">
        <v>9991.8799999999992</v>
      </c>
      <c r="DB32">
        <v>0</v>
      </c>
      <c r="DC32">
        <v>4.9647600000000001</v>
      </c>
      <c r="DD32">
        <v>-6.0776700000000003</v>
      </c>
      <c r="DE32">
        <v>401.77600000000001</v>
      </c>
      <c r="DF32">
        <v>407.39699999999999</v>
      </c>
      <c r="DG32">
        <v>1.39032</v>
      </c>
      <c r="DH32">
        <v>400.01400000000001</v>
      </c>
      <c r="DI32">
        <v>18.122900000000001</v>
      </c>
      <c r="DJ32">
        <v>1.7547299999999999</v>
      </c>
      <c r="DK32">
        <v>1.6296999999999999</v>
      </c>
      <c r="DL32">
        <v>15.389200000000001</v>
      </c>
      <c r="DM32">
        <v>14.242599999999999</v>
      </c>
      <c r="DN32">
        <v>1500.12</v>
      </c>
      <c r="DO32">
        <v>0.97299500000000005</v>
      </c>
      <c r="DP32">
        <v>2.7005100000000001E-2</v>
      </c>
      <c r="DQ32">
        <v>0</v>
      </c>
      <c r="DR32">
        <v>1423.09</v>
      </c>
      <c r="DS32">
        <v>5.0006300000000001</v>
      </c>
      <c r="DT32">
        <v>20973</v>
      </c>
      <c r="DU32">
        <v>12906.1</v>
      </c>
      <c r="DV32">
        <v>39.5</v>
      </c>
      <c r="DW32">
        <v>39.875</v>
      </c>
      <c r="DX32">
        <v>39.25</v>
      </c>
      <c r="DY32">
        <v>40.061999999999998</v>
      </c>
      <c r="DZ32">
        <v>40.75</v>
      </c>
      <c r="EA32">
        <v>1454.74</v>
      </c>
      <c r="EB32">
        <v>40.380000000000003</v>
      </c>
      <c r="EC32">
        <v>0</v>
      </c>
      <c r="ED32">
        <v>906</v>
      </c>
      <c r="EE32">
        <v>0</v>
      </c>
      <c r="EF32">
        <v>1428.7988</v>
      </c>
      <c r="EG32">
        <v>-47.467692226860102</v>
      </c>
      <c r="EH32">
        <v>-755.89230665349805</v>
      </c>
      <c r="EI32">
        <v>21061.207999999999</v>
      </c>
      <c r="EJ32">
        <v>15</v>
      </c>
      <c r="EK32">
        <v>1634225917</v>
      </c>
      <c r="EL32" t="s">
        <v>461</v>
      </c>
      <c r="EM32">
        <v>1634225915</v>
      </c>
      <c r="EN32">
        <v>1634225917</v>
      </c>
      <c r="EO32">
        <v>18</v>
      </c>
      <c r="EP32">
        <v>2.3E-2</v>
      </c>
      <c r="EQ32">
        <v>7.0000000000000001E-3</v>
      </c>
      <c r="ER32">
        <v>2.169</v>
      </c>
      <c r="ES32">
        <v>0.152</v>
      </c>
      <c r="ET32">
        <v>400</v>
      </c>
      <c r="EU32">
        <v>18</v>
      </c>
      <c r="EV32">
        <v>0.2</v>
      </c>
      <c r="EW32">
        <v>0.06</v>
      </c>
      <c r="EX32">
        <v>-6.0714945</v>
      </c>
      <c r="EY32">
        <v>-5.5331031894930598E-2</v>
      </c>
      <c r="EZ32">
        <v>2.03792725520319E-2</v>
      </c>
      <c r="FA32">
        <v>1</v>
      </c>
      <c r="FB32">
        <v>1.3799440000000001</v>
      </c>
      <c r="FC32">
        <v>0.147574784240151</v>
      </c>
      <c r="FD32">
        <v>2.436746332715E-2</v>
      </c>
      <c r="FE32">
        <v>1</v>
      </c>
      <c r="FF32">
        <v>2</v>
      </c>
      <c r="FG32">
        <v>2</v>
      </c>
      <c r="FH32" t="s">
        <v>395</v>
      </c>
      <c r="FI32">
        <v>3.8844500000000002</v>
      </c>
      <c r="FJ32">
        <v>2.7457199999999999</v>
      </c>
      <c r="FK32">
        <v>8.6765499999999995E-2</v>
      </c>
      <c r="FL32">
        <v>8.8307499999999997E-2</v>
      </c>
      <c r="FM32">
        <v>8.9796399999999998E-2</v>
      </c>
      <c r="FN32">
        <v>8.5663600000000006E-2</v>
      </c>
      <c r="FO32">
        <v>36015.300000000003</v>
      </c>
      <c r="FP32">
        <v>39419.599999999999</v>
      </c>
      <c r="FQ32">
        <v>35727.699999999997</v>
      </c>
      <c r="FR32">
        <v>39238.5</v>
      </c>
      <c r="FS32">
        <v>46130.1</v>
      </c>
      <c r="FT32">
        <v>51786.6</v>
      </c>
      <c r="FU32">
        <v>55866.9</v>
      </c>
      <c r="FV32">
        <v>62899.4</v>
      </c>
      <c r="FW32">
        <v>2.6477499999999998</v>
      </c>
      <c r="FX32">
        <v>2.1831499999999999</v>
      </c>
      <c r="FY32">
        <v>-0.290051</v>
      </c>
      <c r="FZ32">
        <v>0</v>
      </c>
      <c r="GA32">
        <v>-244.733</v>
      </c>
      <c r="GB32">
        <v>999.9</v>
      </c>
      <c r="GC32">
        <v>50.860999999999997</v>
      </c>
      <c r="GD32">
        <v>29.829000000000001</v>
      </c>
      <c r="GE32">
        <v>23.861499999999999</v>
      </c>
      <c r="GF32">
        <v>57.162799999999997</v>
      </c>
      <c r="GG32">
        <v>46.5745</v>
      </c>
      <c r="GH32">
        <v>3</v>
      </c>
      <c r="GI32">
        <v>-0.209009</v>
      </c>
      <c r="GJ32">
        <v>-0.55998899999999996</v>
      </c>
      <c r="GK32">
        <v>20.116</v>
      </c>
      <c r="GL32">
        <v>5.1999199999999997</v>
      </c>
      <c r="GM32">
        <v>12.0059</v>
      </c>
      <c r="GN32">
        <v>4.9757999999999996</v>
      </c>
      <c r="GO32">
        <v>3.29358</v>
      </c>
      <c r="GP32">
        <v>9999</v>
      </c>
      <c r="GQ32">
        <v>9999</v>
      </c>
      <c r="GR32">
        <v>27</v>
      </c>
      <c r="GS32">
        <v>278.5</v>
      </c>
      <c r="GT32">
        <v>1.8636200000000001</v>
      </c>
      <c r="GU32">
        <v>1.86835</v>
      </c>
      <c r="GV32">
        <v>1.8681099999999999</v>
      </c>
      <c r="GW32">
        <v>1.8693500000000001</v>
      </c>
      <c r="GX32">
        <v>1.87015</v>
      </c>
      <c r="GY32">
        <v>1.86616</v>
      </c>
      <c r="GZ32">
        <v>1.8672299999999999</v>
      </c>
      <c r="HA32">
        <v>1.8686199999999999</v>
      </c>
      <c r="HB32">
        <v>5</v>
      </c>
      <c r="HC32">
        <v>0</v>
      </c>
      <c r="HD32">
        <v>0</v>
      </c>
      <c r="HE32">
        <v>0</v>
      </c>
      <c r="HF32" t="s">
        <v>396</v>
      </c>
      <c r="HG32" t="s">
        <v>397</v>
      </c>
      <c r="HH32" t="s">
        <v>398</v>
      </c>
      <c r="HI32" t="s">
        <v>398</v>
      </c>
      <c r="HJ32" t="s">
        <v>398</v>
      </c>
      <c r="HK32" t="s">
        <v>398</v>
      </c>
      <c r="HL32">
        <v>0</v>
      </c>
      <c r="HM32">
        <v>100</v>
      </c>
      <c r="HN32">
        <v>100</v>
      </c>
      <c r="HO32">
        <v>2.169</v>
      </c>
      <c r="HP32">
        <v>0.152</v>
      </c>
      <c r="HQ32">
        <v>2.1692999999999598</v>
      </c>
      <c r="HR32">
        <v>0</v>
      </c>
      <c r="HS32">
        <v>0</v>
      </c>
      <c r="HT32">
        <v>0</v>
      </c>
      <c r="HU32">
        <v>0.15196000000000301</v>
      </c>
      <c r="HV32">
        <v>0</v>
      </c>
      <c r="HW32">
        <v>0</v>
      </c>
      <c r="HX32">
        <v>0</v>
      </c>
      <c r="HY32">
        <v>-1</v>
      </c>
      <c r="HZ32">
        <v>-1</v>
      </c>
      <c r="IA32">
        <v>-1</v>
      </c>
      <c r="IB32">
        <v>-1</v>
      </c>
      <c r="IC32">
        <v>0.5</v>
      </c>
      <c r="ID32">
        <v>0.5</v>
      </c>
      <c r="IE32">
        <v>1.5051300000000001</v>
      </c>
      <c r="IF32">
        <v>2.5817899999999998</v>
      </c>
      <c r="IG32">
        <v>2.9968300000000001</v>
      </c>
      <c r="IH32">
        <v>2.96021</v>
      </c>
      <c r="II32">
        <v>2.7453599999999998</v>
      </c>
      <c r="IJ32">
        <v>2.3290999999999999</v>
      </c>
      <c r="IK32">
        <v>35.429099999999998</v>
      </c>
      <c r="IL32">
        <v>23.947399999999998</v>
      </c>
      <c r="IM32">
        <v>18</v>
      </c>
      <c r="IN32">
        <v>1073.6500000000001</v>
      </c>
      <c r="IO32">
        <v>613.08299999999997</v>
      </c>
      <c r="IP32">
        <v>24.999600000000001</v>
      </c>
      <c r="IQ32">
        <v>24.569099999999999</v>
      </c>
      <c r="IR32">
        <v>30.0001</v>
      </c>
      <c r="IS32">
        <v>24.425999999999998</v>
      </c>
      <c r="IT32">
        <v>24.380299999999998</v>
      </c>
      <c r="IU32">
        <v>30.153300000000002</v>
      </c>
      <c r="IV32">
        <v>22.871700000000001</v>
      </c>
      <c r="IW32">
        <v>0</v>
      </c>
      <c r="IX32">
        <v>25</v>
      </c>
      <c r="IY32">
        <v>400</v>
      </c>
      <c r="IZ32">
        <v>18.042000000000002</v>
      </c>
      <c r="JA32">
        <v>103.621</v>
      </c>
      <c r="JB32">
        <v>104.721</v>
      </c>
    </row>
    <row r="33" spans="1:262" x14ac:dyDescent="0.2">
      <c r="A33">
        <v>17</v>
      </c>
      <c r="B33">
        <v>1634226032</v>
      </c>
      <c r="C33">
        <v>2559.5</v>
      </c>
      <c r="D33" t="s">
        <v>462</v>
      </c>
      <c r="E33" t="s">
        <v>463</v>
      </c>
      <c r="F33" t="s">
        <v>390</v>
      </c>
      <c r="G33">
        <v>1634226032</v>
      </c>
      <c r="H33">
        <f t="shared" si="0"/>
        <v>2.4916215590439577E-3</v>
      </c>
      <c r="I33">
        <f t="shared" si="1"/>
        <v>2.4916215590439577</v>
      </c>
      <c r="J33">
        <f t="shared" si="2"/>
        <v>7.2210301171211588</v>
      </c>
      <c r="K33">
        <f t="shared" si="3"/>
        <v>295.19299999999998</v>
      </c>
      <c r="L33">
        <f t="shared" si="4"/>
        <v>184.80707479537182</v>
      </c>
      <c r="M33">
        <f t="shared" si="5"/>
        <v>16.635040239994716</v>
      </c>
      <c r="N33">
        <f t="shared" si="6"/>
        <v>26.571209132561499</v>
      </c>
      <c r="O33">
        <f t="shared" si="7"/>
        <v>0.1156014004356697</v>
      </c>
      <c r="P33">
        <f t="shared" si="8"/>
        <v>2.7438056517834206</v>
      </c>
      <c r="Q33">
        <f t="shared" si="9"/>
        <v>0.11296220594771232</v>
      </c>
      <c r="R33">
        <f t="shared" si="10"/>
        <v>7.0833481442294968E-2</v>
      </c>
      <c r="S33">
        <f t="shared" si="11"/>
        <v>241.71769101844743</v>
      </c>
      <c r="T33">
        <f t="shared" si="12"/>
        <v>27.516746766609948</v>
      </c>
      <c r="U33">
        <f t="shared" si="13"/>
        <v>27.516746766609948</v>
      </c>
      <c r="V33">
        <f t="shared" si="14"/>
        <v>3.6892362329062092</v>
      </c>
      <c r="W33">
        <f t="shared" si="15"/>
        <v>50.189588160591647</v>
      </c>
      <c r="X33">
        <f t="shared" si="16"/>
        <v>1.7639488635812999</v>
      </c>
      <c r="Y33">
        <f t="shared" si="17"/>
        <v>3.5145713049830012</v>
      </c>
      <c r="Z33">
        <f t="shared" si="18"/>
        <v>1.9252873693249093</v>
      </c>
      <c r="AA33">
        <f t="shared" si="19"/>
        <v>-109.88051075383854</v>
      </c>
      <c r="AB33">
        <f t="shared" si="20"/>
        <v>-122.25135307341269</v>
      </c>
      <c r="AC33">
        <f t="shared" si="21"/>
        <v>-9.6255519525074273</v>
      </c>
      <c r="AD33">
        <f t="shared" si="22"/>
        <v>-3.9724761311234147E-2</v>
      </c>
      <c r="AE33">
        <v>0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47519.284642942483</v>
      </c>
      <c r="AJ33" t="s">
        <v>391</v>
      </c>
      <c r="AK33">
        <v>0</v>
      </c>
      <c r="AL33">
        <v>0</v>
      </c>
      <c r="AM33">
        <v>0</v>
      </c>
      <c r="AN33" t="e">
        <f t="shared" si="26"/>
        <v>#DIV/0!</v>
      </c>
      <c r="AO33">
        <v>-1</v>
      </c>
      <c r="AP33" t="s">
        <v>464</v>
      </c>
      <c r="AQ33">
        <v>10403.6</v>
      </c>
      <c r="AR33">
        <v>1355.7819999999999</v>
      </c>
      <c r="AS33">
        <v>1544.61</v>
      </c>
      <c r="AT33">
        <f t="shared" si="27"/>
        <v>0.12224962935627759</v>
      </c>
      <c r="AU33">
        <v>0.5</v>
      </c>
      <c r="AV33">
        <f t="shared" si="28"/>
        <v>1261.1099994914237</v>
      </c>
      <c r="AW33">
        <f t="shared" si="29"/>
        <v>7.2210301171211588</v>
      </c>
      <c r="AX33">
        <f t="shared" si="30"/>
        <v>77.085115007660974</v>
      </c>
      <c r="AY33">
        <f t="shared" si="31"/>
        <v>6.5188842531075878E-3</v>
      </c>
      <c r="AZ33">
        <f t="shared" si="32"/>
        <v>-1</v>
      </c>
      <c r="BA33" t="e">
        <f t="shared" si="33"/>
        <v>#DIV/0!</v>
      </c>
      <c r="BB33" t="s">
        <v>391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>
        <f t="shared" si="38"/>
        <v>0.12224962935627763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v>18</v>
      </c>
      <c r="BM33">
        <v>300</v>
      </c>
      <c r="BN33">
        <v>300</v>
      </c>
      <c r="BO33">
        <v>300</v>
      </c>
      <c r="BP33">
        <v>10403.6</v>
      </c>
      <c r="BQ33">
        <v>1523.53</v>
      </c>
      <c r="BR33">
        <v>-7.3562499999999999E-3</v>
      </c>
      <c r="BS33">
        <v>-1.42</v>
      </c>
      <c r="BT33" t="s">
        <v>391</v>
      </c>
      <c r="BU33" t="s">
        <v>391</v>
      </c>
      <c r="BV33" t="s">
        <v>391</v>
      </c>
      <c r="BW33" t="s">
        <v>391</v>
      </c>
      <c r="BX33" t="s">
        <v>391</v>
      </c>
      <c r="BY33" t="s">
        <v>391</v>
      </c>
      <c r="BZ33" t="s">
        <v>391</v>
      </c>
      <c r="CA33" t="s">
        <v>391</v>
      </c>
      <c r="CB33" t="s">
        <v>391</v>
      </c>
      <c r="CC33" t="s">
        <v>391</v>
      </c>
      <c r="CD33">
        <f t="shared" si="42"/>
        <v>1499.88</v>
      </c>
      <c r="CE33">
        <f t="shared" si="43"/>
        <v>1261.1099994914237</v>
      </c>
      <c r="CF33">
        <f t="shared" si="44"/>
        <v>0.8408072642420884</v>
      </c>
      <c r="CG33">
        <f t="shared" si="45"/>
        <v>0.16115801998723059</v>
      </c>
      <c r="CH33">
        <v>6</v>
      </c>
      <c r="CI33">
        <v>0.5</v>
      </c>
      <c r="CJ33" t="s">
        <v>393</v>
      </c>
      <c r="CK33">
        <v>2</v>
      </c>
      <c r="CL33">
        <v>1634226032</v>
      </c>
      <c r="CM33">
        <v>295.19299999999998</v>
      </c>
      <c r="CN33">
        <v>299.96699999999998</v>
      </c>
      <c r="CO33">
        <v>19.596599999999999</v>
      </c>
      <c r="CP33">
        <v>18.1309</v>
      </c>
      <c r="CQ33">
        <v>293.226</v>
      </c>
      <c r="CR33">
        <v>19.439599999999999</v>
      </c>
      <c r="CS33">
        <v>999.98400000000004</v>
      </c>
      <c r="CT33">
        <v>89.9255</v>
      </c>
      <c r="CU33">
        <v>8.75055E-2</v>
      </c>
      <c r="CV33">
        <v>26.690300000000001</v>
      </c>
      <c r="CW33">
        <v>-253.411</v>
      </c>
      <c r="CX33">
        <v>999.9</v>
      </c>
      <c r="CY33">
        <v>0</v>
      </c>
      <c r="CZ33">
        <v>0</v>
      </c>
      <c r="DA33">
        <v>9982.5</v>
      </c>
      <c r="DB33">
        <v>0</v>
      </c>
      <c r="DC33">
        <v>4.9785500000000003</v>
      </c>
      <c r="DD33">
        <v>-4.5713499999999998</v>
      </c>
      <c r="DE33">
        <v>301.298</v>
      </c>
      <c r="DF33">
        <v>305.50599999999997</v>
      </c>
      <c r="DG33">
        <v>1.4606399999999999</v>
      </c>
      <c r="DH33">
        <v>299.96699999999998</v>
      </c>
      <c r="DI33">
        <v>18.1309</v>
      </c>
      <c r="DJ33">
        <v>1.7617799999999999</v>
      </c>
      <c r="DK33">
        <v>1.63043</v>
      </c>
      <c r="DL33">
        <v>15.451700000000001</v>
      </c>
      <c r="DM33">
        <v>14.2494</v>
      </c>
      <c r="DN33">
        <v>1499.88</v>
      </c>
      <c r="DO33">
        <v>0.97300299999999995</v>
      </c>
      <c r="DP33">
        <v>2.6996900000000001E-2</v>
      </c>
      <c r="DQ33">
        <v>0</v>
      </c>
      <c r="DR33">
        <v>1353.36</v>
      </c>
      <c r="DS33">
        <v>5.0006300000000001</v>
      </c>
      <c r="DT33">
        <v>19876.400000000001</v>
      </c>
      <c r="DU33">
        <v>12904.1</v>
      </c>
      <c r="DV33">
        <v>38.5</v>
      </c>
      <c r="DW33">
        <v>38.75</v>
      </c>
      <c r="DX33">
        <v>38.375</v>
      </c>
      <c r="DY33">
        <v>38.25</v>
      </c>
      <c r="DZ33">
        <v>39.75</v>
      </c>
      <c r="EA33">
        <v>1454.52</v>
      </c>
      <c r="EB33">
        <v>40.36</v>
      </c>
      <c r="EC33">
        <v>0</v>
      </c>
      <c r="ED33">
        <v>84</v>
      </c>
      <c r="EE33">
        <v>0</v>
      </c>
      <c r="EF33">
        <v>1355.7819999999999</v>
      </c>
      <c r="EG33">
        <v>-19.5230768860241</v>
      </c>
      <c r="EH33">
        <v>-334.01538424067502</v>
      </c>
      <c r="EI33">
        <v>19918.324000000001</v>
      </c>
      <c r="EJ33">
        <v>15</v>
      </c>
      <c r="EK33">
        <v>1634226054.5</v>
      </c>
      <c r="EL33" t="s">
        <v>465</v>
      </c>
      <c r="EM33">
        <v>1634226051</v>
      </c>
      <c r="EN33">
        <v>1634226054.5</v>
      </c>
      <c r="EO33">
        <v>19</v>
      </c>
      <c r="EP33">
        <v>-0.20300000000000001</v>
      </c>
      <c r="EQ33">
        <v>5.0000000000000001E-3</v>
      </c>
      <c r="ER33">
        <v>1.9670000000000001</v>
      </c>
      <c r="ES33">
        <v>0.157</v>
      </c>
      <c r="ET33">
        <v>300</v>
      </c>
      <c r="EU33">
        <v>18</v>
      </c>
      <c r="EV33">
        <v>0.36</v>
      </c>
      <c r="EW33">
        <v>0.06</v>
      </c>
      <c r="EX33">
        <v>-4.5743363414634199</v>
      </c>
      <c r="EY33">
        <v>-9.7329616724734294E-2</v>
      </c>
      <c r="EZ33">
        <v>2.0925019189442201E-2</v>
      </c>
      <c r="FA33">
        <v>1</v>
      </c>
      <c r="FB33">
        <v>1.4518226829268299</v>
      </c>
      <c r="FC33">
        <v>3.67461324041813E-2</v>
      </c>
      <c r="FD33">
        <v>3.6802028207564398E-3</v>
      </c>
      <c r="FE33">
        <v>1</v>
      </c>
      <c r="FF33">
        <v>2</v>
      </c>
      <c r="FG33">
        <v>2</v>
      </c>
      <c r="FH33" t="s">
        <v>395</v>
      </c>
      <c r="FI33">
        <v>3.8843899999999998</v>
      </c>
      <c r="FJ33">
        <v>2.74634</v>
      </c>
      <c r="FK33">
        <v>6.8885799999999997E-2</v>
      </c>
      <c r="FL33">
        <v>7.0343500000000003E-2</v>
      </c>
      <c r="FM33">
        <v>9.0059100000000003E-2</v>
      </c>
      <c r="FN33">
        <v>8.5692099999999993E-2</v>
      </c>
      <c r="FO33">
        <v>36720.5</v>
      </c>
      <c r="FP33">
        <v>40195.5</v>
      </c>
      <c r="FQ33">
        <v>35728</v>
      </c>
      <c r="FR33">
        <v>39238.1</v>
      </c>
      <c r="FS33">
        <v>46116.2</v>
      </c>
      <c r="FT33">
        <v>51784.4</v>
      </c>
      <c r="FU33">
        <v>55867.1</v>
      </c>
      <c r="FV33">
        <v>62899.4</v>
      </c>
      <c r="FW33">
        <v>2.6488</v>
      </c>
      <c r="FX33">
        <v>2.1833</v>
      </c>
      <c r="FY33">
        <v>-0.29288999999999998</v>
      </c>
      <c r="FZ33">
        <v>0</v>
      </c>
      <c r="GA33">
        <v>-244.73099999999999</v>
      </c>
      <c r="GB33">
        <v>999.9</v>
      </c>
      <c r="GC33">
        <v>50.738999999999997</v>
      </c>
      <c r="GD33">
        <v>29.89</v>
      </c>
      <c r="GE33">
        <v>23.886600000000001</v>
      </c>
      <c r="GF33">
        <v>56.702800000000003</v>
      </c>
      <c r="GG33">
        <v>46.614600000000003</v>
      </c>
      <c r="GH33">
        <v>3</v>
      </c>
      <c r="GI33">
        <v>-0.20937500000000001</v>
      </c>
      <c r="GJ33">
        <v>-0.55860600000000005</v>
      </c>
      <c r="GK33">
        <v>20.1159</v>
      </c>
      <c r="GL33">
        <v>5.1999199999999997</v>
      </c>
      <c r="GM33">
        <v>12.0047</v>
      </c>
      <c r="GN33">
        <v>4.9757499999999997</v>
      </c>
      <c r="GO33">
        <v>3.29325</v>
      </c>
      <c r="GP33">
        <v>9999</v>
      </c>
      <c r="GQ33">
        <v>9999</v>
      </c>
      <c r="GR33">
        <v>27.1</v>
      </c>
      <c r="GS33">
        <v>281.5</v>
      </c>
      <c r="GT33">
        <v>1.8636600000000001</v>
      </c>
      <c r="GU33">
        <v>1.86835</v>
      </c>
      <c r="GV33">
        <v>1.86812</v>
      </c>
      <c r="GW33">
        <v>1.8693599999999999</v>
      </c>
      <c r="GX33">
        <v>1.87015</v>
      </c>
      <c r="GY33">
        <v>1.8661799999999999</v>
      </c>
      <c r="GZ33">
        <v>1.8672299999999999</v>
      </c>
      <c r="HA33">
        <v>1.86863</v>
      </c>
      <c r="HB33">
        <v>5</v>
      </c>
      <c r="HC33">
        <v>0</v>
      </c>
      <c r="HD33">
        <v>0</v>
      </c>
      <c r="HE33">
        <v>0</v>
      </c>
      <c r="HF33" t="s">
        <v>396</v>
      </c>
      <c r="HG33" t="s">
        <v>397</v>
      </c>
      <c r="HH33" t="s">
        <v>398</v>
      </c>
      <c r="HI33" t="s">
        <v>398</v>
      </c>
      <c r="HJ33" t="s">
        <v>398</v>
      </c>
      <c r="HK33" t="s">
        <v>398</v>
      </c>
      <c r="HL33">
        <v>0</v>
      </c>
      <c r="HM33">
        <v>100</v>
      </c>
      <c r="HN33">
        <v>100</v>
      </c>
      <c r="HO33">
        <v>1.9670000000000001</v>
      </c>
      <c r="HP33">
        <v>0.157</v>
      </c>
      <c r="HQ33">
        <v>2.1692999999999598</v>
      </c>
      <c r="HR33">
        <v>0</v>
      </c>
      <c r="HS33">
        <v>0</v>
      </c>
      <c r="HT33">
        <v>0</v>
      </c>
      <c r="HU33">
        <v>0.15196000000000301</v>
      </c>
      <c r="HV33">
        <v>0</v>
      </c>
      <c r="HW33">
        <v>0</v>
      </c>
      <c r="HX33">
        <v>0</v>
      </c>
      <c r="HY33">
        <v>-1</v>
      </c>
      <c r="HZ33">
        <v>-1</v>
      </c>
      <c r="IA33">
        <v>-1</v>
      </c>
      <c r="IB33">
        <v>-1</v>
      </c>
      <c r="IC33">
        <v>1.9</v>
      </c>
      <c r="ID33">
        <v>1.9</v>
      </c>
      <c r="IE33">
        <v>1.1926300000000001</v>
      </c>
      <c r="IF33">
        <v>2.5903299999999998</v>
      </c>
      <c r="IG33">
        <v>2.9968300000000001</v>
      </c>
      <c r="IH33">
        <v>2.96143</v>
      </c>
      <c r="II33">
        <v>2.7453599999999998</v>
      </c>
      <c r="IJ33">
        <v>2.3864700000000001</v>
      </c>
      <c r="IK33">
        <v>35.4754</v>
      </c>
      <c r="IL33">
        <v>23.938700000000001</v>
      </c>
      <c r="IM33">
        <v>18</v>
      </c>
      <c r="IN33">
        <v>1074.8800000000001</v>
      </c>
      <c r="IO33">
        <v>613.18200000000002</v>
      </c>
      <c r="IP33">
        <v>24.9999</v>
      </c>
      <c r="IQ33">
        <v>24.566500000000001</v>
      </c>
      <c r="IR33">
        <v>30.0001</v>
      </c>
      <c r="IS33">
        <v>24.4239</v>
      </c>
      <c r="IT33">
        <v>24.378799999999998</v>
      </c>
      <c r="IU33">
        <v>23.900500000000001</v>
      </c>
      <c r="IV33">
        <v>22.569900000000001</v>
      </c>
      <c r="IW33">
        <v>0</v>
      </c>
      <c r="IX33">
        <v>25</v>
      </c>
      <c r="IY33">
        <v>300</v>
      </c>
      <c r="IZ33">
        <v>18.1144</v>
      </c>
      <c r="JA33">
        <v>103.622</v>
      </c>
      <c r="JB33">
        <v>104.721</v>
      </c>
    </row>
    <row r="34" spans="1:262" x14ac:dyDescent="0.2">
      <c r="A34">
        <v>18</v>
      </c>
      <c r="B34">
        <v>1634226133.5</v>
      </c>
      <c r="C34">
        <v>2661</v>
      </c>
      <c r="D34" t="s">
        <v>466</v>
      </c>
      <c r="E34" t="s">
        <v>467</v>
      </c>
      <c r="F34" t="s">
        <v>390</v>
      </c>
      <c r="G34">
        <v>1634226133.5</v>
      </c>
      <c r="H34">
        <f t="shared" si="0"/>
        <v>2.6674723739554583E-3</v>
      </c>
      <c r="I34">
        <f t="shared" si="1"/>
        <v>2.6674723739554582</v>
      </c>
      <c r="J34">
        <f t="shared" si="2"/>
        <v>4.8086227806131019</v>
      </c>
      <c r="K34">
        <f t="shared" si="3"/>
        <v>196.78700000000001</v>
      </c>
      <c r="L34">
        <f t="shared" si="4"/>
        <v>128.51071330563391</v>
      </c>
      <c r="M34">
        <f t="shared" si="5"/>
        <v>11.567427253424823</v>
      </c>
      <c r="N34">
        <f t="shared" si="6"/>
        <v>17.713070360958902</v>
      </c>
      <c r="O34">
        <f t="shared" si="7"/>
        <v>0.12550454260347482</v>
      </c>
      <c r="P34">
        <f t="shared" si="8"/>
        <v>2.7618764313949598</v>
      </c>
      <c r="Q34">
        <f t="shared" si="9"/>
        <v>0.122420112963217</v>
      </c>
      <c r="R34">
        <f t="shared" si="10"/>
        <v>7.6783380675893173E-2</v>
      </c>
      <c r="S34">
        <f t="shared" si="11"/>
        <v>241.71986601821078</v>
      </c>
      <c r="T34">
        <f t="shared" si="12"/>
        <v>27.397961588020266</v>
      </c>
      <c r="U34">
        <f t="shared" si="13"/>
        <v>27.397961588020266</v>
      </c>
      <c r="V34">
        <f t="shared" si="14"/>
        <v>3.6636746966222744</v>
      </c>
      <c r="W34">
        <f t="shared" si="15"/>
        <v>50.312953562295689</v>
      </c>
      <c r="X34">
        <f t="shared" si="16"/>
        <v>1.7614777928866503</v>
      </c>
      <c r="Y34">
        <f t="shared" si="17"/>
        <v>3.5010423125043766</v>
      </c>
      <c r="Z34">
        <f t="shared" si="18"/>
        <v>1.9021969037356241</v>
      </c>
      <c r="AA34">
        <f t="shared" si="19"/>
        <v>-117.63553169143572</v>
      </c>
      <c r="AB34">
        <f t="shared" si="20"/>
        <v>-115.12243229555587</v>
      </c>
      <c r="AC34">
        <f t="shared" si="21"/>
        <v>-8.996650119350587</v>
      </c>
      <c r="AD34">
        <f t="shared" si="22"/>
        <v>-3.4748088131394184E-2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48019.664607016501</v>
      </c>
      <c r="AJ34" t="s">
        <v>391</v>
      </c>
      <c r="AK34">
        <v>0</v>
      </c>
      <c r="AL34">
        <v>0</v>
      </c>
      <c r="AM34">
        <v>0</v>
      </c>
      <c r="AN34" t="e">
        <f t="shared" si="26"/>
        <v>#DIV/0!</v>
      </c>
      <c r="AO34">
        <v>-1</v>
      </c>
      <c r="AP34" t="s">
        <v>468</v>
      </c>
      <c r="AQ34">
        <v>10405.9</v>
      </c>
      <c r="AR34">
        <v>1270.2983999999999</v>
      </c>
      <c r="AS34">
        <v>1434.08</v>
      </c>
      <c r="AT34">
        <f t="shared" si="27"/>
        <v>0.11420673881512888</v>
      </c>
      <c r="AU34">
        <v>0.5</v>
      </c>
      <c r="AV34">
        <f t="shared" si="28"/>
        <v>1261.1186994913012</v>
      </c>
      <c r="AW34">
        <f t="shared" si="29"/>
        <v>4.8086227806131019</v>
      </c>
      <c r="AX34">
        <f t="shared" si="30"/>
        <v>72.014126963839018</v>
      </c>
      <c r="AY34">
        <f t="shared" si="31"/>
        <v>4.6059286750375931E-3</v>
      </c>
      <c r="AZ34">
        <f t="shared" si="32"/>
        <v>-1</v>
      </c>
      <c r="BA34" t="e">
        <f t="shared" si="33"/>
        <v>#DIV/0!</v>
      </c>
      <c r="BB34" t="s">
        <v>391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>
        <f t="shared" si="38"/>
        <v>0.11420673881512888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v>19</v>
      </c>
      <c r="BM34">
        <v>300</v>
      </c>
      <c r="BN34">
        <v>300</v>
      </c>
      <c r="BO34">
        <v>300</v>
      </c>
      <c r="BP34">
        <v>10405.9</v>
      </c>
      <c r="BQ34">
        <v>1419.18</v>
      </c>
      <c r="BR34">
        <v>-7.3579500000000003E-3</v>
      </c>
      <c r="BS34">
        <v>0.95</v>
      </c>
      <c r="BT34" t="s">
        <v>391</v>
      </c>
      <c r="BU34" t="s">
        <v>391</v>
      </c>
      <c r="BV34" t="s">
        <v>391</v>
      </c>
      <c r="BW34" t="s">
        <v>391</v>
      </c>
      <c r="BX34" t="s">
        <v>391</v>
      </c>
      <c r="BY34" t="s">
        <v>391</v>
      </c>
      <c r="BZ34" t="s">
        <v>391</v>
      </c>
      <c r="CA34" t="s">
        <v>391</v>
      </c>
      <c r="CB34" t="s">
        <v>391</v>
      </c>
      <c r="CC34" t="s">
        <v>391</v>
      </c>
      <c r="CD34">
        <f t="shared" si="42"/>
        <v>1499.89</v>
      </c>
      <c r="CE34">
        <f t="shared" si="43"/>
        <v>1261.1186994913012</v>
      </c>
      <c r="CF34">
        <f t="shared" si="44"/>
        <v>0.84080745887451813</v>
      </c>
      <c r="CG34">
        <f t="shared" si="45"/>
        <v>0.16115839562781989</v>
      </c>
      <c r="CH34">
        <v>6</v>
      </c>
      <c r="CI34">
        <v>0.5</v>
      </c>
      <c r="CJ34" t="s">
        <v>393</v>
      </c>
      <c r="CK34">
        <v>2</v>
      </c>
      <c r="CL34">
        <v>1634226133.5</v>
      </c>
      <c r="CM34">
        <v>196.78700000000001</v>
      </c>
      <c r="CN34">
        <v>199.98699999999999</v>
      </c>
      <c r="CO34">
        <v>19.569500000000001</v>
      </c>
      <c r="CP34">
        <v>18.000399999999999</v>
      </c>
      <c r="CQ34">
        <v>194.92699999999999</v>
      </c>
      <c r="CR34">
        <v>19.420500000000001</v>
      </c>
      <c r="CS34">
        <v>1000.04</v>
      </c>
      <c r="CT34">
        <v>89.924800000000005</v>
      </c>
      <c r="CU34">
        <v>8.6584700000000001E-2</v>
      </c>
      <c r="CV34">
        <v>26.6248</v>
      </c>
      <c r="CW34">
        <v>-253.54900000000001</v>
      </c>
      <c r="CX34">
        <v>999.9</v>
      </c>
      <c r="CY34">
        <v>0</v>
      </c>
      <c r="CZ34">
        <v>0</v>
      </c>
      <c r="DA34">
        <v>10090</v>
      </c>
      <c r="DB34">
        <v>0</v>
      </c>
      <c r="DC34">
        <v>5.0199299999999996</v>
      </c>
      <c r="DD34">
        <v>-3.09361</v>
      </c>
      <c r="DE34">
        <v>200.82499999999999</v>
      </c>
      <c r="DF34">
        <v>203.65299999999999</v>
      </c>
      <c r="DG34">
        <v>1.57718</v>
      </c>
      <c r="DH34">
        <v>199.98699999999999</v>
      </c>
      <c r="DI34">
        <v>18.000399999999999</v>
      </c>
      <c r="DJ34">
        <v>1.76051</v>
      </c>
      <c r="DK34">
        <v>1.6186799999999999</v>
      </c>
      <c r="DL34">
        <v>15.4405</v>
      </c>
      <c r="DM34">
        <v>14.1378</v>
      </c>
      <c r="DN34">
        <v>1499.89</v>
      </c>
      <c r="DO34">
        <v>0.972997</v>
      </c>
      <c r="DP34">
        <v>2.7002700000000001E-2</v>
      </c>
      <c r="DQ34">
        <v>0</v>
      </c>
      <c r="DR34">
        <v>1268.68</v>
      </c>
      <c r="DS34">
        <v>5.0006300000000001</v>
      </c>
      <c r="DT34">
        <v>18571.2</v>
      </c>
      <c r="DU34">
        <v>12904.1</v>
      </c>
      <c r="DV34">
        <v>37.625</v>
      </c>
      <c r="DW34">
        <v>38</v>
      </c>
      <c r="DX34">
        <v>37.561999999999998</v>
      </c>
      <c r="DY34">
        <v>37.25</v>
      </c>
      <c r="DZ34">
        <v>38.875</v>
      </c>
      <c r="EA34">
        <v>1454.52</v>
      </c>
      <c r="EB34">
        <v>40.369999999999997</v>
      </c>
      <c r="EC34">
        <v>0</v>
      </c>
      <c r="ED34">
        <v>100.799999952316</v>
      </c>
      <c r="EE34">
        <v>0</v>
      </c>
      <c r="EF34">
        <v>1270.2983999999999</v>
      </c>
      <c r="EG34">
        <v>-16.673846181578401</v>
      </c>
      <c r="EH34">
        <v>-294.67692358213702</v>
      </c>
      <c r="EI34">
        <v>18606.547999999999</v>
      </c>
      <c r="EJ34">
        <v>15</v>
      </c>
      <c r="EK34">
        <v>1634226152.5</v>
      </c>
      <c r="EL34" t="s">
        <v>469</v>
      </c>
      <c r="EM34">
        <v>1634226151</v>
      </c>
      <c r="EN34">
        <v>1634226152.5</v>
      </c>
      <c r="EO34">
        <v>20</v>
      </c>
      <c r="EP34">
        <v>-0.106</v>
      </c>
      <c r="EQ34">
        <v>-8.0000000000000002E-3</v>
      </c>
      <c r="ER34">
        <v>1.86</v>
      </c>
      <c r="ES34">
        <v>0.14899999999999999</v>
      </c>
      <c r="ET34">
        <v>200</v>
      </c>
      <c r="EU34">
        <v>18</v>
      </c>
      <c r="EV34">
        <v>0.21</v>
      </c>
      <c r="EW34">
        <v>0.06</v>
      </c>
      <c r="EX34">
        <v>-3.0597052499999999</v>
      </c>
      <c r="EY34">
        <v>-7.6547054408994994E-2</v>
      </c>
      <c r="EZ34">
        <v>2.11856458465986E-2</v>
      </c>
      <c r="FA34">
        <v>1</v>
      </c>
      <c r="FB34">
        <v>1.5670284999999999</v>
      </c>
      <c r="FC34">
        <v>5.1700637898686397E-2</v>
      </c>
      <c r="FD34">
        <v>4.9945478023540801E-3</v>
      </c>
      <c r="FE34">
        <v>1</v>
      </c>
      <c r="FF34">
        <v>2</v>
      </c>
      <c r="FG34">
        <v>2</v>
      </c>
      <c r="FH34" t="s">
        <v>395</v>
      </c>
      <c r="FI34">
        <v>3.8844599999999998</v>
      </c>
      <c r="FJ34">
        <v>2.7463899999999999</v>
      </c>
      <c r="FK34">
        <v>4.8599200000000002E-2</v>
      </c>
      <c r="FL34">
        <v>4.9871600000000002E-2</v>
      </c>
      <c r="FM34">
        <v>8.9993799999999999E-2</v>
      </c>
      <c r="FN34">
        <v>8.5252900000000006E-2</v>
      </c>
      <c r="FO34">
        <v>37519</v>
      </c>
      <c r="FP34">
        <v>41080.199999999997</v>
      </c>
      <c r="FQ34">
        <v>35726.9</v>
      </c>
      <c r="FR34">
        <v>39238.199999999997</v>
      </c>
      <c r="FS34">
        <v>46117.9</v>
      </c>
      <c r="FT34">
        <v>51809</v>
      </c>
      <c r="FU34">
        <v>55865.599999999999</v>
      </c>
      <c r="FV34">
        <v>62899.6</v>
      </c>
      <c r="FW34">
        <v>2.6511499999999999</v>
      </c>
      <c r="FX34">
        <v>2.18127</v>
      </c>
      <c r="FY34">
        <v>-0.297315</v>
      </c>
      <c r="FZ34">
        <v>0</v>
      </c>
      <c r="GA34">
        <v>-244.73699999999999</v>
      </c>
      <c r="GB34">
        <v>999.9</v>
      </c>
      <c r="GC34">
        <v>50.542999999999999</v>
      </c>
      <c r="GD34">
        <v>29.96</v>
      </c>
      <c r="GE34">
        <v>23.890699999999999</v>
      </c>
      <c r="GF34">
        <v>56.262799999999999</v>
      </c>
      <c r="GG34">
        <v>46.638599999999997</v>
      </c>
      <c r="GH34">
        <v>3</v>
      </c>
      <c r="GI34">
        <v>-0.20911299999999999</v>
      </c>
      <c r="GJ34">
        <v>-0.56696599999999997</v>
      </c>
      <c r="GK34">
        <v>20.1158</v>
      </c>
      <c r="GL34">
        <v>5.2002199999999998</v>
      </c>
      <c r="GM34">
        <v>12.004099999999999</v>
      </c>
      <c r="GN34">
        <v>4.9757999999999996</v>
      </c>
      <c r="GO34">
        <v>3.2934999999999999</v>
      </c>
      <c r="GP34">
        <v>9999</v>
      </c>
      <c r="GQ34">
        <v>9999</v>
      </c>
      <c r="GR34">
        <v>27.1</v>
      </c>
      <c r="GS34">
        <v>285.10000000000002</v>
      </c>
      <c r="GT34">
        <v>1.86364</v>
      </c>
      <c r="GU34">
        <v>1.86835</v>
      </c>
      <c r="GV34">
        <v>1.86812</v>
      </c>
      <c r="GW34">
        <v>1.8693500000000001</v>
      </c>
      <c r="GX34">
        <v>1.8701700000000001</v>
      </c>
      <c r="GY34">
        <v>1.86619</v>
      </c>
      <c r="GZ34">
        <v>1.8672200000000001</v>
      </c>
      <c r="HA34">
        <v>1.86863</v>
      </c>
      <c r="HB34">
        <v>5</v>
      </c>
      <c r="HC34">
        <v>0</v>
      </c>
      <c r="HD34">
        <v>0</v>
      </c>
      <c r="HE34">
        <v>0</v>
      </c>
      <c r="HF34" t="s">
        <v>396</v>
      </c>
      <c r="HG34" t="s">
        <v>397</v>
      </c>
      <c r="HH34" t="s">
        <v>398</v>
      </c>
      <c r="HI34" t="s">
        <v>398</v>
      </c>
      <c r="HJ34" t="s">
        <v>398</v>
      </c>
      <c r="HK34" t="s">
        <v>398</v>
      </c>
      <c r="HL34">
        <v>0</v>
      </c>
      <c r="HM34">
        <v>100</v>
      </c>
      <c r="HN34">
        <v>100</v>
      </c>
      <c r="HO34">
        <v>1.86</v>
      </c>
      <c r="HP34">
        <v>0.14899999999999999</v>
      </c>
      <c r="HQ34">
        <v>1.9667000000000601</v>
      </c>
      <c r="HR34">
        <v>0</v>
      </c>
      <c r="HS34">
        <v>0</v>
      </c>
      <c r="HT34">
        <v>0</v>
      </c>
      <c r="HU34">
        <v>0.15705238095238599</v>
      </c>
      <c r="HV34">
        <v>0</v>
      </c>
      <c r="HW34">
        <v>0</v>
      </c>
      <c r="HX34">
        <v>0</v>
      </c>
      <c r="HY34">
        <v>-1</v>
      </c>
      <c r="HZ34">
        <v>-1</v>
      </c>
      <c r="IA34">
        <v>-1</v>
      </c>
      <c r="IB34">
        <v>-1</v>
      </c>
      <c r="IC34">
        <v>1.4</v>
      </c>
      <c r="ID34">
        <v>1.3</v>
      </c>
      <c r="IE34">
        <v>0.86181600000000003</v>
      </c>
      <c r="IF34">
        <v>2.5964399999999999</v>
      </c>
      <c r="IG34">
        <v>2.9968300000000001</v>
      </c>
      <c r="IH34">
        <v>2.96265</v>
      </c>
      <c r="II34">
        <v>2.7453599999999998</v>
      </c>
      <c r="IJ34">
        <v>2.36206</v>
      </c>
      <c r="IK34">
        <v>35.521799999999999</v>
      </c>
      <c r="IL34">
        <v>23.947399999999998</v>
      </c>
      <c r="IM34">
        <v>18</v>
      </c>
      <c r="IN34">
        <v>1077.71</v>
      </c>
      <c r="IO34">
        <v>611.60599999999999</v>
      </c>
      <c r="IP34">
        <v>24.999700000000001</v>
      </c>
      <c r="IQ34">
        <v>24.564900000000002</v>
      </c>
      <c r="IR34">
        <v>30.0002</v>
      </c>
      <c r="IS34">
        <v>24.422899999999998</v>
      </c>
      <c r="IT34">
        <v>24.376799999999999</v>
      </c>
      <c r="IU34">
        <v>17.271799999999999</v>
      </c>
      <c r="IV34">
        <v>23.260300000000001</v>
      </c>
      <c r="IW34">
        <v>0</v>
      </c>
      <c r="IX34">
        <v>25</v>
      </c>
      <c r="IY34">
        <v>200</v>
      </c>
      <c r="IZ34">
        <v>17.981400000000001</v>
      </c>
      <c r="JA34">
        <v>103.619</v>
      </c>
      <c r="JB34">
        <v>104.721</v>
      </c>
    </row>
    <row r="35" spans="1:262" x14ac:dyDescent="0.2">
      <c r="A35">
        <v>19</v>
      </c>
      <c r="B35">
        <v>1634226235</v>
      </c>
      <c r="C35">
        <v>2762.5</v>
      </c>
      <c r="D35" t="s">
        <v>470</v>
      </c>
      <c r="E35" t="s">
        <v>471</v>
      </c>
      <c r="F35" t="s">
        <v>390</v>
      </c>
      <c r="G35">
        <v>1634226235</v>
      </c>
      <c r="H35">
        <f t="shared" si="0"/>
        <v>2.8731750084415989E-3</v>
      </c>
      <c r="I35">
        <f t="shared" si="1"/>
        <v>2.8731750084415988</v>
      </c>
      <c r="J35">
        <f t="shared" si="2"/>
        <v>1.6862653835840509</v>
      </c>
      <c r="K35">
        <f t="shared" si="3"/>
        <v>98.825800000000001</v>
      </c>
      <c r="L35">
        <f t="shared" si="4"/>
        <v>75.580312673227851</v>
      </c>
      <c r="M35">
        <f t="shared" si="5"/>
        <v>6.8033006176693087</v>
      </c>
      <c r="N35">
        <f t="shared" si="6"/>
        <v>8.8957243282194209</v>
      </c>
      <c r="O35">
        <f t="shared" si="7"/>
        <v>0.13645467242886103</v>
      </c>
      <c r="P35">
        <f t="shared" si="8"/>
        <v>2.7484667854155558</v>
      </c>
      <c r="Q35">
        <f t="shared" si="9"/>
        <v>0.13279970179337999</v>
      </c>
      <c r="R35">
        <f t="shared" si="10"/>
        <v>8.3320043950185357E-2</v>
      </c>
      <c r="S35">
        <f t="shared" si="11"/>
        <v>241.74380601830896</v>
      </c>
      <c r="T35">
        <f t="shared" si="12"/>
        <v>27.282662879295888</v>
      </c>
      <c r="U35">
        <f t="shared" si="13"/>
        <v>27.282662879295888</v>
      </c>
      <c r="V35">
        <f t="shared" si="14"/>
        <v>3.6390113857716191</v>
      </c>
      <c r="W35">
        <f t="shared" si="15"/>
        <v>50.163243438725644</v>
      </c>
      <c r="X35">
        <f t="shared" si="16"/>
        <v>1.7498128417230701</v>
      </c>
      <c r="Y35">
        <f t="shared" si="17"/>
        <v>3.4882370472325315</v>
      </c>
      <c r="Z35">
        <f t="shared" si="18"/>
        <v>1.889198544048549</v>
      </c>
      <c r="AA35">
        <f t="shared" si="19"/>
        <v>-126.70701787227452</v>
      </c>
      <c r="AB35">
        <f t="shared" si="20"/>
        <v>-106.69556292256402</v>
      </c>
      <c r="AC35">
        <f t="shared" si="21"/>
        <v>-8.3713483291487005</v>
      </c>
      <c r="AD35">
        <f t="shared" si="22"/>
        <v>-3.0123105678285356E-2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47665.845543429394</v>
      </c>
      <c r="AJ35" t="s">
        <v>391</v>
      </c>
      <c r="AK35">
        <v>0</v>
      </c>
      <c r="AL35">
        <v>0</v>
      </c>
      <c r="AM35">
        <v>0</v>
      </c>
      <c r="AN35" t="e">
        <f t="shared" si="26"/>
        <v>#DIV/0!</v>
      </c>
      <c r="AO35">
        <v>-1</v>
      </c>
      <c r="AP35" t="s">
        <v>472</v>
      </c>
      <c r="AQ35">
        <v>10406.9</v>
      </c>
      <c r="AR35">
        <v>1132.6569230769201</v>
      </c>
      <c r="AS35">
        <v>1261.45</v>
      </c>
      <c r="AT35">
        <f t="shared" si="27"/>
        <v>0.1020992325681398</v>
      </c>
      <c r="AU35">
        <v>0.5</v>
      </c>
      <c r="AV35">
        <f t="shared" si="28"/>
        <v>1261.2446994913519</v>
      </c>
      <c r="AW35">
        <f t="shared" si="29"/>
        <v>1.6862653835840509</v>
      </c>
      <c r="AX35">
        <f t="shared" si="30"/>
        <v>64.386057949350558</v>
      </c>
      <c r="AY35">
        <f t="shared" si="31"/>
        <v>2.1298526643302416E-3</v>
      </c>
      <c r="AZ35">
        <f t="shared" si="32"/>
        <v>-1</v>
      </c>
      <c r="BA35" t="e">
        <f t="shared" si="33"/>
        <v>#DIV/0!</v>
      </c>
      <c r="BB35" t="s">
        <v>391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>
        <f t="shared" si="38"/>
        <v>0.10209923256813982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v>20</v>
      </c>
      <c r="BM35">
        <v>300</v>
      </c>
      <c r="BN35">
        <v>300</v>
      </c>
      <c r="BO35">
        <v>300</v>
      </c>
      <c r="BP35">
        <v>10406.9</v>
      </c>
      <c r="BQ35">
        <v>1245.6199999999999</v>
      </c>
      <c r="BR35">
        <v>-7.3587100000000001E-3</v>
      </c>
      <c r="BS35">
        <v>0.83</v>
      </c>
      <c r="BT35" t="s">
        <v>391</v>
      </c>
      <c r="BU35" t="s">
        <v>391</v>
      </c>
      <c r="BV35" t="s">
        <v>391</v>
      </c>
      <c r="BW35" t="s">
        <v>391</v>
      </c>
      <c r="BX35" t="s">
        <v>391</v>
      </c>
      <c r="BY35" t="s">
        <v>391</v>
      </c>
      <c r="BZ35" t="s">
        <v>391</v>
      </c>
      <c r="CA35" t="s">
        <v>391</v>
      </c>
      <c r="CB35" t="s">
        <v>391</v>
      </c>
      <c r="CC35" t="s">
        <v>391</v>
      </c>
      <c r="CD35">
        <f t="shared" si="42"/>
        <v>1500.04</v>
      </c>
      <c r="CE35">
        <f t="shared" si="43"/>
        <v>1261.2446994913519</v>
      </c>
      <c r="CF35">
        <f t="shared" si="44"/>
        <v>0.84080737813081774</v>
      </c>
      <c r="CG35">
        <f t="shared" si="45"/>
        <v>0.16115823979247818</v>
      </c>
      <c r="CH35">
        <v>6</v>
      </c>
      <c r="CI35">
        <v>0.5</v>
      </c>
      <c r="CJ35" t="s">
        <v>393</v>
      </c>
      <c r="CK35">
        <v>2</v>
      </c>
      <c r="CL35">
        <v>1634226235</v>
      </c>
      <c r="CM35">
        <v>98.825800000000001</v>
      </c>
      <c r="CN35">
        <v>100.008</v>
      </c>
      <c r="CO35">
        <v>19.439299999999999</v>
      </c>
      <c r="CP35">
        <v>17.748799999999999</v>
      </c>
      <c r="CQ35">
        <v>97.021799999999999</v>
      </c>
      <c r="CR35">
        <v>19.3033</v>
      </c>
      <c r="CS35">
        <v>999.93700000000001</v>
      </c>
      <c r="CT35">
        <v>89.9268</v>
      </c>
      <c r="CU35">
        <v>8.7389900000000006E-2</v>
      </c>
      <c r="CV35">
        <v>26.5626</v>
      </c>
      <c r="CW35">
        <v>-253.59700000000001</v>
      </c>
      <c r="CX35">
        <v>999.9</v>
      </c>
      <c r="CY35">
        <v>0</v>
      </c>
      <c r="CZ35">
        <v>0</v>
      </c>
      <c r="DA35">
        <v>10010</v>
      </c>
      <c r="DB35">
        <v>0</v>
      </c>
      <c r="DC35">
        <v>5.0199299999999996</v>
      </c>
      <c r="DD35">
        <v>-1.12574</v>
      </c>
      <c r="DE35">
        <v>100.84399999999999</v>
      </c>
      <c r="DF35">
        <v>101.815</v>
      </c>
      <c r="DG35">
        <v>1.7039899999999999</v>
      </c>
      <c r="DH35">
        <v>100.008</v>
      </c>
      <c r="DI35">
        <v>17.748799999999999</v>
      </c>
      <c r="DJ35">
        <v>1.7493300000000001</v>
      </c>
      <c r="DK35">
        <v>1.59609</v>
      </c>
      <c r="DL35">
        <v>15.341200000000001</v>
      </c>
      <c r="DM35">
        <v>13.921099999999999</v>
      </c>
      <c r="DN35">
        <v>1500.04</v>
      </c>
      <c r="DO35">
        <v>0.972997</v>
      </c>
      <c r="DP35">
        <v>2.7002700000000001E-2</v>
      </c>
      <c r="DQ35">
        <v>0</v>
      </c>
      <c r="DR35">
        <v>1126.7</v>
      </c>
      <c r="DS35">
        <v>5.0006300000000001</v>
      </c>
      <c r="DT35">
        <v>16481.599999999999</v>
      </c>
      <c r="DU35">
        <v>12905.4</v>
      </c>
      <c r="DV35">
        <v>36.936999999999998</v>
      </c>
      <c r="DW35">
        <v>37.5</v>
      </c>
      <c r="DX35">
        <v>36.875</v>
      </c>
      <c r="DY35">
        <v>36.75</v>
      </c>
      <c r="DZ35">
        <v>38.25</v>
      </c>
      <c r="EA35">
        <v>1454.67</v>
      </c>
      <c r="EB35">
        <v>40.369999999999997</v>
      </c>
      <c r="EC35">
        <v>0</v>
      </c>
      <c r="ED35">
        <v>101</v>
      </c>
      <c r="EE35">
        <v>0</v>
      </c>
      <c r="EF35">
        <v>1132.6569230769201</v>
      </c>
      <c r="EG35">
        <v>-45.700512748018802</v>
      </c>
      <c r="EH35">
        <v>-663.32991364377904</v>
      </c>
      <c r="EI35">
        <v>16562.761538461498</v>
      </c>
      <c r="EJ35">
        <v>15</v>
      </c>
      <c r="EK35">
        <v>1634226254</v>
      </c>
      <c r="EL35" t="s">
        <v>473</v>
      </c>
      <c r="EM35">
        <v>1634226253.5</v>
      </c>
      <c r="EN35">
        <v>1634226254</v>
      </c>
      <c r="EO35">
        <v>21</v>
      </c>
      <c r="EP35">
        <v>-5.7000000000000002E-2</v>
      </c>
      <c r="EQ35">
        <v>-1.2999999999999999E-2</v>
      </c>
      <c r="ER35">
        <v>1.804</v>
      </c>
      <c r="ES35">
        <v>0.13600000000000001</v>
      </c>
      <c r="ET35">
        <v>100</v>
      </c>
      <c r="EU35">
        <v>18</v>
      </c>
      <c r="EV35">
        <v>0.18</v>
      </c>
      <c r="EW35">
        <v>0.05</v>
      </c>
      <c r="EX35">
        <v>-1.1058412195122</v>
      </c>
      <c r="EY35">
        <v>-7.9164668989545897E-2</v>
      </c>
      <c r="EZ35">
        <v>2.1256886883459801E-2</v>
      </c>
      <c r="FA35">
        <v>1</v>
      </c>
      <c r="FB35">
        <v>1.69484609756098</v>
      </c>
      <c r="FC35">
        <v>4.7312613240418702E-2</v>
      </c>
      <c r="FD35">
        <v>4.7389480555718897E-3</v>
      </c>
      <c r="FE35">
        <v>1</v>
      </c>
      <c r="FF35">
        <v>2</v>
      </c>
      <c r="FG35">
        <v>2</v>
      </c>
      <c r="FH35" t="s">
        <v>395</v>
      </c>
      <c r="FI35">
        <v>3.8843200000000002</v>
      </c>
      <c r="FJ35">
        <v>2.74647</v>
      </c>
      <c r="FK35">
        <v>2.5475999999999999E-2</v>
      </c>
      <c r="FL35">
        <v>2.63287E-2</v>
      </c>
      <c r="FM35">
        <v>8.9607500000000007E-2</v>
      </c>
      <c r="FN35">
        <v>8.4409399999999996E-2</v>
      </c>
      <c r="FO35">
        <v>38431.599999999999</v>
      </c>
      <c r="FP35">
        <v>42097.9</v>
      </c>
      <c r="FQ35">
        <v>35727.699999999997</v>
      </c>
      <c r="FR35">
        <v>39238.300000000003</v>
      </c>
      <c r="FS35">
        <v>46138.7</v>
      </c>
      <c r="FT35">
        <v>51856.3</v>
      </c>
      <c r="FU35">
        <v>55867.3</v>
      </c>
      <c r="FV35">
        <v>62899.6</v>
      </c>
      <c r="FW35">
        <v>2.6492499999999999</v>
      </c>
      <c r="FX35">
        <v>2.1805500000000002</v>
      </c>
      <c r="FY35">
        <v>-0.299014</v>
      </c>
      <c r="FZ35">
        <v>0</v>
      </c>
      <c r="GA35">
        <v>-244.73400000000001</v>
      </c>
      <c r="GB35">
        <v>999.9</v>
      </c>
      <c r="GC35">
        <v>50.225999999999999</v>
      </c>
      <c r="GD35">
        <v>30.010999999999999</v>
      </c>
      <c r="GE35">
        <v>23.811199999999999</v>
      </c>
      <c r="GF35">
        <v>56.442799999999998</v>
      </c>
      <c r="GG35">
        <v>46.686700000000002</v>
      </c>
      <c r="GH35">
        <v>3</v>
      </c>
      <c r="GI35">
        <v>-0.21016499999999999</v>
      </c>
      <c r="GJ35">
        <v>-0.59722200000000003</v>
      </c>
      <c r="GK35">
        <v>20.1157</v>
      </c>
      <c r="GL35">
        <v>5.2000700000000002</v>
      </c>
      <c r="GM35">
        <v>12.0047</v>
      </c>
      <c r="GN35">
        <v>4.9757999999999996</v>
      </c>
      <c r="GO35">
        <v>3.2932800000000002</v>
      </c>
      <c r="GP35">
        <v>9999</v>
      </c>
      <c r="GQ35">
        <v>9999</v>
      </c>
      <c r="GR35">
        <v>27.1</v>
      </c>
      <c r="GS35">
        <v>288.3</v>
      </c>
      <c r="GT35">
        <v>1.8636299999999999</v>
      </c>
      <c r="GU35">
        <v>1.86836</v>
      </c>
      <c r="GV35">
        <v>1.8681099999999999</v>
      </c>
      <c r="GW35">
        <v>1.8693500000000001</v>
      </c>
      <c r="GX35">
        <v>1.87015</v>
      </c>
      <c r="GY35">
        <v>1.8662000000000001</v>
      </c>
      <c r="GZ35">
        <v>1.8672299999999999</v>
      </c>
      <c r="HA35">
        <v>1.86866</v>
      </c>
      <c r="HB35">
        <v>5</v>
      </c>
      <c r="HC35">
        <v>0</v>
      </c>
      <c r="HD35">
        <v>0</v>
      </c>
      <c r="HE35">
        <v>0</v>
      </c>
      <c r="HF35" t="s">
        <v>396</v>
      </c>
      <c r="HG35" t="s">
        <v>397</v>
      </c>
      <c r="HH35" t="s">
        <v>398</v>
      </c>
      <c r="HI35" t="s">
        <v>398</v>
      </c>
      <c r="HJ35" t="s">
        <v>398</v>
      </c>
      <c r="HK35" t="s">
        <v>398</v>
      </c>
      <c r="HL35">
        <v>0</v>
      </c>
      <c r="HM35">
        <v>100</v>
      </c>
      <c r="HN35">
        <v>100</v>
      </c>
      <c r="HO35">
        <v>1.804</v>
      </c>
      <c r="HP35">
        <v>0.13600000000000001</v>
      </c>
      <c r="HQ35">
        <v>1.8603333333333301</v>
      </c>
      <c r="HR35">
        <v>0</v>
      </c>
      <c r="HS35">
        <v>0</v>
      </c>
      <c r="HT35">
        <v>0</v>
      </c>
      <c r="HU35">
        <v>0.14943999999999799</v>
      </c>
      <c r="HV35">
        <v>0</v>
      </c>
      <c r="HW35">
        <v>0</v>
      </c>
      <c r="HX35">
        <v>0</v>
      </c>
      <c r="HY35">
        <v>-1</v>
      </c>
      <c r="HZ35">
        <v>-1</v>
      </c>
      <c r="IA35">
        <v>-1</v>
      </c>
      <c r="IB35">
        <v>-1</v>
      </c>
      <c r="IC35">
        <v>1.4</v>
      </c>
      <c r="ID35">
        <v>1.4</v>
      </c>
      <c r="IE35">
        <v>0.51269500000000001</v>
      </c>
      <c r="IF35">
        <v>2.6147499999999999</v>
      </c>
      <c r="IG35">
        <v>2.9980500000000001</v>
      </c>
      <c r="IH35">
        <v>2.96265</v>
      </c>
      <c r="II35">
        <v>2.7453599999999998</v>
      </c>
      <c r="IJ35">
        <v>2.3767100000000001</v>
      </c>
      <c r="IK35">
        <v>35.568300000000001</v>
      </c>
      <c r="IL35">
        <v>23.947399999999998</v>
      </c>
      <c r="IM35">
        <v>18</v>
      </c>
      <c r="IN35">
        <v>1075.22</v>
      </c>
      <c r="IO35">
        <v>610.93200000000002</v>
      </c>
      <c r="IP35">
        <v>24.999700000000001</v>
      </c>
      <c r="IQ35">
        <v>24.552</v>
      </c>
      <c r="IR35">
        <v>30.0001</v>
      </c>
      <c r="IS35">
        <v>24.413699999999999</v>
      </c>
      <c r="IT35">
        <v>24.366700000000002</v>
      </c>
      <c r="IU35">
        <v>10.287699999999999</v>
      </c>
      <c r="IV35">
        <v>23.893599999999999</v>
      </c>
      <c r="IW35">
        <v>0</v>
      </c>
      <c r="IX35">
        <v>25</v>
      </c>
      <c r="IY35">
        <v>100</v>
      </c>
      <c r="IZ35">
        <v>17.811199999999999</v>
      </c>
      <c r="JA35">
        <v>103.622</v>
      </c>
      <c r="JB35">
        <v>104.721</v>
      </c>
    </row>
    <row r="36" spans="1:262" x14ac:dyDescent="0.2">
      <c r="A36">
        <v>20</v>
      </c>
      <c r="B36">
        <v>1634226333.5</v>
      </c>
      <c r="C36">
        <v>2861</v>
      </c>
      <c r="D36" t="s">
        <v>474</v>
      </c>
      <c r="E36" t="s">
        <v>475</v>
      </c>
      <c r="F36" t="s">
        <v>390</v>
      </c>
      <c r="G36">
        <v>1634226333.5</v>
      </c>
      <c r="H36">
        <f t="shared" si="0"/>
        <v>3.0588095224498156E-3</v>
      </c>
      <c r="I36">
        <f t="shared" si="1"/>
        <v>3.0588095224498155</v>
      </c>
      <c r="J36">
        <f t="shared" si="2"/>
        <v>-0.10529712012248572</v>
      </c>
      <c r="K36">
        <f t="shared" si="3"/>
        <v>50.008400000000002</v>
      </c>
      <c r="L36">
        <f t="shared" si="4"/>
        <v>49.486386880066</v>
      </c>
      <c r="M36">
        <f t="shared" si="5"/>
        <v>4.4542788529022301</v>
      </c>
      <c r="N36">
        <f t="shared" si="6"/>
        <v>4.5012653505565208</v>
      </c>
      <c r="O36">
        <f t="shared" si="7"/>
        <v>0.14731729029453597</v>
      </c>
      <c r="P36">
        <f t="shared" si="8"/>
        <v>2.748202720882575</v>
      </c>
      <c r="Q36">
        <f t="shared" si="9"/>
        <v>0.14306660511214472</v>
      </c>
      <c r="R36">
        <f t="shared" si="10"/>
        <v>8.9788319218627968E-2</v>
      </c>
      <c r="S36">
        <f t="shared" si="11"/>
        <v>241.7214620182173</v>
      </c>
      <c r="T36">
        <f t="shared" si="12"/>
        <v>27.159974699388982</v>
      </c>
      <c r="U36">
        <f t="shared" si="13"/>
        <v>27.159974699388982</v>
      </c>
      <c r="V36">
        <f t="shared" si="14"/>
        <v>3.6129266652013796</v>
      </c>
      <c r="W36">
        <f t="shared" si="15"/>
        <v>50.258276231870958</v>
      </c>
      <c r="X36">
        <f t="shared" si="16"/>
        <v>1.7457655459305599</v>
      </c>
      <c r="Y36">
        <f t="shared" si="17"/>
        <v>3.4735881865034881</v>
      </c>
      <c r="Z36">
        <f t="shared" si="18"/>
        <v>1.8671611192708197</v>
      </c>
      <c r="AA36">
        <f t="shared" si="19"/>
        <v>-134.89349994003686</v>
      </c>
      <c r="AB36">
        <f t="shared" si="20"/>
        <v>-99.086398516514805</v>
      </c>
      <c r="AC36">
        <f t="shared" si="21"/>
        <v>-7.7675329739767793</v>
      </c>
      <c r="AD36">
        <f t="shared" si="22"/>
        <v>-2.5969412311155793E-2</v>
      </c>
      <c r="AE36">
        <v>0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47669.979241213972</v>
      </c>
      <c r="AJ36" t="s">
        <v>391</v>
      </c>
      <c r="AK36">
        <v>0</v>
      </c>
      <c r="AL36">
        <v>0</v>
      </c>
      <c r="AM36">
        <v>0</v>
      </c>
      <c r="AN36" t="e">
        <f t="shared" si="26"/>
        <v>#DIV/0!</v>
      </c>
      <c r="AO36">
        <v>-1</v>
      </c>
      <c r="AP36" t="s">
        <v>476</v>
      </c>
      <c r="AQ36">
        <v>10403.4</v>
      </c>
      <c r="AR36">
        <v>1015.3380769230801</v>
      </c>
      <c r="AS36">
        <v>1117.26</v>
      </c>
      <c r="AT36">
        <f t="shared" si="27"/>
        <v>9.1224892215706177E-2</v>
      </c>
      <c r="AU36">
        <v>0.5</v>
      </c>
      <c r="AV36">
        <f t="shared" si="28"/>
        <v>1261.1270994913045</v>
      </c>
      <c r="AW36">
        <f t="shared" si="29"/>
        <v>-0.10529712012248572</v>
      </c>
      <c r="AX36">
        <f t="shared" si="30"/>
        <v>57.523091860700205</v>
      </c>
      <c r="AY36">
        <f t="shared" si="31"/>
        <v>7.0944703371960424E-4</v>
      </c>
      <c r="AZ36">
        <f t="shared" si="32"/>
        <v>-1</v>
      </c>
      <c r="BA36" t="e">
        <f t="shared" si="33"/>
        <v>#DIV/0!</v>
      </c>
      <c r="BB36" t="s">
        <v>391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>
        <f t="shared" si="38"/>
        <v>9.1224892215706233E-2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v>21</v>
      </c>
      <c r="BM36">
        <v>300</v>
      </c>
      <c r="BN36">
        <v>300</v>
      </c>
      <c r="BO36">
        <v>300</v>
      </c>
      <c r="BP36">
        <v>10403.4</v>
      </c>
      <c r="BQ36">
        <v>1101.54</v>
      </c>
      <c r="BR36">
        <v>-7.3572300000000002E-3</v>
      </c>
      <c r="BS36">
        <v>0.09</v>
      </c>
      <c r="BT36" t="s">
        <v>391</v>
      </c>
      <c r="BU36" t="s">
        <v>391</v>
      </c>
      <c r="BV36" t="s">
        <v>391</v>
      </c>
      <c r="BW36" t="s">
        <v>391</v>
      </c>
      <c r="BX36" t="s">
        <v>391</v>
      </c>
      <c r="BY36" t="s">
        <v>391</v>
      </c>
      <c r="BZ36" t="s">
        <v>391</v>
      </c>
      <c r="CA36" t="s">
        <v>391</v>
      </c>
      <c r="CB36" t="s">
        <v>391</v>
      </c>
      <c r="CC36" t="s">
        <v>391</v>
      </c>
      <c r="CD36">
        <f t="shared" si="42"/>
        <v>1499.9</v>
      </c>
      <c r="CE36">
        <f t="shared" si="43"/>
        <v>1261.1270994913045</v>
      </c>
      <c r="CF36">
        <f t="shared" si="44"/>
        <v>0.84080745349110231</v>
      </c>
      <c r="CG36">
        <f t="shared" si="45"/>
        <v>0.16115838523782738</v>
      </c>
      <c r="CH36">
        <v>6</v>
      </c>
      <c r="CI36">
        <v>0.5</v>
      </c>
      <c r="CJ36" t="s">
        <v>393</v>
      </c>
      <c r="CK36">
        <v>2</v>
      </c>
      <c r="CL36">
        <v>1634226333.5</v>
      </c>
      <c r="CM36">
        <v>50.008400000000002</v>
      </c>
      <c r="CN36">
        <v>50.036999999999999</v>
      </c>
      <c r="CO36">
        <v>19.395199999999999</v>
      </c>
      <c r="CP36">
        <v>17.595600000000001</v>
      </c>
      <c r="CQ36">
        <v>48.257399999999997</v>
      </c>
      <c r="CR36">
        <v>19.2652</v>
      </c>
      <c r="CS36">
        <v>1000.05</v>
      </c>
      <c r="CT36">
        <v>89.923500000000004</v>
      </c>
      <c r="CU36">
        <v>8.6685300000000007E-2</v>
      </c>
      <c r="CV36">
        <v>26.491199999999999</v>
      </c>
      <c r="CW36">
        <v>-254.87700000000001</v>
      </c>
      <c r="CX36">
        <v>999.9</v>
      </c>
      <c r="CY36">
        <v>0</v>
      </c>
      <c r="CZ36">
        <v>0</v>
      </c>
      <c r="DA36">
        <v>10008.799999999999</v>
      </c>
      <c r="DB36">
        <v>0</v>
      </c>
      <c r="DC36">
        <v>4.9647600000000001</v>
      </c>
      <c r="DD36">
        <v>2.4276699999999998E-2</v>
      </c>
      <c r="DE36">
        <v>51.051699999999997</v>
      </c>
      <c r="DF36">
        <v>50.933199999999999</v>
      </c>
      <c r="DG36">
        <v>1.8058399999999999</v>
      </c>
      <c r="DH36">
        <v>50.036999999999999</v>
      </c>
      <c r="DI36">
        <v>17.595600000000001</v>
      </c>
      <c r="DJ36">
        <v>1.74465</v>
      </c>
      <c r="DK36">
        <v>1.58226</v>
      </c>
      <c r="DL36">
        <v>15.2995</v>
      </c>
      <c r="DM36">
        <v>13.787100000000001</v>
      </c>
      <c r="DN36">
        <v>1499.9</v>
      </c>
      <c r="DO36">
        <v>0.97299500000000005</v>
      </c>
      <c r="DP36">
        <v>2.7005100000000001E-2</v>
      </c>
      <c r="DQ36">
        <v>0</v>
      </c>
      <c r="DR36">
        <v>1008.76</v>
      </c>
      <c r="DS36">
        <v>5.0006300000000001</v>
      </c>
      <c r="DT36">
        <v>14781.1</v>
      </c>
      <c r="DU36">
        <v>12904.2</v>
      </c>
      <c r="DV36">
        <v>37.25</v>
      </c>
      <c r="DW36">
        <v>38.186999999999998</v>
      </c>
      <c r="DX36">
        <v>37.186999999999998</v>
      </c>
      <c r="DY36">
        <v>37.686999999999998</v>
      </c>
      <c r="DZ36">
        <v>38.686999999999998</v>
      </c>
      <c r="EA36">
        <v>1454.53</v>
      </c>
      <c r="EB36">
        <v>40.369999999999997</v>
      </c>
      <c r="EC36">
        <v>0</v>
      </c>
      <c r="ED36">
        <v>97.799999952316298</v>
      </c>
      <c r="EE36">
        <v>0</v>
      </c>
      <c r="EF36">
        <v>1015.3380769230801</v>
      </c>
      <c r="EG36">
        <v>-54.852307734340997</v>
      </c>
      <c r="EH36">
        <v>-747.39829109859602</v>
      </c>
      <c r="EI36">
        <v>14873.884615384601</v>
      </c>
      <c r="EJ36">
        <v>15</v>
      </c>
      <c r="EK36">
        <v>1634226355</v>
      </c>
      <c r="EL36" t="s">
        <v>477</v>
      </c>
      <c r="EM36">
        <v>1634226345.5</v>
      </c>
      <c r="EN36">
        <v>1634226355</v>
      </c>
      <c r="EO36">
        <v>22</v>
      </c>
      <c r="EP36">
        <v>-5.2999999999999999E-2</v>
      </c>
      <c r="EQ36">
        <v>-7.0000000000000001E-3</v>
      </c>
      <c r="ER36">
        <v>1.7509999999999999</v>
      </c>
      <c r="ES36">
        <v>0.13</v>
      </c>
      <c r="ET36">
        <v>50</v>
      </c>
      <c r="EU36">
        <v>18</v>
      </c>
      <c r="EV36">
        <v>0.18</v>
      </c>
      <c r="EW36">
        <v>0.05</v>
      </c>
      <c r="EX36">
        <v>4.896441E-2</v>
      </c>
      <c r="EY36">
        <v>-6.6893326829268296E-2</v>
      </c>
      <c r="EZ36">
        <v>1.91444859451462E-2</v>
      </c>
      <c r="FA36">
        <v>1</v>
      </c>
      <c r="FB36">
        <v>1.79715</v>
      </c>
      <c r="FC36">
        <v>4.8058536585371299E-2</v>
      </c>
      <c r="FD36">
        <v>4.6564525123746403E-3</v>
      </c>
      <c r="FE36">
        <v>1</v>
      </c>
      <c r="FF36">
        <v>2</v>
      </c>
      <c r="FG36">
        <v>2</v>
      </c>
      <c r="FH36" t="s">
        <v>395</v>
      </c>
      <c r="FI36">
        <v>3.8844799999999999</v>
      </c>
      <c r="FJ36">
        <v>2.7457600000000002</v>
      </c>
      <c r="FK36">
        <v>1.2899799999999999E-2</v>
      </c>
      <c r="FL36">
        <v>1.3422E-2</v>
      </c>
      <c r="FM36">
        <v>8.9480599999999993E-2</v>
      </c>
      <c r="FN36">
        <v>8.3891499999999994E-2</v>
      </c>
      <c r="FO36">
        <v>38929.599999999999</v>
      </c>
      <c r="FP36">
        <v>42658.8</v>
      </c>
      <c r="FQ36">
        <v>35729.4</v>
      </c>
      <c r="FR36">
        <v>39241</v>
      </c>
      <c r="FS36">
        <v>46147</v>
      </c>
      <c r="FT36">
        <v>51889.1</v>
      </c>
      <c r="FU36">
        <v>55869.8</v>
      </c>
      <c r="FV36">
        <v>62904.2</v>
      </c>
      <c r="FW36">
        <v>2.6511</v>
      </c>
      <c r="FX36">
        <v>2.1798500000000001</v>
      </c>
      <c r="FY36">
        <v>-0.34188499999999999</v>
      </c>
      <c r="FZ36">
        <v>0</v>
      </c>
      <c r="GA36">
        <v>-244.733</v>
      </c>
      <c r="GB36">
        <v>999.9</v>
      </c>
      <c r="GC36">
        <v>50.030999999999999</v>
      </c>
      <c r="GD36">
        <v>30.081</v>
      </c>
      <c r="GE36">
        <v>23.8172</v>
      </c>
      <c r="GF36">
        <v>56.392800000000001</v>
      </c>
      <c r="GG36">
        <v>46.654600000000002</v>
      </c>
      <c r="GH36">
        <v>3</v>
      </c>
      <c r="GI36">
        <v>-0.212172</v>
      </c>
      <c r="GJ36">
        <v>-0.61522600000000005</v>
      </c>
      <c r="GK36">
        <v>20.117599999999999</v>
      </c>
      <c r="GL36">
        <v>5.19902</v>
      </c>
      <c r="GM36">
        <v>12.005800000000001</v>
      </c>
      <c r="GN36">
        <v>4.9757999999999996</v>
      </c>
      <c r="GO36">
        <v>3.2934000000000001</v>
      </c>
      <c r="GP36">
        <v>9999</v>
      </c>
      <c r="GQ36">
        <v>9999</v>
      </c>
      <c r="GR36">
        <v>27.1</v>
      </c>
      <c r="GS36">
        <v>291.8</v>
      </c>
      <c r="GT36">
        <v>1.8636900000000001</v>
      </c>
      <c r="GU36">
        <v>1.8683799999999999</v>
      </c>
      <c r="GV36">
        <v>1.86812</v>
      </c>
      <c r="GW36">
        <v>1.8693599999999999</v>
      </c>
      <c r="GX36">
        <v>1.87015</v>
      </c>
      <c r="GY36">
        <v>1.8662099999999999</v>
      </c>
      <c r="GZ36">
        <v>1.8672299999999999</v>
      </c>
      <c r="HA36">
        <v>1.86863</v>
      </c>
      <c r="HB36">
        <v>5</v>
      </c>
      <c r="HC36">
        <v>0</v>
      </c>
      <c r="HD36">
        <v>0</v>
      </c>
      <c r="HE36">
        <v>0</v>
      </c>
      <c r="HF36" t="s">
        <v>396</v>
      </c>
      <c r="HG36" t="s">
        <v>397</v>
      </c>
      <c r="HH36" t="s">
        <v>398</v>
      </c>
      <c r="HI36" t="s">
        <v>398</v>
      </c>
      <c r="HJ36" t="s">
        <v>398</v>
      </c>
      <c r="HK36" t="s">
        <v>398</v>
      </c>
      <c r="HL36">
        <v>0</v>
      </c>
      <c r="HM36">
        <v>100</v>
      </c>
      <c r="HN36">
        <v>100</v>
      </c>
      <c r="HO36">
        <v>1.7509999999999999</v>
      </c>
      <c r="HP36">
        <v>0.13</v>
      </c>
      <c r="HQ36">
        <v>1.80381428571431</v>
      </c>
      <c r="HR36">
        <v>0</v>
      </c>
      <c r="HS36">
        <v>0</v>
      </c>
      <c r="HT36">
        <v>0</v>
      </c>
      <c r="HU36">
        <v>0.136295000000004</v>
      </c>
      <c r="HV36">
        <v>0</v>
      </c>
      <c r="HW36">
        <v>0</v>
      </c>
      <c r="HX36">
        <v>0</v>
      </c>
      <c r="HY36">
        <v>-1</v>
      </c>
      <c r="HZ36">
        <v>-1</v>
      </c>
      <c r="IA36">
        <v>-1</v>
      </c>
      <c r="IB36">
        <v>-1</v>
      </c>
      <c r="IC36">
        <v>1.3</v>
      </c>
      <c r="ID36">
        <v>1.3</v>
      </c>
      <c r="IE36">
        <v>0.33447300000000002</v>
      </c>
      <c r="IF36">
        <v>2.6196299999999999</v>
      </c>
      <c r="IG36">
        <v>2.9980500000000001</v>
      </c>
      <c r="IH36">
        <v>2.96265</v>
      </c>
      <c r="II36">
        <v>2.7453599999999998</v>
      </c>
      <c r="IJ36">
        <v>2.3815900000000001</v>
      </c>
      <c r="IK36">
        <v>35.591500000000003</v>
      </c>
      <c r="IL36">
        <v>23.947399999999998</v>
      </c>
      <c r="IM36">
        <v>18</v>
      </c>
      <c r="IN36">
        <v>1077.1199999999999</v>
      </c>
      <c r="IO36">
        <v>610.20600000000002</v>
      </c>
      <c r="IP36">
        <v>24.999700000000001</v>
      </c>
      <c r="IQ36">
        <v>24.531400000000001</v>
      </c>
      <c r="IR36">
        <v>29.9999</v>
      </c>
      <c r="IS36">
        <v>24.397400000000001</v>
      </c>
      <c r="IT36">
        <v>24.3504</v>
      </c>
      <c r="IU36">
        <v>6.7313299999999998</v>
      </c>
      <c r="IV36">
        <v>24.462700000000002</v>
      </c>
      <c r="IW36">
        <v>0</v>
      </c>
      <c r="IX36">
        <v>25</v>
      </c>
      <c r="IY36">
        <v>50</v>
      </c>
      <c r="IZ36">
        <v>17.5321</v>
      </c>
      <c r="JA36">
        <v>103.627</v>
      </c>
      <c r="JB36">
        <v>104.729</v>
      </c>
    </row>
    <row r="37" spans="1:262" x14ac:dyDescent="0.2">
      <c r="A37">
        <v>21</v>
      </c>
      <c r="B37">
        <v>1634226462.5</v>
      </c>
      <c r="C37">
        <v>2990</v>
      </c>
      <c r="D37" t="s">
        <v>478</v>
      </c>
      <c r="E37" t="s">
        <v>479</v>
      </c>
      <c r="F37" t="s">
        <v>390</v>
      </c>
      <c r="G37">
        <v>1634226462.5</v>
      </c>
      <c r="H37">
        <f t="shared" si="0"/>
        <v>3.3229556202288095E-3</v>
      </c>
      <c r="I37">
        <f t="shared" si="1"/>
        <v>3.3229556202288095</v>
      </c>
      <c r="J37">
        <f t="shared" si="2"/>
        <v>-1.8594317536659324</v>
      </c>
      <c r="K37">
        <f t="shared" si="3"/>
        <v>9.9277499999999999E-4</v>
      </c>
      <c r="L37">
        <f t="shared" si="4"/>
        <v>18.831772490735965</v>
      </c>
      <c r="M37">
        <f t="shared" si="5"/>
        <v>1.6950181159382676</v>
      </c>
      <c r="N37">
        <f t="shared" si="6"/>
        <v>8.9358110654662497E-5</v>
      </c>
      <c r="O37">
        <f t="shared" si="7"/>
        <v>0.15961892234402358</v>
      </c>
      <c r="P37">
        <f t="shared" si="8"/>
        <v>2.7454120069239987</v>
      </c>
      <c r="Q37">
        <f t="shared" si="9"/>
        <v>0.15463671695186357</v>
      </c>
      <c r="R37">
        <f t="shared" si="10"/>
        <v>9.7082625343767895E-2</v>
      </c>
      <c r="S37">
        <f t="shared" si="11"/>
        <v>241.72726701848669</v>
      </c>
      <c r="T37">
        <f t="shared" si="12"/>
        <v>27.196800276117884</v>
      </c>
      <c r="U37">
        <f t="shared" si="13"/>
        <v>27.196800276117884</v>
      </c>
      <c r="V37">
        <f t="shared" si="14"/>
        <v>3.6207389506184642</v>
      </c>
      <c r="W37">
        <f t="shared" si="15"/>
        <v>49.891394137380004</v>
      </c>
      <c r="X37">
        <f t="shared" si="16"/>
        <v>1.7442101943534498</v>
      </c>
      <c r="Y37">
        <f t="shared" si="17"/>
        <v>3.496014141337934</v>
      </c>
      <c r="Z37">
        <f t="shared" si="18"/>
        <v>1.8765287562650144</v>
      </c>
      <c r="AA37">
        <f t="shared" si="19"/>
        <v>-146.54234285209051</v>
      </c>
      <c r="AB37">
        <f t="shared" si="20"/>
        <v>-88.273593791137714</v>
      </c>
      <c r="AC37">
        <f t="shared" si="21"/>
        <v>-6.9319948617164933</v>
      </c>
      <c r="AD37">
        <f t="shared" si="22"/>
        <v>-2.0664486458045417E-2</v>
      </c>
      <c r="AE37">
        <v>0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47576.952526300738</v>
      </c>
      <c r="AJ37" t="s">
        <v>391</v>
      </c>
      <c r="AK37">
        <v>0</v>
      </c>
      <c r="AL37">
        <v>0</v>
      </c>
      <c r="AM37">
        <v>0</v>
      </c>
      <c r="AN37" t="e">
        <f t="shared" si="26"/>
        <v>#DIV/0!</v>
      </c>
      <c r="AO37">
        <v>-1</v>
      </c>
      <c r="AP37" t="s">
        <v>480</v>
      </c>
      <c r="AQ37">
        <v>10393.4</v>
      </c>
      <c r="AR37">
        <v>894.40512000000001</v>
      </c>
      <c r="AS37">
        <v>962.26800000000003</v>
      </c>
      <c r="AT37">
        <f t="shared" si="27"/>
        <v>7.0523887316215506E-2</v>
      </c>
      <c r="AU37">
        <v>0.5</v>
      </c>
      <c r="AV37">
        <f t="shared" si="28"/>
        <v>1261.160399491444</v>
      </c>
      <c r="AW37">
        <f t="shared" si="29"/>
        <v>-1.8594317536659324</v>
      </c>
      <c r="AX37">
        <f t="shared" si="30"/>
        <v>44.470966950703961</v>
      </c>
      <c r="AY37">
        <f t="shared" si="31"/>
        <v>-6.8146110043773459E-4</v>
      </c>
      <c r="AZ37">
        <f t="shared" si="32"/>
        <v>-1</v>
      </c>
      <c r="BA37" t="e">
        <f t="shared" si="33"/>
        <v>#DIV/0!</v>
      </c>
      <c r="BB37" t="s">
        <v>391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>
        <f t="shared" si="38"/>
        <v>7.0523887316215464E-2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v>22</v>
      </c>
      <c r="BM37">
        <v>300</v>
      </c>
      <c r="BN37">
        <v>300</v>
      </c>
      <c r="BO37">
        <v>300</v>
      </c>
      <c r="BP37">
        <v>10393.4</v>
      </c>
      <c r="BQ37">
        <v>951.75</v>
      </c>
      <c r="BR37">
        <v>-7.3500099999999997E-3</v>
      </c>
      <c r="BS37">
        <v>0.35</v>
      </c>
      <c r="BT37" t="s">
        <v>391</v>
      </c>
      <c r="BU37" t="s">
        <v>391</v>
      </c>
      <c r="BV37" t="s">
        <v>391</v>
      </c>
      <c r="BW37" t="s">
        <v>391</v>
      </c>
      <c r="BX37" t="s">
        <v>391</v>
      </c>
      <c r="BY37" t="s">
        <v>391</v>
      </c>
      <c r="BZ37" t="s">
        <v>391</v>
      </c>
      <c r="CA37" t="s">
        <v>391</v>
      </c>
      <c r="CB37" t="s">
        <v>391</v>
      </c>
      <c r="CC37" t="s">
        <v>391</v>
      </c>
      <c r="CD37">
        <f t="shared" si="42"/>
        <v>1499.94</v>
      </c>
      <c r="CE37">
        <f t="shared" si="43"/>
        <v>1261.160399491444</v>
      </c>
      <c r="CF37">
        <f t="shared" si="44"/>
        <v>0.84080723195024065</v>
      </c>
      <c r="CG37">
        <f t="shared" si="45"/>
        <v>0.16115795766396435</v>
      </c>
      <c r="CH37">
        <v>6</v>
      </c>
      <c r="CI37">
        <v>0.5</v>
      </c>
      <c r="CJ37" t="s">
        <v>393</v>
      </c>
      <c r="CK37">
        <v>2</v>
      </c>
      <c r="CL37">
        <v>1634226462.5</v>
      </c>
      <c r="CM37">
        <v>9.9277499999999999E-4</v>
      </c>
      <c r="CN37">
        <v>-1.1147</v>
      </c>
      <c r="CO37">
        <v>19.378299999999999</v>
      </c>
      <c r="CP37">
        <v>17.423100000000002</v>
      </c>
      <c r="CQ37">
        <v>-1.63828</v>
      </c>
      <c r="CR37">
        <v>19.2546</v>
      </c>
      <c r="CS37">
        <v>999.96799999999996</v>
      </c>
      <c r="CT37">
        <v>89.921199999999999</v>
      </c>
      <c r="CU37">
        <v>8.7221499999999993E-2</v>
      </c>
      <c r="CV37">
        <v>26.6004</v>
      </c>
      <c r="CW37">
        <v>-254.62899999999999</v>
      </c>
      <c r="CX37">
        <v>999.9</v>
      </c>
      <c r="CY37">
        <v>0</v>
      </c>
      <c r="CZ37">
        <v>0</v>
      </c>
      <c r="DA37">
        <v>9992.5</v>
      </c>
      <c r="DB37">
        <v>0</v>
      </c>
      <c r="DC37">
        <v>10.8673</v>
      </c>
      <c r="DD37">
        <v>1.1156900000000001</v>
      </c>
      <c r="DE37">
        <v>1.0123899999999999E-3</v>
      </c>
      <c r="DF37">
        <v>-1.1344700000000001</v>
      </c>
      <c r="DG37">
        <v>1.9551799999999999</v>
      </c>
      <c r="DH37">
        <v>-1.1147</v>
      </c>
      <c r="DI37">
        <v>17.423100000000002</v>
      </c>
      <c r="DJ37">
        <v>1.7425200000000001</v>
      </c>
      <c r="DK37">
        <v>1.56671</v>
      </c>
      <c r="DL37">
        <v>15.2805</v>
      </c>
      <c r="DM37">
        <v>13.635199999999999</v>
      </c>
      <c r="DN37">
        <v>1499.94</v>
      </c>
      <c r="DO37">
        <v>0.97300399999999998</v>
      </c>
      <c r="DP37">
        <v>2.6995999999999999E-2</v>
      </c>
      <c r="DQ37">
        <v>0</v>
      </c>
      <c r="DR37">
        <v>891.94600000000003</v>
      </c>
      <c r="DS37">
        <v>5.0006300000000001</v>
      </c>
      <c r="DT37">
        <v>13175.6</v>
      </c>
      <c r="DU37">
        <v>12904.6</v>
      </c>
      <c r="DV37">
        <v>39.625</v>
      </c>
      <c r="DW37">
        <v>40.561999999999998</v>
      </c>
      <c r="DX37">
        <v>39.25</v>
      </c>
      <c r="DY37">
        <v>41.436999999999998</v>
      </c>
      <c r="DZ37">
        <v>41.061999999999998</v>
      </c>
      <c r="EA37">
        <v>1454.58</v>
      </c>
      <c r="EB37">
        <v>40.36</v>
      </c>
      <c r="EC37">
        <v>0</v>
      </c>
      <c r="ED37">
        <v>128.799999952316</v>
      </c>
      <c r="EE37">
        <v>0</v>
      </c>
      <c r="EF37">
        <v>894.40512000000001</v>
      </c>
      <c r="EG37">
        <v>-23.1601538814121</v>
      </c>
      <c r="EH37">
        <v>-309.84615435370398</v>
      </c>
      <c r="EI37">
        <v>13211.272000000001</v>
      </c>
      <c r="EJ37">
        <v>15</v>
      </c>
      <c r="EK37">
        <v>1634226419.5</v>
      </c>
      <c r="EL37" t="s">
        <v>481</v>
      </c>
      <c r="EM37">
        <v>1634226413.5</v>
      </c>
      <c r="EN37">
        <v>1634226419.5</v>
      </c>
      <c r="EO37">
        <v>23</v>
      </c>
      <c r="EP37">
        <v>-0.112</v>
      </c>
      <c r="EQ37">
        <v>-6.0000000000000001E-3</v>
      </c>
      <c r="ER37">
        <v>1.639</v>
      </c>
      <c r="ES37">
        <v>0.124</v>
      </c>
      <c r="ET37">
        <v>-1</v>
      </c>
      <c r="EU37">
        <v>17</v>
      </c>
      <c r="EV37">
        <v>0.13</v>
      </c>
      <c r="EW37">
        <v>0.04</v>
      </c>
      <c r="EX37">
        <v>1.12979075</v>
      </c>
      <c r="EY37">
        <v>-9.6600112570357596E-2</v>
      </c>
      <c r="EZ37">
        <v>1.50021032504612E-2</v>
      </c>
      <c r="FA37">
        <v>1</v>
      </c>
      <c r="FB37">
        <v>1.955622</v>
      </c>
      <c r="FC37">
        <v>-7.0129530956847805E-2</v>
      </c>
      <c r="FD37">
        <v>1.08037422220266E-2</v>
      </c>
      <c r="FE37">
        <v>1</v>
      </c>
      <c r="FF37">
        <v>2</v>
      </c>
      <c r="FG37">
        <v>2</v>
      </c>
      <c r="FH37" t="s">
        <v>395</v>
      </c>
      <c r="FI37">
        <v>3.8843700000000001</v>
      </c>
      <c r="FJ37">
        <v>2.7461500000000001</v>
      </c>
      <c r="FK37">
        <v>-4.4180199999999998E-4</v>
      </c>
      <c r="FL37">
        <v>-3.0167399999999999E-4</v>
      </c>
      <c r="FM37">
        <v>8.9447200000000004E-2</v>
      </c>
      <c r="FN37">
        <v>8.3307099999999995E-2</v>
      </c>
      <c r="FO37">
        <v>39456.6</v>
      </c>
      <c r="FP37">
        <v>43254.5</v>
      </c>
      <c r="FQ37">
        <v>35730.1</v>
      </c>
      <c r="FR37">
        <v>39243</v>
      </c>
      <c r="FS37">
        <v>46149</v>
      </c>
      <c r="FT37">
        <v>51924.800000000003</v>
      </c>
      <c r="FU37">
        <v>55870.6</v>
      </c>
      <c r="FV37">
        <v>62907.6</v>
      </c>
      <c r="FW37">
        <v>2.6503999999999999</v>
      </c>
      <c r="FX37">
        <v>2.1782499999999998</v>
      </c>
      <c r="FY37">
        <v>-0.333644</v>
      </c>
      <c r="FZ37">
        <v>0</v>
      </c>
      <c r="GA37">
        <v>-244.73099999999999</v>
      </c>
      <c r="GB37">
        <v>999.9</v>
      </c>
      <c r="GC37">
        <v>49.786000000000001</v>
      </c>
      <c r="GD37">
        <v>30.172000000000001</v>
      </c>
      <c r="GE37">
        <v>23.822199999999999</v>
      </c>
      <c r="GF37">
        <v>56.872799999999998</v>
      </c>
      <c r="GG37">
        <v>46.7027</v>
      </c>
      <c r="GH37">
        <v>3</v>
      </c>
      <c r="GI37">
        <v>-0.21378800000000001</v>
      </c>
      <c r="GJ37">
        <v>-0.58743199999999995</v>
      </c>
      <c r="GK37">
        <v>20.1173</v>
      </c>
      <c r="GL37">
        <v>5.1994699999999998</v>
      </c>
      <c r="GM37">
        <v>12.004099999999999</v>
      </c>
      <c r="GN37">
        <v>4.9757499999999997</v>
      </c>
      <c r="GO37">
        <v>3.29325</v>
      </c>
      <c r="GP37">
        <v>9999</v>
      </c>
      <c r="GQ37">
        <v>9999</v>
      </c>
      <c r="GR37">
        <v>27.2</v>
      </c>
      <c r="GS37">
        <v>296</v>
      </c>
      <c r="GT37">
        <v>1.8636900000000001</v>
      </c>
      <c r="GU37">
        <v>1.86843</v>
      </c>
      <c r="GV37">
        <v>1.8681300000000001</v>
      </c>
      <c r="GW37">
        <v>1.8694200000000001</v>
      </c>
      <c r="GX37">
        <v>1.8702700000000001</v>
      </c>
      <c r="GY37">
        <v>1.86625</v>
      </c>
      <c r="GZ37">
        <v>1.86727</v>
      </c>
      <c r="HA37">
        <v>1.8687</v>
      </c>
      <c r="HB37">
        <v>5</v>
      </c>
      <c r="HC37">
        <v>0</v>
      </c>
      <c r="HD37">
        <v>0</v>
      </c>
      <c r="HE37">
        <v>0</v>
      </c>
      <c r="HF37" t="s">
        <v>396</v>
      </c>
      <c r="HG37" t="s">
        <v>397</v>
      </c>
      <c r="HH37" t="s">
        <v>398</v>
      </c>
      <c r="HI37" t="s">
        <v>398</v>
      </c>
      <c r="HJ37" t="s">
        <v>398</v>
      </c>
      <c r="HK37" t="s">
        <v>398</v>
      </c>
      <c r="HL37">
        <v>0</v>
      </c>
      <c r="HM37">
        <v>100</v>
      </c>
      <c r="HN37">
        <v>100</v>
      </c>
      <c r="HO37">
        <v>1.639</v>
      </c>
      <c r="HP37">
        <v>0.1237</v>
      </c>
      <c r="HQ37">
        <v>1.6392765</v>
      </c>
      <c r="HR37">
        <v>0</v>
      </c>
      <c r="HS37">
        <v>0</v>
      </c>
      <c r="HT37">
        <v>0</v>
      </c>
      <c r="HU37">
        <v>0.123645000000003</v>
      </c>
      <c r="HV37">
        <v>0</v>
      </c>
      <c r="HW37">
        <v>0</v>
      </c>
      <c r="HX37">
        <v>0</v>
      </c>
      <c r="HY37">
        <v>-1</v>
      </c>
      <c r="HZ37">
        <v>-1</v>
      </c>
      <c r="IA37">
        <v>-1</v>
      </c>
      <c r="IB37">
        <v>-1</v>
      </c>
      <c r="IC37">
        <v>0.8</v>
      </c>
      <c r="ID37">
        <v>0.7</v>
      </c>
      <c r="IE37">
        <v>3.1738299999999997E-2</v>
      </c>
      <c r="IF37">
        <v>4.99756</v>
      </c>
      <c r="IG37">
        <v>2.9980500000000001</v>
      </c>
      <c r="IH37">
        <v>2.96143</v>
      </c>
      <c r="II37">
        <v>2.7453599999999998</v>
      </c>
      <c r="IJ37">
        <v>2.34009</v>
      </c>
      <c r="IK37">
        <v>35.661299999999997</v>
      </c>
      <c r="IL37">
        <v>23.938700000000001</v>
      </c>
      <c r="IM37">
        <v>18</v>
      </c>
      <c r="IN37">
        <v>1075.8900000000001</v>
      </c>
      <c r="IO37">
        <v>608.77099999999996</v>
      </c>
      <c r="IP37">
        <v>25.0001</v>
      </c>
      <c r="IQ37">
        <v>24.5108</v>
      </c>
      <c r="IR37">
        <v>30.0001</v>
      </c>
      <c r="IS37">
        <v>24.378599999999999</v>
      </c>
      <c r="IT37">
        <v>24.332100000000001</v>
      </c>
      <c r="IU37">
        <v>0</v>
      </c>
      <c r="IV37">
        <v>25.0532</v>
      </c>
      <c r="IW37">
        <v>0</v>
      </c>
      <c r="IX37">
        <v>25</v>
      </c>
      <c r="IY37">
        <v>0</v>
      </c>
      <c r="IZ37">
        <v>17.433800000000002</v>
      </c>
      <c r="JA37">
        <v>103.628</v>
      </c>
      <c r="JB37">
        <v>104.73399999999999</v>
      </c>
    </row>
    <row r="38" spans="1:262" x14ac:dyDescent="0.2">
      <c r="A38">
        <v>22</v>
      </c>
      <c r="B38">
        <v>1634226554</v>
      </c>
      <c r="C38">
        <v>3081.5</v>
      </c>
      <c r="D38" t="s">
        <v>482</v>
      </c>
      <c r="E38" t="s">
        <v>483</v>
      </c>
      <c r="F38" t="s">
        <v>390</v>
      </c>
      <c r="G38">
        <v>1634226554</v>
      </c>
      <c r="H38">
        <f t="shared" si="0"/>
        <v>3.4872273430121207E-3</v>
      </c>
      <c r="I38">
        <f t="shared" si="1"/>
        <v>3.4872273430121208</v>
      </c>
      <c r="J38">
        <f t="shared" si="2"/>
        <v>9.4599161096951612</v>
      </c>
      <c r="K38">
        <f t="shared" si="3"/>
        <v>393.66199999999998</v>
      </c>
      <c r="L38">
        <f t="shared" si="4"/>
        <v>289.74677792649641</v>
      </c>
      <c r="M38">
        <f t="shared" si="5"/>
        <v>26.079862905908694</v>
      </c>
      <c r="N38">
        <f t="shared" si="6"/>
        <v>35.433184329905792</v>
      </c>
      <c r="O38">
        <f t="shared" si="7"/>
        <v>0.16879161868356671</v>
      </c>
      <c r="P38">
        <f t="shared" si="8"/>
        <v>2.7437400897104438</v>
      </c>
      <c r="Q38">
        <f t="shared" si="9"/>
        <v>0.16322781003959388</v>
      </c>
      <c r="R38">
        <f t="shared" si="10"/>
        <v>0.10250198946388037</v>
      </c>
      <c r="S38">
        <f t="shared" si="11"/>
        <v>241.7304590184998</v>
      </c>
      <c r="T38">
        <f t="shared" si="12"/>
        <v>27.227410149586241</v>
      </c>
      <c r="U38">
        <f t="shared" si="13"/>
        <v>27.227410149586241</v>
      </c>
      <c r="V38">
        <f t="shared" si="14"/>
        <v>3.6272438359117545</v>
      </c>
      <c r="W38">
        <f t="shared" si="15"/>
        <v>50.171487124347102</v>
      </c>
      <c r="X38">
        <f t="shared" si="16"/>
        <v>1.7618392175866002</v>
      </c>
      <c r="Y38">
        <f t="shared" si="17"/>
        <v>3.5116344333585023</v>
      </c>
      <c r="Z38">
        <f t="shared" si="18"/>
        <v>1.8654046183251543</v>
      </c>
      <c r="AA38">
        <f t="shared" si="19"/>
        <v>-153.78672582683453</v>
      </c>
      <c r="AB38">
        <f t="shared" si="20"/>
        <v>-81.550081646520439</v>
      </c>
      <c r="AC38">
        <f t="shared" si="21"/>
        <v>-6.4113166680935798</v>
      </c>
      <c r="AD38">
        <f t="shared" si="22"/>
        <v>-1.7665122948741896E-2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47519.686729347108</v>
      </c>
      <c r="AJ38" t="s">
        <v>391</v>
      </c>
      <c r="AK38">
        <v>0</v>
      </c>
      <c r="AL38">
        <v>0</v>
      </c>
      <c r="AM38">
        <v>0</v>
      </c>
      <c r="AN38" t="e">
        <f t="shared" si="26"/>
        <v>#DIV/0!</v>
      </c>
      <c r="AO38">
        <v>-1</v>
      </c>
      <c r="AP38" t="s">
        <v>484</v>
      </c>
      <c r="AQ38">
        <v>10397</v>
      </c>
      <c r="AR38">
        <v>959.77842307692299</v>
      </c>
      <c r="AS38">
        <v>1094.79</v>
      </c>
      <c r="AT38">
        <f t="shared" si="27"/>
        <v>0.12332189453966236</v>
      </c>
      <c r="AU38">
        <v>0.5</v>
      </c>
      <c r="AV38">
        <f t="shared" si="28"/>
        <v>1261.1771994914509</v>
      </c>
      <c r="AW38">
        <f t="shared" si="29"/>
        <v>9.4599161096951612</v>
      </c>
      <c r="AX38">
        <f t="shared" si="30"/>
        <v>77.765380795755718</v>
      </c>
      <c r="AY38">
        <f t="shared" si="31"/>
        <v>8.2937719726561433E-3</v>
      </c>
      <c r="AZ38">
        <f t="shared" si="32"/>
        <v>-1</v>
      </c>
      <c r="BA38" t="e">
        <f t="shared" si="33"/>
        <v>#DIV/0!</v>
      </c>
      <c r="BB38" t="s">
        <v>391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>
        <f t="shared" si="38"/>
        <v>0.12332189453966239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v>23</v>
      </c>
      <c r="BM38">
        <v>300</v>
      </c>
      <c r="BN38">
        <v>300</v>
      </c>
      <c r="BO38">
        <v>300</v>
      </c>
      <c r="BP38">
        <v>10397</v>
      </c>
      <c r="BQ38">
        <v>1074.81</v>
      </c>
      <c r="BR38">
        <v>-7.3515300000000002E-3</v>
      </c>
      <c r="BS38">
        <v>0.44</v>
      </c>
      <c r="BT38" t="s">
        <v>391</v>
      </c>
      <c r="BU38" t="s">
        <v>391</v>
      </c>
      <c r="BV38" t="s">
        <v>391</v>
      </c>
      <c r="BW38" t="s">
        <v>391</v>
      </c>
      <c r="BX38" t="s">
        <v>391</v>
      </c>
      <c r="BY38" t="s">
        <v>391</v>
      </c>
      <c r="BZ38" t="s">
        <v>391</v>
      </c>
      <c r="CA38" t="s">
        <v>391</v>
      </c>
      <c r="CB38" t="s">
        <v>391</v>
      </c>
      <c r="CC38" t="s">
        <v>391</v>
      </c>
      <c r="CD38">
        <f t="shared" si="42"/>
        <v>1499.96</v>
      </c>
      <c r="CE38">
        <f t="shared" si="43"/>
        <v>1261.1771994914509</v>
      </c>
      <c r="CF38">
        <f t="shared" si="44"/>
        <v>0.84080722118686557</v>
      </c>
      <c r="CG38">
        <f t="shared" si="45"/>
        <v>0.16115793689065028</v>
      </c>
      <c r="CH38">
        <v>6</v>
      </c>
      <c r="CI38">
        <v>0.5</v>
      </c>
      <c r="CJ38" t="s">
        <v>393</v>
      </c>
      <c r="CK38">
        <v>2</v>
      </c>
      <c r="CL38">
        <v>1634226554</v>
      </c>
      <c r="CM38">
        <v>393.66199999999998</v>
      </c>
      <c r="CN38">
        <v>400.16199999999998</v>
      </c>
      <c r="CO38">
        <v>19.574000000000002</v>
      </c>
      <c r="CP38">
        <v>17.522500000000001</v>
      </c>
      <c r="CQ38">
        <v>391.43700000000001</v>
      </c>
      <c r="CR38">
        <v>19.442</v>
      </c>
      <c r="CS38">
        <v>999.94200000000001</v>
      </c>
      <c r="CT38">
        <v>89.921999999999997</v>
      </c>
      <c r="CU38">
        <v>8.7155899999999994E-2</v>
      </c>
      <c r="CV38">
        <v>26.676100000000002</v>
      </c>
      <c r="CW38">
        <v>-253.333</v>
      </c>
      <c r="CX38">
        <v>999.9</v>
      </c>
      <c r="CY38">
        <v>0</v>
      </c>
      <c r="CZ38">
        <v>0</v>
      </c>
      <c r="DA38">
        <v>9982.5</v>
      </c>
      <c r="DB38">
        <v>0</v>
      </c>
      <c r="DC38">
        <v>10.9087</v>
      </c>
      <c r="DD38">
        <v>-7.0854799999999996</v>
      </c>
      <c r="DE38">
        <v>400.92099999999999</v>
      </c>
      <c r="DF38">
        <v>407.29899999999998</v>
      </c>
      <c r="DG38">
        <v>2.0431499999999998</v>
      </c>
      <c r="DH38">
        <v>400.16199999999998</v>
      </c>
      <c r="DI38">
        <v>17.522500000000001</v>
      </c>
      <c r="DJ38">
        <v>1.7593799999999999</v>
      </c>
      <c r="DK38">
        <v>1.5756600000000001</v>
      </c>
      <c r="DL38">
        <v>15.4305</v>
      </c>
      <c r="DM38">
        <v>13.722799999999999</v>
      </c>
      <c r="DN38">
        <v>1499.96</v>
      </c>
      <c r="DO38">
        <v>0.973001</v>
      </c>
      <c r="DP38">
        <v>2.69994E-2</v>
      </c>
      <c r="DQ38">
        <v>0</v>
      </c>
      <c r="DR38">
        <v>962.91600000000005</v>
      </c>
      <c r="DS38">
        <v>5.0006300000000001</v>
      </c>
      <c r="DT38">
        <v>14219.6</v>
      </c>
      <c r="DU38">
        <v>12904.7</v>
      </c>
      <c r="DV38">
        <v>39.375</v>
      </c>
      <c r="DW38">
        <v>39.561999999999998</v>
      </c>
      <c r="DX38">
        <v>39.125</v>
      </c>
      <c r="DY38">
        <v>39.5</v>
      </c>
      <c r="DZ38">
        <v>40.561999999999998</v>
      </c>
      <c r="EA38">
        <v>1454.6</v>
      </c>
      <c r="EB38">
        <v>40.36</v>
      </c>
      <c r="EC38">
        <v>0</v>
      </c>
      <c r="ED38">
        <v>90.800000190734906</v>
      </c>
      <c r="EE38">
        <v>0</v>
      </c>
      <c r="EF38">
        <v>959.77842307692299</v>
      </c>
      <c r="EG38">
        <v>27.890427331117401</v>
      </c>
      <c r="EH38">
        <v>372.430769118402</v>
      </c>
      <c r="EI38">
        <v>14179.8384615385</v>
      </c>
      <c r="EJ38">
        <v>15</v>
      </c>
      <c r="EK38">
        <v>1634226575</v>
      </c>
      <c r="EL38" t="s">
        <v>485</v>
      </c>
      <c r="EM38">
        <v>1634226572</v>
      </c>
      <c r="EN38">
        <v>1634226575</v>
      </c>
      <c r="EO38">
        <v>24</v>
      </c>
      <c r="EP38">
        <v>0.58499999999999996</v>
      </c>
      <c r="EQ38">
        <v>8.9999999999999993E-3</v>
      </c>
      <c r="ER38">
        <v>2.2250000000000001</v>
      </c>
      <c r="ES38">
        <v>0.13200000000000001</v>
      </c>
      <c r="ET38">
        <v>400</v>
      </c>
      <c r="EU38">
        <v>18</v>
      </c>
      <c r="EV38">
        <v>0.2</v>
      </c>
      <c r="EW38">
        <v>0.04</v>
      </c>
      <c r="EX38">
        <v>-7.14125609756098</v>
      </c>
      <c r="EY38">
        <v>3.6416027874478299E-3</v>
      </c>
      <c r="EZ38">
        <v>3.4763627184384499E-2</v>
      </c>
      <c r="FA38">
        <v>1</v>
      </c>
      <c r="FB38">
        <v>2.0291704878048802</v>
      </c>
      <c r="FC38">
        <v>7.0421393728230405E-2</v>
      </c>
      <c r="FD38">
        <v>7.02754752045764E-3</v>
      </c>
      <c r="FE38">
        <v>1</v>
      </c>
      <c r="FF38">
        <v>2</v>
      </c>
      <c r="FG38">
        <v>2</v>
      </c>
      <c r="FH38" t="s">
        <v>395</v>
      </c>
      <c r="FI38">
        <v>3.8843299999999998</v>
      </c>
      <c r="FJ38">
        <v>2.746</v>
      </c>
      <c r="FK38">
        <v>8.6720000000000005E-2</v>
      </c>
      <c r="FL38">
        <v>8.8337499999999999E-2</v>
      </c>
      <c r="FM38">
        <v>9.0075100000000005E-2</v>
      </c>
      <c r="FN38">
        <v>8.3647799999999994E-2</v>
      </c>
      <c r="FO38">
        <v>36021.1</v>
      </c>
      <c r="FP38">
        <v>39425.1</v>
      </c>
      <c r="FQ38">
        <v>35731.300000000003</v>
      </c>
      <c r="FR38">
        <v>39245.1</v>
      </c>
      <c r="FS38">
        <v>46119.9</v>
      </c>
      <c r="FT38">
        <v>51910.400000000001</v>
      </c>
      <c r="FU38">
        <v>55872</v>
      </c>
      <c r="FV38">
        <v>62910.6</v>
      </c>
      <c r="FW38">
        <v>2.6499799999999998</v>
      </c>
      <c r="FX38">
        <v>2.18085</v>
      </c>
      <c r="FY38">
        <v>-0.29027799999999998</v>
      </c>
      <c r="FZ38">
        <v>0</v>
      </c>
      <c r="GA38">
        <v>-244.73099999999999</v>
      </c>
      <c r="GB38">
        <v>999.9</v>
      </c>
      <c r="GC38">
        <v>49.64</v>
      </c>
      <c r="GD38">
        <v>30.212</v>
      </c>
      <c r="GE38">
        <v>23.8081</v>
      </c>
      <c r="GF38">
        <v>57.002800000000001</v>
      </c>
      <c r="GG38">
        <v>46.638599999999997</v>
      </c>
      <c r="GH38">
        <v>3</v>
      </c>
      <c r="GI38">
        <v>-0.21509900000000001</v>
      </c>
      <c r="GJ38">
        <v>-0.58055299999999999</v>
      </c>
      <c r="GK38">
        <v>20.115600000000001</v>
      </c>
      <c r="GL38">
        <v>5.1999199999999997</v>
      </c>
      <c r="GM38">
        <v>12.0044</v>
      </c>
      <c r="GN38">
        <v>4.9756999999999998</v>
      </c>
      <c r="GO38">
        <v>3.2932000000000001</v>
      </c>
      <c r="GP38">
        <v>9999</v>
      </c>
      <c r="GQ38">
        <v>9999</v>
      </c>
      <c r="GR38">
        <v>27.2</v>
      </c>
      <c r="GS38">
        <v>299.3</v>
      </c>
      <c r="GT38">
        <v>1.86364</v>
      </c>
      <c r="GU38">
        <v>1.86833</v>
      </c>
      <c r="GV38">
        <v>1.8681099999999999</v>
      </c>
      <c r="GW38">
        <v>1.8693500000000001</v>
      </c>
      <c r="GX38">
        <v>1.87018</v>
      </c>
      <c r="GY38">
        <v>1.86616</v>
      </c>
      <c r="GZ38">
        <v>1.8672200000000001</v>
      </c>
      <c r="HA38">
        <v>1.8686100000000001</v>
      </c>
      <c r="HB38">
        <v>5</v>
      </c>
      <c r="HC38">
        <v>0</v>
      </c>
      <c r="HD38">
        <v>0</v>
      </c>
      <c r="HE38">
        <v>0</v>
      </c>
      <c r="HF38" t="s">
        <v>396</v>
      </c>
      <c r="HG38" t="s">
        <v>397</v>
      </c>
      <c r="HH38" t="s">
        <v>398</v>
      </c>
      <c r="HI38" t="s">
        <v>398</v>
      </c>
      <c r="HJ38" t="s">
        <v>398</v>
      </c>
      <c r="HK38" t="s">
        <v>398</v>
      </c>
      <c r="HL38">
        <v>0</v>
      </c>
      <c r="HM38">
        <v>100</v>
      </c>
      <c r="HN38">
        <v>100</v>
      </c>
      <c r="HO38">
        <v>2.2250000000000001</v>
      </c>
      <c r="HP38">
        <v>0.13200000000000001</v>
      </c>
      <c r="HQ38">
        <v>1.6392765</v>
      </c>
      <c r="HR38">
        <v>0</v>
      </c>
      <c r="HS38">
        <v>0</v>
      </c>
      <c r="HT38">
        <v>0</v>
      </c>
      <c r="HU38">
        <v>0.123645000000003</v>
      </c>
      <c r="HV38">
        <v>0</v>
      </c>
      <c r="HW38">
        <v>0</v>
      </c>
      <c r="HX38">
        <v>0</v>
      </c>
      <c r="HY38">
        <v>-1</v>
      </c>
      <c r="HZ38">
        <v>-1</v>
      </c>
      <c r="IA38">
        <v>-1</v>
      </c>
      <c r="IB38">
        <v>-1</v>
      </c>
      <c r="IC38">
        <v>2.2999999999999998</v>
      </c>
      <c r="ID38">
        <v>2.2000000000000002</v>
      </c>
      <c r="IE38">
        <v>1.5148900000000001</v>
      </c>
      <c r="IF38">
        <v>2.6171899999999999</v>
      </c>
      <c r="IG38">
        <v>2.9968300000000001</v>
      </c>
      <c r="IH38">
        <v>2.96387</v>
      </c>
      <c r="II38">
        <v>2.7453599999999998</v>
      </c>
      <c r="IJ38">
        <v>2.34375</v>
      </c>
      <c r="IK38">
        <v>35.731099999999998</v>
      </c>
      <c r="IL38">
        <v>23.947399999999998</v>
      </c>
      <c r="IM38">
        <v>18</v>
      </c>
      <c r="IN38">
        <v>1075.1199999999999</v>
      </c>
      <c r="IO38">
        <v>610.63800000000003</v>
      </c>
      <c r="IP38">
        <v>25.0002</v>
      </c>
      <c r="IQ38">
        <v>24.502600000000001</v>
      </c>
      <c r="IR38">
        <v>30</v>
      </c>
      <c r="IS38">
        <v>24.366700000000002</v>
      </c>
      <c r="IT38">
        <v>24.321999999999999</v>
      </c>
      <c r="IU38">
        <v>30.351600000000001</v>
      </c>
      <c r="IV38">
        <v>24.7636</v>
      </c>
      <c r="IW38">
        <v>0</v>
      </c>
      <c r="IX38">
        <v>25</v>
      </c>
      <c r="IY38">
        <v>400</v>
      </c>
      <c r="IZ38">
        <v>17.5517</v>
      </c>
      <c r="JA38">
        <v>103.631</v>
      </c>
      <c r="JB38">
        <v>104.739</v>
      </c>
    </row>
    <row r="39" spans="1:262" x14ac:dyDescent="0.2">
      <c r="A39">
        <v>23</v>
      </c>
      <c r="B39">
        <v>1634226665</v>
      </c>
      <c r="C39">
        <v>3192.5</v>
      </c>
      <c r="D39" t="s">
        <v>486</v>
      </c>
      <c r="E39" t="s">
        <v>487</v>
      </c>
      <c r="F39" t="s">
        <v>390</v>
      </c>
      <c r="G39">
        <v>1634226665</v>
      </c>
      <c r="H39">
        <f t="shared" si="0"/>
        <v>3.7313966648134787E-3</v>
      </c>
      <c r="I39">
        <f t="shared" si="1"/>
        <v>3.7313966648134786</v>
      </c>
      <c r="J39">
        <f t="shared" si="2"/>
        <v>8.7340302180301705</v>
      </c>
      <c r="K39">
        <f t="shared" si="3"/>
        <v>393.99</v>
      </c>
      <c r="L39">
        <f t="shared" si="4"/>
        <v>303.41108551700671</v>
      </c>
      <c r="M39">
        <f t="shared" si="5"/>
        <v>27.309964996264746</v>
      </c>
      <c r="N39">
        <f t="shared" si="6"/>
        <v>35.462953143402004</v>
      </c>
      <c r="O39">
        <f t="shared" si="7"/>
        <v>0.18287830235314137</v>
      </c>
      <c r="P39">
        <f t="shared" si="8"/>
        <v>2.7393167119397015</v>
      </c>
      <c r="Q39">
        <f t="shared" si="9"/>
        <v>0.1763562395723613</v>
      </c>
      <c r="R39">
        <f t="shared" si="10"/>
        <v>0.11078925285842393</v>
      </c>
      <c r="S39">
        <f t="shared" si="11"/>
        <v>241.7203040187037</v>
      </c>
      <c r="T39">
        <f t="shared" si="12"/>
        <v>27.124180960663409</v>
      </c>
      <c r="U39">
        <f t="shared" si="13"/>
        <v>27.124180960663409</v>
      </c>
      <c r="V39">
        <f t="shared" si="14"/>
        <v>3.6053473812643069</v>
      </c>
      <c r="W39">
        <f t="shared" si="15"/>
        <v>50.159013633794238</v>
      </c>
      <c r="X39">
        <f t="shared" si="16"/>
        <v>1.75762997113258</v>
      </c>
      <c r="Y39">
        <f t="shared" si="17"/>
        <v>3.5041158982209146</v>
      </c>
      <c r="Z39">
        <f t="shared" si="18"/>
        <v>1.8477174101317269</v>
      </c>
      <c r="AA39">
        <f t="shared" si="19"/>
        <v>-164.55459291827441</v>
      </c>
      <c r="AB39">
        <f t="shared" si="20"/>
        <v>-71.549137859030992</v>
      </c>
      <c r="AC39">
        <f t="shared" si="21"/>
        <v>-5.6302099047063638</v>
      </c>
      <c r="AD39">
        <f t="shared" si="22"/>
        <v>-1.363666330806268E-2</v>
      </c>
      <c r="AE39">
        <v>0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47405.759241349871</v>
      </c>
      <c r="AJ39" t="s">
        <v>391</v>
      </c>
      <c r="AK39">
        <v>0</v>
      </c>
      <c r="AL39">
        <v>0</v>
      </c>
      <c r="AM39">
        <v>0</v>
      </c>
      <c r="AN39" t="e">
        <f t="shared" si="26"/>
        <v>#DIV/0!</v>
      </c>
      <c r="AO39">
        <v>-1</v>
      </c>
      <c r="AP39" t="s">
        <v>488</v>
      </c>
      <c r="AQ39">
        <v>10401.1</v>
      </c>
      <c r="AR39">
        <v>953.35536000000002</v>
      </c>
      <c r="AS39">
        <v>1082.17</v>
      </c>
      <c r="AT39">
        <f t="shared" si="27"/>
        <v>0.11903364536071048</v>
      </c>
      <c r="AU39">
        <v>0.5</v>
      </c>
      <c r="AV39">
        <f t="shared" si="28"/>
        <v>1261.1264994915564</v>
      </c>
      <c r="AW39">
        <f t="shared" si="29"/>
        <v>8.7340302180301705</v>
      </c>
      <c r="AX39">
        <f t="shared" si="30"/>
        <v>75.058242247736075</v>
      </c>
      <c r="AY39">
        <f t="shared" si="31"/>
        <v>7.7185200865691134E-3</v>
      </c>
      <c r="AZ39">
        <f t="shared" si="32"/>
        <v>-1</v>
      </c>
      <c r="BA39" t="e">
        <f t="shared" si="33"/>
        <v>#DIV/0!</v>
      </c>
      <c r="BB39" t="s">
        <v>391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>
        <f t="shared" si="38"/>
        <v>0.11903364536071047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v>24</v>
      </c>
      <c r="BM39">
        <v>300</v>
      </c>
      <c r="BN39">
        <v>300</v>
      </c>
      <c r="BO39">
        <v>300</v>
      </c>
      <c r="BP39">
        <v>10401.1</v>
      </c>
      <c r="BQ39">
        <v>1059.68</v>
      </c>
      <c r="BR39">
        <v>-7.3544700000000001E-3</v>
      </c>
      <c r="BS39">
        <v>0.1</v>
      </c>
      <c r="BT39" t="s">
        <v>391</v>
      </c>
      <c r="BU39" t="s">
        <v>391</v>
      </c>
      <c r="BV39" t="s">
        <v>391</v>
      </c>
      <c r="BW39" t="s">
        <v>391</v>
      </c>
      <c r="BX39" t="s">
        <v>391</v>
      </c>
      <c r="BY39" t="s">
        <v>391</v>
      </c>
      <c r="BZ39" t="s">
        <v>391</v>
      </c>
      <c r="CA39" t="s">
        <v>391</v>
      </c>
      <c r="CB39" t="s">
        <v>391</v>
      </c>
      <c r="CC39" t="s">
        <v>391</v>
      </c>
      <c r="CD39">
        <f t="shared" si="42"/>
        <v>1499.9</v>
      </c>
      <c r="CE39">
        <f t="shared" si="43"/>
        <v>1261.1264994915564</v>
      </c>
      <c r="CF39">
        <f t="shared" si="44"/>
        <v>0.84080705346460183</v>
      </c>
      <c r="CG39">
        <f t="shared" si="45"/>
        <v>0.16115761318668156</v>
      </c>
      <c r="CH39">
        <v>6</v>
      </c>
      <c r="CI39">
        <v>0.5</v>
      </c>
      <c r="CJ39" t="s">
        <v>393</v>
      </c>
      <c r="CK39">
        <v>2</v>
      </c>
      <c r="CL39">
        <v>1634226665</v>
      </c>
      <c r="CM39">
        <v>393.99</v>
      </c>
      <c r="CN39">
        <v>400.113</v>
      </c>
      <c r="CO39">
        <v>19.527100000000001</v>
      </c>
      <c r="CP39">
        <v>17.331800000000001</v>
      </c>
      <c r="CQ39">
        <v>391.74200000000002</v>
      </c>
      <c r="CR39">
        <v>19.399999999999999</v>
      </c>
      <c r="CS39">
        <v>999.91800000000001</v>
      </c>
      <c r="CT39">
        <v>89.922499999999999</v>
      </c>
      <c r="CU39">
        <v>8.7279800000000005E-2</v>
      </c>
      <c r="CV39">
        <v>26.639700000000001</v>
      </c>
      <c r="CW39">
        <v>-253.107</v>
      </c>
      <c r="CX39">
        <v>999.9</v>
      </c>
      <c r="CY39">
        <v>0</v>
      </c>
      <c r="CZ39">
        <v>0</v>
      </c>
      <c r="DA39">
        <v>9956.25</v>
      </c>
      <c r="DB39">
        <v>0</v>
      </c>
      <c r="DC39">
        <v>10.8673</v>
      </c>
      <c r="DD39">
        <v>-6.1227400000000003</v>
      </c>
      <c r="DE39">
        <v>401.83699999999999</v>
      </c>
      <c r="DF39">
        <v>407.17</v>
      </c>
      <c r="DG39">
        <v>2.1953100000000001</v>
      </c>
      <c r="DH39">
        <v>400.113</v>
      </c>
      <c r="DI39">
        <v>17.331800000000001</v>
      </c>
      <c r="DJ39">
        <v>1.7559199999999999</v>
      </c>
      <c r="DK39">
        <v>1.5585199999999999</v>
      </c>
      <c r="DL39">
        <v>15.399900000000001</v>
      </c>
      <c r="DM39">
        <v>13.5547</v>
      </c>
      <c r="DN39">
        <v>1499.9</v>
      </c>
      <c r="DO39">
        <v>0.97300799999999998</v>
      </c>
      <c r="DP39">
        <v>2.69918E-2</v>
      </c>
      <c r="DQ39">
        <v>0</v>
      </c>
      <c r="DR39">
        <v>951.66399999999999</v>
      </c>
      <c r="DS39">
        <v>5.0006300000000001</v>
      </c>
      <c r="DT39">
        <v>14009.2</v>
      </c>
      <c r="DU39">
        <v>12904.2</v>
      </c>
      <c r="DV39">
        <v>38.125</v>
      </c>
      <c r="DW39">
        <v>38.436999999999998</v>
      </c>
      <c r="DX39">
        <v>38.061999999999998</v>
      </c>
      <c r="DY39">
        <v>37.75</v>
      </c>
      <c r="DZ39">
        <v>39.375</v>
      </c>
      <c r="EA39">
        <v>1454.55</v>
      </c>
      <c r="EB39">
        <v>40.35</v>
      </c>
      <c r="EC39">
        <v>0</v>
      </c>
      <c r="ED39">
        <v>110.799999952316</v>
      </c>
      <c r="EE39">
        <v>0</v>
      </c>
      <c r="EF39">
        <v>953.35536000000002</v>
      </c>
      <c r="EG39">
        <v>-12.906153860681201</v>
      </c>
      <c r="EH39">
        <v>-212.0307694656</v>
      </c>
      <c r="EI39">
        <v>14034.484</v>
      </c>
      <c r="EJ39">
        <v>15</v>
      </c>
      <c r="EK39">
        <v>1634226637</v>
      </c>
      <c r="EL39" t="s">
        <v>489</v>
      </c>
      <c r="EM39">
        <v>1634226632</v>
      </c>
      <c r="EN39">
        <v>1634226637</v>
      </c>
      <c r="EO39">
        <v>25</v>
      </c>
      <c r="EP39">
        <v>2.3E-2</v>
      </c>
      <c r="EQ39">
        <v>-5.0000000000000001E-3</v>
      </c>
      <c r="ER39">
        <v>2.2480000000000002</v>
      </c>
      <c r="ES39">
        <v>0.127</v>
      </c>
      <c r="ET39">
        <v>400</v>
      </c>
      <c r="EU39">
        <v>17</v>
      </c>
      <c r="EV39">
        <v>0.25</v>
      </c>
      <c r="EW39">
        <v>0.04</v>
      </c>
      <c r="EX39">
        <v>-6.1398648780487797</v>
      </c>
      <c r="EY39">
        <v>9.81079442508727E-2</v>
      </c>
      <c r="EZ39">
        <v>2.17753364760149E-2</v>
      </c>
      <c r="FA39">
        <v>1</v>
      </c>
      <c r="FB39">
        <v>2.15368</v>
      </c>
      <c r="FC39">
        <v>0.35345749128920101</v>
      </c>
      <c r="FD39">
        <v>5.5980742725490501E-2</v>
      </c>
      <c r="FE39">
        <v>1</v>
      </c>
      <c r="FF39">
        <v>2</v>
      </c>
      <c r="FG39">
        <v>2</v>
      </c>
      <c r="FH39" t="s">
        <v>395</v>
      </c>
      <c r="FI39">
        <v>3.8843000000000001</v>
      </c>
      <c r="FJ39">
        <v>2.7458900000000002</v>
      </c>
      <c r="FK39">
        <v>8.6773600000000006E-2</v>
      </c>
      <c r="FL39">
        <v>8.8330400000000003E-2</v>
      </c>
      <c r="FM39">
        <v>8.9937100000000006E-2</v>
      </c>
      <c r="FN39">
        <v>8.3001199999999997E-2</v>
      </c>
      <c r="FO39">
        <v>36019.300000000003</v>
      </c>
      <c r="FP39">
        <v>39426.300000000003</v>
      </c>
      <c r="FQ39">
        <v>35731.599999999999</v>
      </c>
      <c r="FR39">
        <v>39246</v>
      </c>
      <c r="FS39">
        <v>46127.199999999997</v>
      </c>
      <c r="FT39">
        <v>51948.2</v>
      </c>
      <c r="FU39">
        <v>55872.3</v>
      </c>
      <c r="FV39">
        <v>62911.9</v>
      </c>
      <c r="FW39">
        <v>2.6500499999999998</v>
      </c>
      <c r="FX39">
        <v>2.1789999999999998</v>
      </c>
      <c r="FY39">
        <v>-0.28288000000000002</v>
      </c>
      <c r="FZ39">
        <v>0</v>
      </c>
      <c r="GA39">
        <v>-244.726</v>
      </c>
      <c r="GB39">
        <v>999.9</v>
      </c>
      <c r="GC39">
        <v>49.469000000000001</v>
      </c>
      <c r="GD39">
        <v>30.292999999999999</v>
      </c>
      <c r="GE39">
        <v>23.835000000000001</v>
      </c>
      <c r="GF39">
        <v>56.552799999999998</v>
      </c>
      <c r="GG39">
        <v>46.646599999999999</v>
      </c>
      <c r="GH39">
        <v>3</v>
      </c>
      <c r="GI39">
        <v>-0.21566299999999999</v>
      </c>
      <c r="GJ39">
        <v>-0.58423199999999997</v>
      </c>
      <c r="GK39">
        <v>20.115600000000001</v>
      </c>
      <c r="GL39">
        <v>5.2008200000000002</v>
      </c>
      <c r="GM39">
        <v>12.004300000000001</v>
      </c>
      <c r="GN39">
        <v>4.9757499999999997</v>
      </c>
      <c r="GO39">
        <v>3.2934999999999999</v>
      </c>
      <c r="GP39">
        <v>9999</v>
      </c>
      <c r="GQ39">
        <v>9999</v>
      </c>
      <c r="GR39">
        <v>27.2</v>
      </c>
      <c r="GS39">
        <v>302.7</v>
      </c>
      <c r="GT39">
        <v>1.86365</v>
      </c>
      <c r="GU39">
        <v>1.86833</v>
      </c>
      <c r="GV39">
        <v>1.8681000000000001</v>
      </c>
      <c r="GW39">
        <v>1.8693500000000001</v>
      </c>
      <c r="GX39">
        <v>1.8701700000000001</v>
      </c>
      <c r="GY39">
        <v>1.8661700000000001</v>
      </c>
      <c r="GZ39">
        <v>1.8672299999999999</v>
      </c>
      <c r="HA39">
        <v>1.8686499999999999</v>
      </c>
      <c r="HB39">
        <v>5</v>
      </c>
      <c r="HC39">
        <v>0</v>
      </c>
      <c r="HD39">
        <v>0</v>
      </c>
      <c r="HE39">
        <v>0</v>
      </c>
      <c r="HF39" t="s">
        <v>396</v>
      </c>
      <c r="HG39" t="s">
        <v>397</v>
      </c>
      <c r="HH39" t="s">
        <v>398</v>
      </c>
      <c r="HI39" t="s">
        <v>398</v>
      </c>
      <c r="HJ39" t="s">
        <v>398</v>
      </c>
      <c r="HK39" t="s">
        <v>398</v>
      </c>
      <c r="HL39">
        <v>0</v>
      </c>
      <c r="HM39">
        <v>100</v>
      </c>
      <c r="HN39">
        <v>100</v>
      </c>
      <c r="HO39">
        <v>2.2480000000000002</v>
      </c>
      <c r="HP39">
        <v>0.12709999999999999</v>
      </c>
      <c r="HQ39">
        <v>2.24825000000004</v>
      </c>
      <c r="HR39">
        <v>0</v>
      </c>
      <c r="HS39">
        <v>0</v>
      </c>
      <c r="HT39">
        <v>0</v>
      </c>
      <c r="HU39">
        <v>0.12709999999999499</v>
      </c>
      <c r="HV39">
        <v>0</v>
      </c>
      <c r="HW39">
        <v>0</v>
      </c>
      <c r="HX39">
        <v>0</v>
      </c>
      <c r="HY39">
        <v>-1</v>
      </c>
      <c r="HZ39">
        <v>-1</v>
      </c>
      <c r="IA39">
        <v>-1</v>
      </c>
      <c r="IB39">
        <v>-1</v>
      </c>
      <c r="IC39">
        <v>0.6</v>
      </c>
      <c r="ID39">
        <v>0.5</v>
      </c>
      <c r="IE39">
        <v>1.5100100000000001</v>
      </c>
      <c r="IF39">
        <v>2.6135299999999999</v>
      </c>
      <c r="IG39">
        <v>2.9968300000000001</v>
      </c>
      <c r="IH39">
        <v>2.96265</v>
      </c>
      <c r="II39">
        <v>2.7453599999999998</v>
      </c>
      <c r="IJ39">
        <v>2.3986800000000001</v>
      </c>
      <c r="IK39">
        <v>35.777700000000003</v>
      </c>
      <c r="IL39">
        <v>23.938700000000001</v>
      </c>
      <c r="IM39">
        <v>18</v>
      </c>
      <c r="IN39">
        <v>1075.0899999999999</v>
      </c>
      <c r="IO39">
        <v>609.10599999999999</v>
      </c>
      <c r="IP39">
        <v>25</v>
      </c>
      <c r="IQ39">
        <v>24.496400000000001</v>
      </c>
      <c r="IR39">
        <v>30.0001</v>
      </c>
      <c r="IS39">
        <v>24.360499999999998</v>
      </c>
      <c r="IT39">
        <v>24.311900000000001</v>
      </c>
      <c r="IU39">
        <v>30.247900000000001</v>
      </c>
      <c r="IV39">
        <v>25.708400000000001</v>
      </c>
      <c r="IW39">
        <v>0</v>
      </c>
      <c r="IX39">
        <v>25</v>
      </c>
      <c r="IY39">
        <v>400</v>
      </c>
      <c r="IZ39">
        <v>17.3109</v>
      </c>
      <c r="JA39">
        <v>103.63200000000001</v>
      </c>
      <c r="JB39">
        <v>104.742</v>
      </c>
    </row>
    <row r="40" spans="1:262" x14ac:dyDescent="0.2">
      <c r="A40">
        <v>24</v>
      </c>
      <c r="B40">
        <v>1634226770</v>
      </c>
      <c r="C40">
        <v>3297.5</v>
      </c>
      <c r="D40" t="s">
        <v>490</v>
      </c>
      <c r="E40" t="s">
        <v>491</v>
      </c>
      <c r="F40" t="s">
        <v>390</v>
      </c>
      <c r="G40">
        <v>1634226770</v>
      </c>
      <c r="H40">
        <f t="shared" si="0"/>
        <v>3.6163246517174163E-3</v>
      </c>
      <c r="I40">
        <f t="shared" si="1"/>
        <v>3.6163246517174161</v>
      </c>
      <c r="J40">
        <f t="shared" si="2"/>
        <v>10.625320840845031</v>
      </c>
      <c r="K40">
        <f t="shared" si="3"/>
        <v>592.34500000000003</v>
      </c>
      <c r="L40">
        <f t="shared" si="4"/>
        <v>475.29154901731283</v>
      </c>
      <c r="M40">
        <f t="shared" si="5"/>
        <v>42.781535727876317</v>
      </c>
      <c r="N40">
        <f t="shared" si="6"/>
        <v>53.317650678038504</v>
      </c>
      <c r="O40">
        <f t="shared" si="7"/>
        <v>0.1768641055456899</v>
      </c>
      <c r="P40">
        <f t="shared" si="8"/>
        <v>2.7492640330490929</v>
      </c>
      <c r="Q40">
        <f t="shared" si="9"/>
        <v>0.17077753583318331</v>
      </c>
      <c r="R40">
        <f t="shared" si="10"/>
        <v>0.10726536399465061</v>
      </c>
      <c r="S40">
        <f t="shared" si="11"/>
        <v>241.7304590184998</v>
      </c>
      <c r="T40">
        <f t="shared" si="12"/>
        <v>27.092596000237727</v>
      </c>
      <c r="U40">
        <f t="shared" si="13"/>
        <v>27.092596000237727</v>
      </c>
      <c r="V40">
        <f t="shared" si="14"/>
        <v>3.5986708318196516</v>
      </c>
      <c r="W40">
        <f t="shared" si="15"/>
        <v>50.10190823899395</v>
      </c>
      <c r="X40">
        <f t="shared" si="16"/>
        <v>1.74924955554921</v>
      </c>
      <c r="Y40">
        <f t="shared" si="17"/>
        <v>3.4913830970369739</v>
      </c>
      <c r="Z40">
        <f t="shared" si="18"/>
        <v>1.8494212762704416</v>
      </c>
      <c r="AA40">
        <f t="shared" si="19"/>
        <v>-159.47991714073805</v>
      </c>
      <c r="AB40">
        <f t="shared" si="20"/>
        <v>-76.287377778297866</v>
      </c>
      <c r="AC40">
        <f t="shared" si="21"/>
        <v>-5.9785494148098399</v>
      </c>
      <c r="AD40">
        <f t="shared" si="22"/>
        <v>-1.5385315345952222E-2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47684.96590156859</v>
      </c>
      <c r="AJ40" t="s">
        <v>391</v>
      </c>
      <c r="AK40">
        <v>0</v>
      </c>
      <c r="AL40">
        <v>0</v>
      </c>
      <c r="AM40">
        <v>0</v>
      </c>
      <c r="AN40" t="e">
        <f t="shared" si="26"/>
        <v>#DIV/0!</v>
      </c>
      <c r="AO40">
        <v>-1</v>
      </c>
      <c r="AP40" t="s">
        <v>492</v>
      </c>
      <c r="AQ40">
        <v>10404.1</v>
      </c>
      <c r="AR40">
        <v>955.29844000000003</v>
      </c>
      <c r="AS40">
        <v>1085.49</v>
      </c>
      <c r="AT40">
        <f t="shared" si="27"/>
        <v>0.11993805562464877</v>
      </c>
      <c r="AU40">
        <v>0.5</v>
      </c>
      <c r="AV40">
        <f t="shared" si="28"/>
        <v>1261.1771994914509</v>
      </c>
      <c r="AW40">
        <f t="shared" si="29"/>
        <v>10.625320840845031</v>
      </c>
      <c r="AX40">
        <f t="shared" si="30"/>
        <v>75.6315705525722</v>
      </c>
      <c r="AY40">
        <f t="shared" si="31"/>
        <v>9.217833025789518E-3</v>
      </c>
      <c r="AZ40">
        <f t="shared" si="32"/>
        <v>-1</v>
      </c>
      <c r="BA40" t="e">
        <f t="shared" si="33"/>
        <v>#DIV/0!</v>
      </c>
      <c r="BB40" t="s">
        <v>391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>
        <f t="shared" si="38"/>
        <v>0.11993805562464875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v>25</v>
      </c>
      <c r="BM40">
        <v>300</v>
      </c>
      <c r="BN40">
        <v>300</v>
      </c>
      <c r="BO40">
        <v>300</v>
      </c>
      <c r="BP40">
        <v>10404.1</v>
      </c>
      <c r="BQ40">
        <v>1064.75</v>
      </c>
      <c r="BR40">
        <v>-7.3565999999999996E-3</v>
      </c>
      <c r="BS40">
        <v>0.21</v>
      </c>
      <c r="BT40" t="s">
        <v>391</v>
      </c>
      <c r="BU40" t="s">
        <v>391</v>
      </c>
      <c r="BV40" t="s">
        <v>391</v>
      </c>
      <c r="BW40" t="s">
        <v>391</v>
      </c>
      <c r="BX40" t="s">
        <v>391</v>
      </c>
      <c r="BY40" t="s">
        <v>391</v>
      </c>
      <c r="BZ40" t="s">
        <v>391</v>
      </c>
      <c r="CA40" t="s">
        <v>391</v>
      </c>
      <c r="CB40" t="s">
        <v>391</v>
      </c>
      <c r="CC40" t="s">
        <v>391</v>
      </c>
      <c r="CD40">
        <f t="shared" si="42"/>
        <v>1499.96</v>
      </c>
      <c r="CE40">
        <f t="shared" si="43"/>
        <v>1261.1771994914509</v>
      </c>
      <c r="CF40">
        <f t="shared" si="44"/>
        <v>0.84080722118686557</v>
      </c>
      <c r="CG40">
        <f t="shared" si="45"/>
        <v>0.16115793689065028</v>
      </c>
      <c r="CH40">
        <v>6</v>
      </c>
      <c r="CI40">
        <v>0.5</v>
      </c>
      <c r="CJ40" t="s">
        <v>393</v>
      </c>
      <c r="CK40">
        <v>2</v>
      </c>
      <c r="CL40">
        <v>1634226770</v>
      </c>
      <c r="CM40">
        <v>592.34500000000003</v>
      </c>
      <c r="CN40">
        <v>600.005</v>
      </c>
      <c r="CO40">
        <v>19.433700000000002</v>
      </c>
      <c r="CP40">
        <v>17.3062</v>
      </c>
      <c r="CQ40">
        <v>589.44399999999996</v>
      </c>
      <c r="CR40">
        <v>19.309699999999999</v>
      </c>
      <c r="CS40">
        <v>1000.06</v>
      </c>
      <c r="CT40">
        <v>89.924400000000006</v>
      </c>
      <c r="CU40">
        <v>8.6743299999999995E-2</v>
      </c>
      <c r="CV40">
        <v>26.5779</v>
      </c>
      <c r="CW40">
        <v>-252.96199999999999</v>
      </c>
      <c r="CX40">
        <v>999.9</v>
      </c>
      <c r="CY40">
        <v>0</v>
      </c>
      <c r="CZ40">
        <v>0</v>
      </c>
      <c r="DA40">
        <v>10015</v>
      </c>
      <c r="DB40">
        <v>0</v>
      </c>
      <c r="DC40">
        <v>10.922499999999999</v>
      </c>
      <c r="DD40">
        <v>-8.3131699999999995</v>
      </c>
      <c r="DE40">
        <v>603.41999999999996</v>
      </c>
      <c r="DF40">
        <v>610.572</v>
      </c>
      <c r="DG40">
        <v>2.1305800000000001</v>
      </c>
      <c r="DH40">
        <v>600.005</v>
      </c>
      <c r="DI40">
        <v>17.3062</v>
      </c>
      <c r="DJ40">
        <v>1.7478400000000001</v>
      </c>
      <c r="DK40">
        <v>1.5562499999999999</v>
      </c>
      <c r="DL40">
        <v>15.327999999999999</v>
      </c>
      <c r="DM40">
        <v>13.532299999999999</v>
      </c>
      <c r="DN40">
        <v>1499.96</v>
      </c>
      <c r="DO40">
        <v>0.97300299999999995</v>
      </c>
      <c r="DP40">
        <v>2.6996900000000001E-2</v>
      </c>
      <c r="DQ40">
        <v>0</v>
      </c>
      <c r="DR40">
        <v>954.30200000000002</v>
      </c>
      <c r="DS40">
        <v>5.0006300000000001</v>
      </c>
      <c r="DT40">
        <v>14015.5</v>
      </c>
      <c r="DU40">
        <v>12904.8</v>
      </c>
      <c r="DV40">
        <v>37.375</v>
      </c>
      <c r="DW40">
        <v>37.811999999999998</v>
      </c>
      <c r="DX40">
        <v>37.25</v>
      </c>
      <c r="DY40">
        <v>37.061999999999998</v>
      </c>
      <c r="DZ40">
        <v>38.625</v>
      </c>
      <c r="EA40">
        <v>1454.6</v>
      </c>
      <c r="EB40">
        <v>40.36</v>
      </c>
      <c r="EC40">
        <v>0</v>
      </c>
      <c r="ED40">
        <v>104.59999990463299</v>
      </c>
      <c r="EE40">
        <v>0</v>
      </c>
      <c r="EF40">
        <v>955.29844000000003</v>
      </c>
      <c r="EG40">
        <v>-8.3900769452741102</v>
      </c>
      <c r="EH40">
        <v>-134.36153859159899</v>
      </c>
      <c r="EI40">
        <v>14032.06</v>
      </c>
      <c r="EJ40">
        <v>15</v>
      </c>
      <c r="EK40">
        <v>1634226790</v>
      </c>
      <c r="EL40" t="s">
        <v>493</v>
      </c>
      <c r="EM40">
        <v>1634226789</v>
      </c>
      <c r="EN40">
        <v>1634226790</v>
      </c>
      <c r="EO40">
        <v>26</v>
      </c>
      <c r="EP40">
        <v>0.65300000000000002</v>
      </c>
      <c r="EQ40">
        <v>-3.0000000000000001E-3</v>
      </c>
      <c r="ER40">
        <v>2.9009999999999998</v>
      </c>
      <c r="ES40">
        <v>0.124</v>
      </c>
      <c r="ET40">
        <v>600</v>
      </c>
      <c r="EU40">
        <v>17</v>
      </c>
      <c r="EV40">
        <v>0.13</v>
      </c>
      <c r="EW40">
        <v>0.04</v>
      </c>
      <c r="EX40">
        <v>-8.3004368292682909</v>
      </c>
      <c r="EY40">
        <v>9.8757700348418104E-2</v>
      </c>
      <c r="EZ40">
        <v>2.28827739490866E-2</v>
      </c>
      <c r="FA40">
        <v>1</v>
      </c>
      <c r="FB40">
        <v>2.1388624390243902</v>
      </c>
      <c r="FC40">
        <v>-4.1425505226480801E-2</v>
      </c>
      <c r="FD40">
        <v>4.2287112610355504E-3</v>
      </c>
      <c r="FE40">
        <v>1</v>
      </c>
      <c r="FF40">
        <v>2</v>
      </c>
      <c r="FG40">
        <v>2</v>
      </c>
      <c r="FH40" t="s">
        <v>395</v>
      </c>
      <c r="FI40">
        <v>3.8844799999999999</v>
      </c>
      <c r="FJ40">
        <v>2.7458800000000001</v>
      </c>
      <c r="FK40">
        <v>0.117328</v>
      </c>
      <c r="FL40">
        <v>0.11885800000000001</v>
      </c>
      <c r="FM40">
        <v>8.9640200000000003E-2</v>
      </c>
      <c r="FN40">
        <v>8.2917299999999999E-2</v>
      </c>
      <c r="FO40">
        <v>34815.4</v>
      </c>
      <c r="FP40">
        <v>38108.400000000001</v>
      </c>
      <c r="FQ40">
        <v>35732</v>
      </c>
      <c r="FR40">
        <v>39247.300000000003</v>
      </c>
      <c r="FS40">
        <v>46144</v>
      </c>
      <c r="FT40">
        <v>51955.199999999997</v>
      </c>
      <c r="FU40">
        <v>55873.1</v>
      </c>
      <c r="FV40">
        <v>62913.599999999999</v>
      </c>
      <c r="FW40">
        <v>2.6534</v>
      </c>
      <c r="FX40">
        <v>2.1800799999999998</v>
      </c>
      <c r="FY40">
        <v>-0.27782099999999998</v>
      </c>
      <c r="FZ40">
        <v>0</v>
      </c>
      <c r="GA40">
        <v>-244.73099999999999</v>
      </c>
      <c r="GB40">
        <v>999.9</v>
      </c>
      <c r="GC40">
        <v>49.322000000000003</v>
      </c>
      <c r="GD40">
        <v>30.343</v>
      </c>
      <c r="GE40">
        <v>23.836200000000002</v>
      </c>
      <c r="GF40">
        <v>56.642800000000001</v>
      </c>
      <c r="GG40">
        <v>46.618600000000001</v>
      </c>
      <c r="GH40">
        <v>3</v>
      </c>
      <c r="GI40">
        <v>-0.216166</v>
      </c>
      <c r="GJ40">
        <v>-0.58847799999999995</v>
      </c>
      <c r="GK40">
        <v>20.115600000000001</v>
      </c>
      <c r="GL40">
        <v>5.2000700000000002</v>
      </c>
      <c r="GM40">
        <v>12.005000000000001</v>
      </c>
      <c r="GN40">
        <v>4.9757499999999997</v>
      </c>
      <c r="GO40">
        <v>3.29325</v>
      </c>
      <c r="GP40">
        <v>9999</v>
      </c>
      <c r="GQ40">
        <v>9999</v>
      </c>
      <c r="GR40">
        <v>27.3</v>
      </c>
      <c r="GS40">
        <v>306.39999999999998</v>
      </c>
      <c r="GT40">
        <v>1.8635999999999999</v>
      </c>
      <c r="GU40">
        <v>1.8683799999999999</v>
      </c>
      <c r="GV40">
        <v>1.86812</v>
      </c>
      <c r="GW40">
        <v>1.8693500000000001</v>
      </c>
      <c r="GX40">
        <v>1.87016</v>
      </c>
      <c r="GY40">
        <v>1.8661799999999999</v>
      </c>
      <c r="GZ40">
        <v>1.8672299999999999</v>
      </c>
      <c r="HA40">
        <v>1.86866</v>
      </c>
      <c r="HB40">
        <v>5</v>
      </c>
      <c r="HC40">
        <v>0</v>
      </c>
      <c r="HD40">
        <v>0</v>
      </c>
      <c r="HE40">
        <v>0</v>
      </c>
      <c r="HF40" t="s">
        <v>396</v>
      </c>
      <c r="HG40" t="s">
        <v>397</v>
      </c>
      <c r="HH40" t="s">
        <v>398</v>
      </c>
      <c r="HI40" t="s">
        <v>398</v>
      </c>
      <c r="HJ40" t="s">
        <v>398</v>
      </c>
      <c r="HK40" t="s">
        <v>398</v>
      </c>
      <c r="HL40">
        <v>0</v>
      </c>
      <c r="HM40">
        <v>100</v>
      </c>
      <c r="HN40">
        <v>100</v>
      </c>
      <c r="HO40">
        <v>2.9009999999999998</v>
      </c>
      <c r="HP40">
        <v>0.124</v>
      </c>
      <c r="HQ40">
        <v>2.24825000000004</v>
      </c>
      <c r="HR40">
        <v>0</v>
      </c>
      <c r="HS40">
        <v>0</v>
      </c>
      <c r="HT40">
        <v>0</v>
      </c>
      <c r="HU40">
        <v>0.12709999999999499</v>
      </c>
      <c r="HV40">
        <v>0</v>
      </c>
      <c r="HW40">
        <v>0</v>
      </c>
      <c r="HX40">
        <v>0</v>
      </c>
      <c r="HY40">
        <v>-1</v>
      </c>
      <c r="HZ40">
        <v>-1</v>
      </c>
      <c r="IA40">
        <v>-1</v>
      </c>
      <c r="IB40">
        <v>-1</v>
      </c>
      <c r="IC40">
        <v>2.2999999999999998</v>
      </c>
      <c r="ID40">
        <v>2.2000000000000002</v>
      </c>
      <c r="IE40">
        <v>2.0874000000000001</v>
      </c>
      <c r="IF40">
        <v>2.6110799999999998</v>
      </c>
      <c r="IG40">
        <v>2.9968300000000001</v>
      </c>
      <c r="IH40">
        <v>2.96265</v>
      </c>
      <c r="II40">
        <v>2.7441399999999998</v>
      </c>
      <c r="IJ40">
        <v>2.33887</v>
      </c>
      <c r="IK40">
        <v>35.824399999999997</v>
      </c>
      <c r="IL40">
        <v>23.947399999999998</v>
      </c>
      <c r="IM40">
        <v>18</v>
      </c>
      <c r="IN40">
        <v>1078.93</v>
      </c>
      <c r="IO40">
        <v>609.83100000000002</v>
      </c>
      <c r="IP40">
        <v>24.999700000000001</v>
      </c>
      <c r="IQ40">
        <v>24.488199999999999</v>
      </c>
      <c r="IR40">
        <v>30.0001</v>
      </c>
      <c r="IS40">
        <v>24.349699999999999</v>
      </c>
      <c r="IT40">
        <v>24.303699999999999</v>
      </c>
      <c r="IU40">
        <v>41.7883</v>
      </c>
      <c r="IV40">
        <v>25.409800000000001</v>
      </c>
      <c r="IW40">
        <v>0</v>
      </c>
      <c r="IX40">
        <v>25</v>
      </c>
      <c r="IY40">
        <v>600</v>
      </c>
      <c r="IZ40">
        <v>17.395</v>
      </c>
      <c r="JA40">
        <v>103.633</v>
      </c>
      <c r="JB40">
        <v>104.745</v>
      </c>
    </row>
    <row r="41" spans="1:262" x14ac:dyDescent="0.2">
      <c r="A41">
        <v>25</v>
      </c>
      <c r="B41">
        <v>1634226911</v>
      </c>
      <c r="C41">
        <v>3438.5</v>
      </c>
      <c r="D41" t="s">
        <v>494</v>
      </c>
      <c r="E41" t="s">
        <v>495</v>
      </c>
      <c r="F41" t="s">
        <v>390</v>
      </c>
      <c r="G41">
        <v>1634226911</v>
      </c>
      <c r="H41">
        <f t="shared" si="0"/>
        <v>3.2245659517757068E-3</v>
      </c>
      <c r="I41">
        <f t="shared" si="1"/>
        <v>3.2245659517757068</v>
      </c>
      <c r="J41">
        <f t="shared" si="2"/>
        <v>11.6439044731792</v>
      </c>
      <c r="K41">
        <f t="shared" si="3"/>
        <v>791.46699999999998</v>
      </c>
      <c r="L41">
        <f t="shared" si="4"/>
        <v>644.38653706615548</v>
      </c>
      <c r="M41">
        <f t="shared" si="5"/>
        <v>58.000549731543259</v>
      </c>
      <c r="N41">
        <f t="shared" si="6"/>
        <v>71.239106427300314</v>
      </c>
      <c r="O41">
        <f t="shared" si="7"/>
        <v>0.15594071585507779</v>
      </c>
      <c r="P41">
        <f t="shared" si="8"/>
        <v>2.7481802170471377</v>
      </c>
      <c r="Q41">
        <f t="shared" si="9"/>
        <v>0.15118643318589853</v>
      </c>
      <c r="R41">
        <f t="shared" si="10"/>
        <v>9.4906600158974952E-2</v>
      </c>
      <c r="S41">
        <f t="shared" si="11"/>
        <v>241.7092730179217</v>
      </c>
      <c r="T41">
        <f t="shared" si="12"/>
        <v>27.095149834781932</v>
      </c>
      <c r="U41">
        <f t="shared" si="13"/>
        <v>27.095149834781932</v>
      </c>
      <c r="V41">
        <f t="shared" si="14"/>
        <v>3.5992102697873984</v>
      </c>
      <c r="W41">
        <f t="shared" si="15"/>
        <v>50.043604169840791</v>
      </c>
      <c r="X41">
        <f t="shared" si="16"/>
        <v>1.7363624789019001</v>
      </c>
      <c r="Y41">
        <f t="shared" si="17"/>
        <v>3.469699090834736</v>
      </c>
      <c r="Z41">
        <f t="shared" si="18"/>
        <v>1.8628477908854983</v>
      </c>
      <c r="AA41">
        <f t="shared" si="19"/>
        <v>-142.20335847330867</v>
      </c>
      <c r="AB41">
        <f t="shared" si="20"/>
        <v>-92.29618015639609</v>
      </c>
      <c r="AC41">
        <f t="shared" si="21"/>
        <v>-7.2322616937634505</v>
      </c>
      <c r="AD41">
        <f t="shared" si="22"/>
        <v>-2.2527305546518051E-2</v>
      </c>
      <c r="AE41">
        <v>0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47672.367480059052</v>
      </c>
      <c r="AJ41" t="s">
        <v>391</v>
      </c>
      <c r="AK41">
        <v>0</v>
      </c>
      <c r="AL41">
        <v>0</v>
      </c>
      <c r="AM41">
        <v>0</v>
      </c>
      <c r="AN41" t="e">
        <f t="shared" si="26"/>
        <v>#DIV/0!</v>
      </c>
      <c r="AO41">
        <v>-1</v>
      </c>
      <c r="AP41" t="s">
        <v>496</v>
      </c>
      <c r="AQ41">
        <v>10404.5</v>
      </c>
      <c r="AR41">
        <v>951.79656</v>
      </c>
      <c r="AS41">
        <v>1084.8900000000001</v>
      </c>
      <c r="AT41">
        <f t="shared" si="27"/>
        <v>0.12267920249979269</v>
      </c>
      <c r="AU41">
        <v>0.5</v>
      </c>
      <c r="AV41">
        <f t="shared" si="28"/>
        <v>1261.060199491151</v>
      </c>
      <c r="AW41">
        <f t="shared" si="29"/>
        <v>11.6439044731792</v>
      </c>
      <c r="AX41">
        <f t="shared" si="30"/>
        <v>77.352929788901946</v>
      </c>
      <c r="AY41">
        <f t="shared" si="31"/>
        <v>1.0026408317605399E-2</v>
      </c>
      <c r="AZ41">
        <f t="shared" si="32"/>
        <v>-1</v>
      </c>
      <c r="BA41" t="e">
        <f t="shared" si="33"/>
        <v>#DIV/0!</v>
      </c>
      <c r="BB41" t="s">
        <v>391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>
        <f t="shared" si="38"/>
        <v>0.12267920249979268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v>26</v>
      </c>
      <c r="BM41">
        <v>300</v>
      </c>
      <c r="BN41">
        <v>300</v>
      </c>
      <c r="BO41">
        <v>300</v>
      </c>
      <c r="BP41">
        <v>10404.5</v>
      </c>
      <c r="BQ41">
        <v>1063.98</v>
      </c>
      <c r="BR41">
        <v>-7.35784E-3</v>
      </c>
      <c r="BS41">
        <v>0.32</v>
      </c>
      <c r="BT41" t="s">
        <v>391</v>
      </c>
      <c r="BU41" t="s">
        <v>391</v>
      </c>
      <c r="BV41" t="s">
        <v>391</v>
      </c>
      <c r="BW41" t="s">
        <v>391</v>
      </c>
      <c r="BX41" t="s">
        <v>391</v>
      </c>
      <c r="BY41" t="s">
        <v>391</v>
      </c>
      <c r="BZ41" t="s">
        <v>391</v>
      </c>
      <c r="CA41" t="s">
        <v>391</v>
      </c>
      <c r="CB41" t="s">
        <v>391</v>
      </c>
      <c r="CC41" t="s">
        <v>391</v>
      </c>
      <c r="CD41">
        <f t="shared" si="42"/>
        <v>1499.82</v>
      </c>
      <c r="CE41">
        <f t="shared" si="43"/>
        <v>1261.060199491151</v>
      </c>
      <c r="CF41">
        <f t="shared" si="44"/>
        <v>0.8408076965843575</v>
      </c>
      <c r="CG41">
        <f t="shared" si="45"/>
        <v>0.16115885440781008</v>
      </c>
      <c r="CH41">
        <v>6</v>
      </c>
      <c r="CI41">
        <v>0.5</v>
      </c>
      <c r="CJ41" t="s">
        <v>393</v>
      </c>
      <c r="CK41">
        <v>2</v>
      </c>
      <c r="CL41">
        <v>1634226911</v>
      </c>
      <c r="CM41">
        <v>791.46699999999998</v>
      </c>
      <c r="CN41">
        <v>799.98500000000001</v>
      </c>
      <c r="CO41">
        <v>19.291</v>
      </c>
      <c r="CP41">
        <v>17.3935</v>
      </c>
      <c r="CQ41">
        <v>788.06200000000001</v>
      </c>
      <c r="CR41">
        <v>19.167999999999999</v>
      </c>
      <c r="CS41">
        <v>999.95600000000002</v>
      </c>
      <c r="CT41">
        <v>89.922300000000007</v>
      </c>
      <c r="CU41">
        <v>8.6640900000000007E-2</v>
      </c>
      <c r="CV41">
        <v>26.472200000000001</v>
      </c>
      <c r="CW41">
        <v>-254.76300000000001</v>
      </c>
      <c r="CX41">
        <v>999.9</v>
      </c>
      <c r="CY41">
        <v>0</v>
      </c>
      <c r="CZ41">
        <v>0</v>
      </c>
      <c r="DA41">
        <v>10008.799999999999</v>
      </c>
      <c r="DB41">
        <v>0</v>
      </c>
      <c r="DC41">
        <v>10.922499999999999</v>
      </c>
      <c r="DD41">
        <v>-8.5181299999999993</v>
      </c>
      <c r="DE41">
        <v>807.03499999999997</v>
      </c>
      <c r="DF41">
        <v>814.14599999999996</v>
      </c>
      <c r="DG41">
        <v>1.89751</v>
      </c>
      <c r="DH41">
        <v>799.98500000000001</v>
      </c>
      <c r="DI41">
        <v>17.3935</v>
      </c>
      <c r="DJ41">
        <v>1.7346900000000001</v>
      </c>
      <c r="DK41">
        <v>1.56406</v>
      </c>
      <c r="DL41">
        <v>15.2104</v>
      </c>
      <c r="DM41">
        <v>13.6092</v>
      </c>
      <c r="DN41">
        <v>1499.82</v>
      </c>
      <c r="DO41">
        <v>0.97298899999999999</v>
      </c>
      <c r="DP41">
        <v>2.7010800000000001E-2</v>
      </c>
      <c r="DQ41">
        <v>0</v>
      </c>
      <c r="DR41">
        <v>950.976</v>
      </c>
      <c r="DS41">
        <v>5.0006300000000001</v>
      </c>
      <c r="DT41">
        <v>13952.8</v>
      </c>
      <c r="DU41">
        <v>12903.5</v>
      </c>
      <c r="DV41">
        <v>36.936999999999998</v>
      </c>
      <c r="DW41">
        <v>37.811999999999998</v>
      </c>
      <c r="DX41">
        <v>36.875</v>
      </c>
      <c r="DY41">
        <v>37.125</v>
      </c>
      <c r="DZ41">
        <v>38.311999999999998</v>
      </c>
      <c r="EA41">
        <v>1454.44</v>
      </c>
      <c r="EB41">
        <v>40.380000000000003</v>
      </c>
      <c r="EC41">
        <v>0</v>
      </c>
      <c r="ED41">
        <v>140.30000019073501</v>
      </c>
      <c r="EE41">
        <v>0</v>
      </c>
      <c r="EF41">
        <v>951.79656</v>
      </c>
      <c r="EG41">
        <v>-6.9802307619831403</v>
      </c>
      <c r="EH41">
        <v>-40.507692261493098</v>
      </c>
      <c r="EI41">
        <v>13960.504000000001</v>
      </c>
      <c r="EJ41">
        <v>15</v>
      </c>
      <c r="EK41">
        <v>1634226868.5</v>
      </c>
      <c r="EL41" t="s">
        <v>497</v>
      </c>
      <c r="EM41">
        <v>1634226868.5</v>
      </c>
      <c r="EN41">
        <v>1634226868</v>
      </c>
      <c r="EO41">
        <v>27</v>
      </c>
      <c r="EP41">
        <v>0.504</v>
      </c>
      <c r="EQ41">
        <v>-1E-3</v>
      </c>
      <c r="ER41">
        <v>3.4049999999999998</v>
      </c>
      <c r="ES41">
        <v>0.123</v>
      </c>
      <c r="ET41">
        <v>800</v>
      </c>
      <c r="EU41">
        <v>17</v>
      </c>
      <c r="EV41">
        <v>0.2</v>
      </c>
      <c r="EW41">
        <v>0.05</v>
      </c>
      <c r="EX41">
        <v>-8.4830604878048792</v>
      </c>
      <c r="EY41">
        <v>8.50020209059211E-2</v>
      </c>
      <c r="EZ41">
        <v>3.6136963911453102E-2</v>
      </c>
      <c r="FA41">
        <v>1</v>
      </c>
      <c r="FB41">
        <v>1.9227387804878</v>
      </c>
      <c r="FC41">
        <v>-0.167783414634152</v>
      </c>
      <c r="FD41">
        <v>1.6873925793469701E-2</v>
      </c>
      <c r="FE41">
        <v>1</v>
      </c>
      <c r="FF41">
        <v>2</v>
      </c>
      <c r="FG41">
        <v>2</v>
      </c>
      <c r="FH41" t="s">
        <v>395</v>
      </c>
      <c r="FI41">
        <v>3.88435</v>
      </c>
      <c r="FJ41">
        <v>2.7457199999999999</v>
      </c>
      <c r="FK41">
        <v>0.143174</v>
      </c>
      <c r="FL41">
        <v>0.14458499999999999</v>
      </c>
      <c r="FM41">
        <v>8.9166300000000004E-2</v>
      </c>
      <c r="FN41">
        <v>8.3213899999999993E-2</v>
      </c>
      <c r="FO41">
        <v>33795.599999999999</v>
      </c>
      <c r="FP41">
        <v>36996.300000000003</v>
      </c>
      <c r="FQ41">
        <v>35730.800000000003</v>
      </c>
      <c r="FR41">
        <v>39246.800000000003</v>
      </c>
      <c r="FS41">
        <v>46167.4</v>
      </c>
      <c r="FT41">
        <v>51939</v>
      </c>
      <c r="FU41">
        <v>55871.1</v>
      </c>
      <c r="FV41">
        <v>62913.599999999999</v>
      </c>
      <c r="FW41">
        <v>2.6507499999999999</v>
      </c>
      <c r="FX41">
        <v>2.1806199999999998</v>
      </c>
      <c r="FY41">
        <v>-0.33814100000000002</v>
      </c>
      <c r="FZ41">
        <v>0</v>
      </c>
      <c r="GA41">
        <v>-244.73099999999999</v>
      </c>
      <c r="GB41">
        <v>999.9</v>
      </c>
      <c r="GC41">
        <v>49.127000000000002</v>
      </c>
      <c r="GD41">
        <v>30.423999999999999</v>
      </c>
      <c r="GE41">
        <v>23.851500000000001</v>
      </c>
      <c r="GF41">
        <v>56.402799999999999</v>
      </c>
      <c r="GG41">
        <v>46.618600000000001</v>
      </c>
      <c r="GH41">
        <v>3</v>
      </c>
      <c r="GI41">
        <v>-0.215752</v>
      </c>
      <c r="GJ41">
        <v>-0.61988600000000005</v>
      </c>
      <c r="GK41">
        <v>20.117100000000001</v>
      </c>
      <c r="GL41">
        <v>5.1996200000000004</v>
      </c>
      <c r="GM41">
        <v>12.006500000000001</v>
      </c>
      <c r="GN41">
        <v>4.9757999999999996</v>
      </c>
      <c r="GO41">
        <v>3.2931499999999998</v>
      </c>
      <c r="GP41">
        <v>9999</v>
      </c>
      <c r="GQ41">
        <v>9999</v>
      </c>
      <c r="GR41">
        <v>27.3</v>
      </c>
      <c r="GS41">
        <v>311.3</v>
      </c>
      <c r="GT41">
        <v>1.8635900000000001</v>
      </c>
      <c r="GU41">
        <v>1.8683799999999999</v>
      </c>
      <c r="GV41">
        <v>1.86812</v>
      </c>
      <c r="GW41">
        <v>1.8693500000000001</v>
      </c>
      <c r="GX41">
        <v>1.8701399999999999</v>
      </c>
      <c r="GY41">
        <v>1.8661799999999999</v>
      </c>
      <c r="GZ41">
        <v>1.8672200000000001</v>
      </c>
      <c r="HA41">
        <v>1.8686499999999999</v>
      </c>
      <c r="HB41">
        <v>5</v>
      </c>
      <c r="HC41">
        <v>0</v>
      </c>
      <c r="HD41">
        <v>0</v>
      </c>
      <c r="HE41">
        <v>0</v>
      </c>
      <c r="HF41" t="s">
        <v>396</v>
      </c>
      <c r="HG41" t="s">
        <v>397</v>
      </c>
      <c r="HH41" t="s">
        <v>398</v>
      </c>
      <c r="HI41" t="s">
        <v>398</v>
      </c>
      <c r="HJ41" t="s">
        <v>398</v>
      </c>
      <c r="HK41" t="s">
        <v>398</v>
      </c>
      <c r="HL41">
        <v>0</v>
      </c>
      <c r="HM41">
        <v>100</v>
      </c>
      <c r="HN41">
        <v>100</v>
      </c>
      <c r="HO41">
        <v>3.4049999999999998</v>
      </c>
      <c r="HP41">
        <v>0.123</v>
      </c>
      <c r="HQ41">
        <v>3.4045714285713302</v>
      </c>
      <c r="HR41">
        <v>0</v>
      </c>
      <c r="HS41">
        <v>0</v>
      </c>
      <c r="HT41">
        <v>0</v>
      </c>
      <c r="HU41">
        <v>0.123005000000003</v>
      </c>
      <c r="HV41">
        <v>0</v>
      </c>
      <c r="HW41">
        <v>0</v>
      </c>
      <c r="HX41">
        <v>0</v>
      </c>
      <c r="HY41">
        <v>-1</v>
      </c>
      <c r="HZ41">
        <v>-1</v>
      </c>
      <c r="IA41">
        <v>-1</v>
      </c>
      <c r="IB41">
        <v>-1</v>
      </c>
      <c r="IC41">
        <v>0.7</v>
      </c>
      <c r="ID41">
        <v>0.7</v>
      </c>
      <c r="IE41">
        <v>2.6208499999999999</v>
      </c>
      <c r="IF41">
        <v>2.6037599999999999</v>
      </c>
      <c r="IG41">
        <v>2.9968300000000001</v>
      </c>
      <c r="IH41">
        <v>2.96143</v>
      </c>
      <c r="II41">
        <v>2.7453599999999998</v>
      </c>
      <c r="IJ41">
        <v>2.34131</v>
      </c>
      <c r="IK41">
        <v>35.871099999999998</v>
      </c>
      <c r="IL41">
        <v>23.947399999999998</v>
      </c>
      <c r="IM41">
        <v>18</v>
      </c>
      <c r="IN41">
        <v>1075.56</v>
      </c>
      <c r="IO41">
        <v>610.18100000000004</v>
      </c>
      <c r="IP41">
        <v>24.999500000000001</v>
      </c>
      <c r="IQ41">
        <v>24.479900000000001</v>
      </c>
      <c r="IR41">
        <v>30</v>
      </c>
      <c r="IS41">
        <v>24.342199999999998</v>
      </c>
      <c r="IT41">
        <v>24.297699999999999</v>
      </c>
      <c r="IU41">
        <v>52.448799999999999</v>
      </c>
      <c r="IV41">
        <v>25.251300000000001</v>
      </c>
      <c r="IW41">
        <v>0</v>
      </c>
      <c r="IX41">
        <v>25</v>
      </c>
      <c r="IY41">
        <v>800</v>
      </c>
      <c r="IZ41">
        <v>17.368099999999998</v>
      </c>
      <c r="JA41">
        <v>103.629</v>
      </c>
      <c r="JB41">
        <v>104.744</v>
      </c>
    </row>
    <row r="42" spans="1:262" x14ac:dyDescent="0.2">
      <c r="A42">
        <v>26</v>
      </c>
      <c r="B42">
        <v>1634227027.5</v>
      </c>
      <c r="C42">
        <v>3555</v>
      </c>
      <c r="D42" t="s">
        <v>498</v>
      </c>
      <c r="E42" t="s">
        <v>499</v>
      </c>
      <c r="F42" t="s">
        <v>390</v>
      </c>
      <c r="G42">
        <v>1634227027.5</v>
      </c>
      <c r="H42">
        <f t="shared" si="0"/>
        <v>2.8152708209764786E-3</v>
      </c>
      <c r="I42">
        <f t="shared" si="1"/>
        <v>2.8152708209764787</v>
      </c>
      <c r="J42">
        <f t="shared" si="2"/>
        <v>12.699863604368154</v>
      </c>
      <c r="K42">
        <f t="shared" si="3"/>
        <v>990.78599999999994</v>
      </c>
      <c r="L42">
        <f t="shared" si="4"/>
        <v>802.88796159825165</v>
      </c>
      <c r="M42">
        <f t="shared" si="5"/>
        <v>72.265913394316627</v>
      </c>
      <c r="N42">
        <f t="shared" si="6"/>
        <v>89.178140279712593</v>
      </c>
      <c r="O42">
        <f t="shared" si="7"/>
        <v>0.13261572694095086</v>
      </c>
      <c r="P42">
        <f t="shared" si="8"/>
        <v>2.7454921999016721</v>
      </c>
      <c r="Q42">
        <f t="shared" si="9"/>
        <v>0.12915707544797733</v>
      </c>
      <c r="R42">
        <f t="shared" si="10"/>
        <v>8.1026405156143025E-2</v>
      </c>
      <c r="S42">
        <f t="shared" si="11"/>
        <v>241.73742201828273</v>
      </c>
      <c r="T42">
        <f t="shared" si="12"/>
        <v>27.276658499113793</v>
      </c>
      <c r="U42">
        <f t="shared" si="13"/>
        <v>27.276658499113793</v>
      </c>
      <c r="V42">
        <f t="shared" si="14"/>
        <v>3.6377309804328841</v>
      </c>
      <c r="W42">
        <f t="shared" si="15"/>
        <v>49.786884193338331</v>
      </c>
      <c r="X42">
        <f t="shared" si="16"/>
        <v>1.7343629228348101</v>
      </c>
      <c r="Y42">
        <f t="shared" si="17"/>
        <v>3.4835739390714355</v>
      </c>
      <c r="Z42">
        <f t="shared" si="18"/>
        <v>1.903368057598074</v>
      </c>
      <c r="AA42">
        <f t="shared" si="19"/>
        <v>-124.1534432050627</v>
      </c>
      <c r="AB42">
        <f t="shared" si="20"/>
        <v>-109.05129118181947</v>
      </c>
      <c r="AC42">
        <f t="shared" si="21"/>
        <v>-8.5642202161077616</v>
      </c>
      <c r="AD42">
        <f t="shared" si="22"/>
        <v>-3.1532584707207434E-2</v>
      </c>
      <c r="AE42">
        <v>0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47588.706353681373</v>
      </c>
      <c r="AJ42" t="s">
        <v>391</v>
      </c>
      <c r="AK42">
        <v>0</v>
      </c>
      <c r="AL42">
        <v>0</v>
      </c>
      <c r="AM42">
        <v>0</v>
      </c>
      <c r="AN42" t="e">
        <f t="shared" si="26"/>
        <v>#DIV/0!</v>
      </c>
      <c r="AO42">
        <v>-1</v>
      </c>
      <c r="AP42" t="s">
        <v>500</v>
      </c>
      <c r="AQ42">
        <v>10396.200000000001</v>
      </c>
      <c r="AR42">
        <v>946.27834615384597</v>
      </c>
      <c r="AS42">
        <v>1081.33</v>
      </c>
      <c r="AT42">
        <f t="shared" si="27"/>
        <v>0.12489402295890617</v>
      </c>
      <c r="AU42">
        <v>0.5</v>
      </c>
      <c r="AV42">
        <f t="shared" si="28"/>
        <v>1261.2110994913382</v>
      </c>
      <c r="AW42">
        <f t="shared" si="29"/>
        <v>12.699863604368154</v>
      </c>
      <c r="AX42">
        <f t="shared" si="30"/>
        <v>78.758864007949242</v>
      </c>
      <c r="AY42">
        <f t="shared" si="31"/>
        <v>1.0862466727333335E-2</v>
      </c>
      <c r="AZ42">
        <f t="shared" si="32"/>
        <v>-1</v>
      </c>
      <c r="BA42" t="e">
        <f t="shared" si="33"/>
        <v>#DIV/0!</v>
      </c>
      <c r="BB42" t="s">
        <v>391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>
        <f t="shared" si="38"/>
        <v>0.12489402295890613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v>27</v>
      </c>
      <c r="BM42">
        <v>300</v>
      </c>
      <c r="BN42">
        <v>300</v>
      </c>
      <c r="BO42">
        <v>300</v>
      </c>
      <c r="BP42">
        <v>10396.200000000001</v>
      </c>
      <c r="BQ42">
        <v>1059.74</v>
      </c>
      <c r="BR42">
        <v>-7.3519600000000003E-3</v>
      </c>
      <c r="BS42">
        <v>0.05</v>
      </c>
      <c r="BT42" t="s">
        <v>391</v>
      </c>
      <c r="BU42" t="s">
        <v>391</v>
      </c>
      <c r="BV42" t="s">
        <v>391</v>
      </c>
      <c r="BW42" t="s">
        <v>391</v>
      </c>
      <c r="BX42" t="s">
        <v>391</v>
      </c>
      <c r="BY42" t="s">
        <v>391</v>
      </c>
      <c r="BZ42" t="s">
        <v>391</v>
      </c>
      <c r="CA42" t="s">
        <v>391</v>
      </c>
      <c r="CB42" t="s">
        <v>391</v>
      </c>
      <c r="CC42" t="s">
        <v>391</v>
      </c>
      <c r="CD42">
        <f t="shared" si="42"/>
        <v>1500</v>
      </c>
      <c r="CE42">
        <f t="shared" si="43"/>
        <v>1261.2110994913382</v>
      </c>
      <c r="CF42">
        <f t="shared" si="44"/>
        <v>0.84080739966089213</v>
      </c>
      <c r="CG42">
        <f t="shared" si="45"/>
        <v>0.16115828134552182</v>
      </c>
      <c r="CH42">
        <v>6</v>
      </c>
      <c r="CI42">
        <v>0.5</v>
      </c>
      <c r="CJ42" t="s">
        <v>393</v>
      </c>
      <c r="CK42">
        <v>2</v>
      </c>
      <c r="CL42">
        <v>1634227027.5</v>
      </c>
      <c r="CM42">
        <v>990.78599999999994</v>
      </c>
      <c r="CN42">
        <v>1000.08</v>
      </c>
      <c r="CO42">
        <v>19.269100000000002</v>
      </c>
      <c r="CP42">
        <v>17.612400000000001</v>
      </c>
      <c r="CQ42">
        <v>986.86300000000006</v>
      </c>
      <c r="CR42">
        <v>19.140999999999998</v>
      </c>
      <c r="CS42">
        <v>999.94799999999998</v>
      </c>
      <c r="CT42">
        <v>89.919899999999998</v>
      </c>
      <c r="CU42">
        <v>8.7569099999999997E-2</v>
      </c>
      <c r="CV42">
        <v>26.539899999999999</v>
      </c>
      <c r="CW42">
        <v>-254.61699999999999</v>
      </c>
      <c r="CX42">
        <v>999.9</v>
      </c>
      <c r="CY42">
        <v>0</v>
      </c>
      <c r="CZ42">
        <v>0</v>
      </c>
      <c r="DA42">
        <v>9993.1200000000008</v>
      </c>
      <c r="DB42">
        <v>0</v>
      </c>
      <c r="DC42">
        <v>10.9087</v>
      </c>
      <c r="DD42">
        <v>-9.2976700000000001</v>
      </c>
      <c r="DE42">
        <v>1010.25</v>
      </c>
      <c r="DF42">
        <v>1018.01</v>
      </c>
      <c r="DG42">
        <v>1.6567000000000001</v>
      </c>
      <c r="DH42">
        <v>1000.08</v>
      </c>
      <c r="DI42">
        <v>17.612400000000001</v>
      </c>
      <c r="DJ42">
        <v>1.7326699999999999</v>
      </c>
      <c r="DK42">
        <v>1.5837000000000001</v>
      </c>
      <c r="DL42">
        <v>15.192299999999999</v>
      </c>
      <c r="DM42">
        <v>13.8011</v>
      </c>
      <c r="DN42">
        <v>1500</v>
      </c>
      <c r="DO42">
        <v>0.97299800000000003</v>
      </c>
      <c r="DP42">
        <v>2.7001799999999999E-2</v>
      </c>
      <c r="DQ42">
        <v>0</v>
      </c>
      <c r="DR42">
        <v>945.53</v>
      </c>
      <c r="DS42">
        <v>5.0006300000000001</v>
      </c>
      <c r="DT42">
        <v>13968.3</v>
      </c>
      <c r="DU42">
        <v>12905.1</v>
      </c>
      <c r="DV42">
        <v>39.186999999999998</v>
      </c>
      <c r="DW42">
        <v>40.186999999999998</v>
      </c>
      <c r="DX42">
        <v>38.875</v>
      </c>
      <c r="DY42">
        <v>40.75</v>
      </c>
      <c r="DZ42">
        <v>40.625</v>
      </c>
      <c r="EA42">
        <v>1454.63</v>
      </c>
      <c r="EB42">
        <v>40.369999999999997</v>
      </c>
      <c r="EC42">
        <v>0</v>
      </c>
      <c r="ED42">
        <v>115.799999952316</v>
      </c>
      <c r="EE42">
        <v>0</v>
      </c>
      <c r="EF42">
        <v>946.27834615384597</v>
      </c>
      <c r="EG42">
        <v>-7.1707692352344301</v>
      </c>
      <c r="EH42">
        <v>-72.567521493011199</v>
      </c>
      <c r="EI42">
        <v>13977.2615384615</v>
      </c>
      <c r="EJ42">
        <v>15</v>
      </c>
      <c r="EK42">
        <v>1634226991</v>
      </c>
      <c r="EL42" t="s">
        <v>501</v>
      </c>
      <c r="EM42">
        <v>1634226985</v>
      </c>
      <c r="EN42">
        <v>1634226991</v>
      </c>
      <c r="EO42">
        <v>28</v>
      </c>
      <c r="EP42">
        <v>0.51900000000000002</v>
      </c>
      <c r="EQ42">
        <v>5.0000000000000001E-3</v>
      </c>
      <c r="ER42">
        <v>3.9239999999999999</v>
      </c>
      <c r="ES42">
        <v>0.128</v>
      </c>
      <c r="ET42">
        <v>1000</v>
      </c>
      <c r="EU42">
        <v>17</v>
      </c>
      <c r="EV42">
        <v>0.19</v>
      </c>
      <c r="EW42">
        <v>0.03</v>
      </c>
      <c r="EX42">
        <v>-9.2326922499999995</v>
      </c>
      <c r="EY42">
        <v>2.66506941838612E-2</v>
      </c>
      <c r="EZ42">
        <v>3.6877776131940203E-2</v>
      </c>
      <c r="FA42">
        <v>1</v>
      </c>
      <c r="FB42">
        <v>1.69394</v>
      </c>
      <c r="FC42">
        <v>-0.191342814258919</v>
      </c>
      <c r="FD42">
        <v>2.1445921290539099E-2</v>
      </c>
      <c r="FE42">
        <v>1</v>
      </c>
      <c r="FF42">
        <v>2</v>
      </c>
      <c r="FG42">
        <v>2</v>
      </c>
      <c r="FH42" t="s">
        <v>395</v>
      </c>
      <c r="FI42">
        <v>3.8843399999999999</v>
      </c>
      <c r="FJ42">
        <v>2.7465000000000002</v>
      </c>
      <c r="FK42">
        <v>0.16580400000000001</v>
      </c>
      <c r="FL42">
        <v>0.167127</v>
      </c>
      <c r="FM42">
        <v>8.9074899999999999E-2</v>
      </c>
      <c r="FN42">
        <v>8.3956799999999998E-2</v>
      </c>
      <c r="FO42">
        <v>32904.699999999997</v>
      </c>
      <c r="FP42">
        <v>36022.6</v>
      </c>
      <c r="FQ42">
        <v>35731.599999999999</v>
      </c>
      <c r="FR42">
        <v>39246.9</v>
      </c>
      <c r="FS42">
        <v>46174</v>
      </c>
      <c r="FT42">
        <v>51897.9</v>
      </c>
      <c r="FU42">
        <v>55872.6</v>
      </c>
      <c r="FV42">
        <v>62914.1</v>
      </c>
      <c r="FW42">
        <v>2.6501000000000001</v>
      </c>
      <c r="FX42">
        <v>2.1817700000000002</v>
      </c>
      <c r="FY42">
        <v>-0.33336100000000002</v>
      </c>
      <c r="FZ42">
        <v>0</v>
      </c>
      <c r="GA42">
        <v>-244.72800000000001</v>
      </c>
      <c r="GB42">
        <v>999.9</v>
      </c>
      <c r="GC42">
        <v>48.859000000000002</v>
      </c>
      <c r="GD42">
        <v>30.484000000000002</v>
      </c>
      <c r="GE42">
        <v>23.8002</v>
      </c>
      <c r="GF42">
        <v>56.772799999999997</v>
      </c>
      <c r="GG42">
        <v>46.554499999999997</v>
      </c>
      <c r="GH42">
        <v>3</v>
      </c>
      <c r="GI42">
        <v>-0.216446</v>
      </c>
      <c r="GJ42">
        <v>-0.61471100000000001</v>
      </c>
      <c r="GK42">
        <v>20.1173</v>
      </c>
      <c r="GL42">
        <v>5.1996200000000004</v>
      </c>
      <c r="GM42">
        <v>12.0047</v>
      </c>
      <c r="GN42">
        <v>4.9757499999999997</v>
      </c>
      <c r="GO42">
        <v>3.2934999999999999</v>
      </c>
      <c r="GP42">
        <v>9999</v>
      </c>
      <c r="GQ42">
        <v>9999</v>
      </c>
      <c r="GR42">
        <v>27.3</v>
      </c>
      <c r="GS42">
        <v>315.2</v>
      </c>
      <c r="GT42">
        <v>1.8635999999999999</v>
      </c>
      <c r="GU42">
        <v>1.86835</v>
      </c>
      <c r="GV42">
        <v>1.8681099999999999</v>
      </c>
      <c r="GW42">
        <v>1.8693500000000001</v>
      </c>
      <c r="GX42">
        <v>1.87018</v>
      </c>
      <c r="GY42">
        <v>1.8662000000000001</v>
      </c>
      <c r="GZ42">
        <v>1.8672200000000001</v>
      </c>
      <c r="HA42">
        <v>1.86863</v>
      </c>
      <c r="HB42">
        <v>5</v>
      </c>
      <c r="HC42">
        <v>0</v>
      </c>
      <c r="HD42">
        <v>0</v>
      </c>
      <c r="HE42">
        <v>0</v>
      </c>
      <c r="HF42" t="s">
        <v>396</v>
      </c>
      <c r="HG42" t="s">
        <v>397</v>
      </c>
      <c r="HH42" t="s">
        <v>398</v>
      </c>
      <c r="HI42" t="s">
        <v>398</v>
      </c>
      <c r="HJ42" t="s">
        <v>398</v>
      </c>
      <c r="HK42" t="s">
        <v>398</v>
      </c>
      <c r="HL42">
        <v>0</v>
      </c>
      <c r="HM42">
        <v>100</v>
      </c>
      <c r="HN42">
        <v>100</v>
      </c>
      <c r="HO42">
        <v>3.923</v>
      </c>
      <c r="HP42">
        <v>0.12809999999999999</v>
      </c>
      <c r="HQ42">
        <v>3.9237999999999098</v>
      </c>
      <c r="HR42">
        <v>0</v>
      </c>
      <c r="HS42">
        <v>0</v>
      </c>
      <c r="HT42">
        <v>0</v>
      </c>
      <c r="HU42">
        <v>0.128044999999993</v>
      </c>
      <c r="HV42">
        <v>0</v>
      </c>
      <c r="HW42">
        <v>0</v>
      </c>
      <c r="HX42">
        <v>0</v>
      </c>
      <c r="HY42">
        <v>-1</v>
      </c>
      <c r="HZ42">
        <v>-1</v>
      </c>
      <c r="IA42">
        <v>-1</v>
      </c>
      <c r="IB42">
        <v>-1</v>
      </c>
      <c r="IC42">
        <v>0.7</v>
      </c>
      <c r="ID42">
        <v>0.6</v>
      </c>
      <c r="IE42">
        <v>3.12012</v>
      </c>
      <c r="IF42">
        <v>2.5939899999999998</v>
      </c>
      <c r="IG42">
        <v>2.9968300000000001</v>
      </c>
      <c r="IH42">
        <v>2.96143</v>
      </c>
      <c r="II42">
        <v>2.7453599999999998</v>
      </c>
      <c r="IJ42">
        <v>2.34375</v>
      </c>
      <c r="IK42">
        <v>35.894399999999997</v>
      </c>
      <c r="IL42">
        <v>23.947399999999998</v>
      </c>
      <c r="IM42">
        <v>18</v>
      </c>
      <c r="IN42">
        <v>1074.69</v>
      </c>
      <c r="IO42">
        <v>610.98900000000003</v>
      </c>
      <c r="IP42">
        <v>24.9998</v>
      </c>
      <c r="IQ42">
        <v>24.4758</v>
      </c>
      <c r="IR42">
        <v>30.0002</v>
      </c>
      <c r="IS42">
        <v>24.338200000000001</v>
      </c>
      <c r="IT42">
        <v>24.291599999999999</v>
      </c>
      <c r="IU42">
        <v>62.443199999999997</v>
      </c>
      <c r="IV42">
        <v>24.128</v>
      </c>
      <c r="IW42">
        <v>0</v>
      </c>
      <c r="IX42">
        <v>25</v>
      </c>
      <c r="IY42">
        <v>1000</v>
      </c>
      <c r="IZ42">
        <v>17.6326</v>
      </c>
      <c r="JA42">
        <v>103.63200000000001</v>
      </c>
      <c r="JB42">
        <v>104.745</v>
      </c>
    </row>
    <row r="43" spans="1:262" x14ac:dyDescent="0.2">
      <c r="A43">
        <v>27</v>
      </c>
      <c r="B43">
        <v>1634227149.5</v>
      </c>
      <c r="C43">
        <v>3677</v>
      </c>
      <c r="D43" t="s">
        <v>502</v>
      </c>
      <c r="E43" t="s">
        <v>503</v>
      </c>
      <c r="F43" t="s">
        <v>390</v>
      </c>
      <c r="G43">
        <v>1634227149.5</v>
      </c>
      <c r="H43">
        <f t="shared" si="0"/>
        <v>2.3091636482606101E-3</v>
      </c>
      <c r="I43">
        <f t="shared" si="1"/>
        <v>2.3091636482606099</v>
      </c>
      <c r="J43">
        <f t="shared" si="2"/>
        <v>13.169268284988409</v>
      </c>
      <c r="K43">
        <f t="shared" si="3"/>
        <v>1190.47</v>
      </c>
      <c r="L43">
        <f t="shared" si="4"/>
        <v>949.39333128651799</v>
      </c>
      <c r="M43">
        <f t="shared" si="5"/>
        <v>85.449101500385297</v>
      </c>
      <c r="N43">
        <f t="shared" si="6"/>
        <v>107.14694164252998</v>
      </c>
      <c r="O43">
        <f t="shared" si="7"/>
        <v>0.10570101509690898</v>
      </c>
      <c r="P43">
        <f t="shared" si="8"/>
        <v>2.7421658789614773</v>
      </c>
      <c r="Q43">
        <f t="shared" si="9"/>
        <v>0.10348856648539666</v>
      </c>
      <c r="R43">
        <f t="shared" si="10"/>
        <v>6.4875276719551331E-2</v>
      </c>
      <c r="S43">
        <f t="shared" si="11"/>
        <v>241.77514701868296</v>
      </c>
      <c r="T43">
        <f t="shared" si="12"/>
        <v>27.561837691133452</v>
      </c>
      <c r="U43">
        <f t="shared" si="13"/>
        <v>27.561837691133452</v>
      </c>
      <c r="V43">
        <f t="shared" si="14"/>
        <v>3.6989800812413218</v>
      </c>
      <c r="W43">
        <f t="shared" si="15"/>
        <v>49.85391190666283</v>
      </c>
      <c r="X43">
        <f t="shared" si="16"/>
        <v>1.7515118760995998</v>
      </c>
      <c r="Y43">
        <f t="shared" si="17"/>
        <v>3.5132887452820234</v>
      </c>
      <c r="Z43">
        <f t="shared" si="18"/>
        <v>1.947468205141722</v>
      </c>
      <c r="AA43">
        <f t="shared" si="19"/>
        <v>-101.8341168882929</v>
      </c>
      <c r="AB43">
        <f t="shared" si="20"/>
        <v>-129.76091934788434</v>
      </c>
      <c r="AC43">
        <f t="shared" si="21"/>
        <v>-10.224922604159886</v>
      </c>
      <c r="AD43">
        <f t="shared" si="22"/>
        <v>-4.4811821654150208E-2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47475.700852250564</v>
      </c>
      <c r="AJ43" t="s">
        <v>391</v>
      </c>
      <c r="AK43">
        <v>0</v>
      </c>
      <c r="AL43">
        <v>0</v>
      </c>
      <c r="AM43">
        <v>0</v>
      </c>
      <c r="AN43" t="e">
        <f t="shared" si="26"/>
        <v>#DIV/0!</v>
      </c>
      <c r="AO43">
        <v>-1</v>
      </c>
      <c r="AP43" t="s">
        <v>504</v>
      </c>
      <c r="AQ43">
        <v>10397</v>
      </c>
      <c r="AR43">
        <v>941.31676923076895</v>
      </c>
      <c r="AS43">
        <v>1080</v>
      </c>
      <c r="AT43">
        <f t="shared" si="27"/>
        <v>0.12841039886039907</v>
      </c>
      <c r="AU43">
        <v>0.5</v>
      </c>
      <c r="AV43">
        <f t="shared" si="28"/>
        <v>1261.4123994915456</v>
      </c>
      <c r="AW43">
        <f t="shared" si="29"/>
        <v>13.169268284988409</v>
      </c>
      <c r="AX43">
        <f t="shared" si="30"/>
        <v>80.989234673081214</v>
      </c>
      <c r="AY43">
        <f t="shared" si="31"/>
        <v>1.1232859523736888E-2</v>
      </c>
      <c r="AZ43">
        <f t="shared" si="32"/>
        <v>-1</v>
      </c>
      <c r="BA43" t="e">
        <f t="shared" si="33"/>
        <v>#DIV/0!</v>
      </c>
      <c r="BB43" t="s">
        <v>391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>
        <f t="shared" si="38"/>
        <v>0.12841039886039912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v>28</v>
      </c>
      <c r="BM43">
        <v>300</v>
      </c>
      <c r="BN43">
        <v>300</v>
      </c>
      <c r="BO43">
        <v>300</v>
      </c>
      <c r="BP43">
        <v>10397</v>
      </c>
      <c r="BQ43">
        <v>1058.8599999999999</v>
      </c>
      <c r="BR43">
        <v>-7.3515300000000002E-3</v>
      </c>
      <c r="BS43">
        <v>-0.11</v>
      </c>
      <c r="BT43" t="s">
        <v>391</v>
      </c>
      <c r="BU43" t="s">
        <v>391</v>
      </c>
      <c r="BV43" t="s">
        <v>391</v>
      </c>
      <c r="BW43" t="s">
        <v>391</v>
      </c>
      <c r="BX43" t="s">
        <v>391</v>
      </c>
      <c r="BY43" t="s">
        <v>391</v>
      </c>
      <c r="BZ43" t="s">
        <v>391</v>
      </c>
      <c r="CA43" t="s">
        <v>391</v>
      </c>
      <c r="CB43" t="s">
        <v>391</v>
      </c>
      <c r="CC43" t="s">
        <v>391</v>
      </c>
      <c r="CD43">
        <f t="shared" si="42"/>
        <v>1500.24</v>
      </c>
      <c r="CE43">
        <f t="shared" si="43"/>
        <v>1261.4123994915456</v>
      </c>
      <c r="CF43">
        <f t="shared" si="44"/>
        <v>0.84080707052974568</v>
      </c>
      <c r="CG43">
        <f t="shared" si="45"/>
        <v>0.16115764612240904</v>
      </c>
      <c r="CH43">
        <v>6</v>
      </c>
      <c r="CI43">
        <v>0.5</v>
      </c>
      <c r="CJ43" t="s">
        <v>393</v>
      </c>
      <c r="CK43">
        <v>2</v>
      </c>
      <c r="CL43">
        <v>1634227149.5</v>
      </c>
      <c r="CM43">
        <v>1190.47</v>
      </c>
      <c r="CN43">
        <v>1200.02</v>
      </c>
      <c r="CO43">
        <v>19.4604</v>
      </c>
      <c r="CP43">
        <v>18.102</v>
      </c>
      <c r="CQ43">
        <v>1186.03</v>
      </c>
      <c r="CR43">
        <v>19.317</v>
      </c>
      <c r="CS43">
        <v>1000.1</v>
      </c>
      <c r="CT43">
        <v>89.916799999999995</v>
      </c>
      <c r="CU43">
        <v>8.7098999999999996E-2</v>
      </c>
      <c r="CV43">
        <v>26.684100000000001</v>
      </c>
      <c r="CW43">
        <v>-253.43100000000001</v>
      </c>
      <c r="CX43">
        <v>999.9</v>
      </c>
      <c r="CY43">
        <v>0</v>
      </c>
      <c r="CZ43">
        <v>0</v>
      </c>
      <c r="DA43">
        <v>9973.75</v>
      </c>
      <c r="DB43">
        <v>0</v>
      </c>
      <c r="DC43">
        <v>10.8673</v>
      </c>
      <c r="DD43">
        <v>-9.5559100000000008</v>
      </c>
      <c r="DE43">
        <v>1214.0899999999999</v>
      </c>
      <c r="DF43">
        <v>1222.1500000000001</v>
      </c>
      <c r="DG43">
        <v>1.3584400000000001</v>
      </c>
      <c r="DH43">
        <v>1200.02</v>
      </c>
      <c r="DI43">
        <v>18.102</v>
      </c>
      <c r="DJ43">
        <v>1.7498199999999999</v>
      </c>
      <c r="DK43">
        <v>1.62767</v>
      </c>
      <c r="DL43">
        <v>15.345599999999999</v>
      </c>
      <c r="DM43">
        <v>14.2233</v>
      </c>
      <c r="DN43">
        <v>1500.24</v>
      </c>
      <c r="DO43">
        <v>0.97300600000000004</v>
      </c>
      <c r="DP43">
        <v>2.69936E-2</v>
      </c>
      <c r="DQ43">
        <v>0</v>
      </c>
      <c r="DR43">
        <v>940.83299999999997</v>
      </c>
      <c r="DS43">
        <v>5.0006300000000001</v>
      </c>
      <c r="DT43">
        <v>13910</v>
      </c>
      <c r="DU43">
        <v>12907.2</v>
      </c>
      <c r="DV43">
        <v>39.311999999999998</v>
      </c>
      <c r="DW43">
        <v>39.561999999999998</v>
      </c>
      <c r="DX43">
        <v>39.125</v>
      </c>
      <c r="DY43">
        <v>39.436999999999998</v>
      </c>
      <c r="DZ43">
        <v>40.5</v>
      </c>
      <c r="EA43">
        <v>1454.88</v>
      </c>
      <c r="EB43">
        <v>40.36</v>
      </c>
      <c r="EC43">
        <v>0</v>
      </c>
      <c r="ED43">
        <v>121.40000009536701</v>
      </c>
      <c r="EE43">
        <v>0</v>
      </c>
      <c r="EF43">
        <v>941.31676923076895</v>
      </c>
      <c r="EG43">
        <v>-3.7157606883819798</v>
      </c>
      <c r="EH43">
        <v>-79.890598229004695</v>
      </c>
      <c r="EI43">
        <v>13917.5307692308</v>
      </c>
      <c r="EJ43">
        <v>15</v>
      </c>
      <c r="EK43">
        <v>1634227101.5</v>
      </c>
      <c r="EL43" t="s">
        <v>505</v>
      </c>
      <c r="EM43">
        <v>1634227098.5</v>
      </c>
      <c r="EN43">
        <v>1634227101.5</v>
      </c>
      <c r="EO43">
        <v>29</v>
      </c>
      <c r="EP43">
        <v>0.51400000000000001</v>
      </c>
      <c r="EQ43">
        <v>1.4999999999999999E-2</v>
      </c>
      <c r="ER43">
        <v>4.4390000000000001</v>
      </c>
      <c r="ES43">
        <v>0.14299999999999999</v>
      </c>
      <c r="ET43">
        <v>1200</v>
      </c>
      <c r="EU43">
        <v>18</v>
      </c>
      <c r="EV43">
        <v>0.49</v>
      </c>
      <c r="EW43">
        <v>0.04</v>
      </c>
      <c r="EX43">
        <v>-9.5950492500000006</v>
      </c>
      <c r="EY43">
        <v>0.23542885553472501</v>
      </c>
      <c r="EZ43">
        <v>4.2485642362302803E-2</v>
      </c>
      <c r="FA43">
        <v>0</v>
      </c>
      <c r="FB43">
        <v>1.3792825</v>
      </c>
      <c r="FC43">
        <v>-0.12439677298311901</v>
      </c>
      <c r="FD43">
        <v>1.1988722148335899E-2</v>
      </c>
      <c r="FE43">
        <v>1</v>
      </c>
      <c r="FF43">
        <v>1</v>
      </c>
      <c r="FG43">
        <v>2</v>
      </c>
      <c r="FH43" t="s">
        <v>419</v>
      </c>
      <c r="FI43">
        <v>3.8845399999999999</v>
      </c>
      <c r="FJ43">
        <v>2.74587</v>
      </c>
      <c r="FK43">
        <v>0.18613099999999999</v>
      </c>
      <c r="FL43">
        <v>0.18733900000000001</v>
      </c>
      <c r="FM43">
        <v>8.9661500000000005E-2</v>
      </c>
      <c r="FN43">
        <v>8.5605200000000006E-2</v>
      </c>
      <c r="FO43">
        <v>32103.8</v>
      </c>
      <c r="FP43">
        <v>35150.699999999997</v>
      </c>
      <c r="FQ43">
        <v>35731.5</v>
      </c>
      <c r="FR43">
        <v>39248</v>
      </c>
      <c r="FS43">
        <v>46144.2</v>
      </c>
      <c r="FT43">
        <v>51805.8</v>
      </c>
      <c r="FU43">
        <v>55872.7</v>
      </c>
      <c r="FV43">
        <v>62915.3</v>
      </c>
      <c r="FW43">
        <v>2.6528700000000001</v>
      </c>
      <c r="FX43">
        <v>2.1839</v>
      </c>
      <c r="FY43">
        <v>-0.29347099999999998</v>
      </c>
      <c r="FZ43">
        <v>0</v>
      </c>
      <c r="GA43">
        <v>-244.73400000000001</v>
      </c>
      <c r="GB43">
        <v>999.9</v>
      </c>
      <c r="GC43">
        <v>48.613999999999997</v>
      </c>
      <c r="GD43">
        <v>30.533999999999999</v>
      </c>
      <c r="GE43">
        <v>23.750299999999999</v>
      </c>
      <c r="GF43">
        <v>56.602800000000002</v>
      </c>
      <c r="GG43">
        <v>46.522399999999998</v>
      </c>
      <c r="GH43">
        <v>3</v>
      </c>
      <c r="GI43">
        <v>-0.217226</v>
      </c>
      <c r="GJ43">
        <v>-0.61312599999999995</v>
      </c>
      <c r="GK43">
        <v>20.115400000000001</v>
      </c>
      <c r="GL43">
        <v>5.1991699999999996</v>
      </c>
      <c r="GM43">
        <v>12.004300000000001</v>
      </c>
      <c r="GN43">
        <v>4.9757999999999996</v>
      </c>
      <c r="GO43">
        <v>3.2936000000000001</v>
      </c>
      <c r="GP43">
        <v>9999</v>
      </c>
      <c r="GQ43">
        <v>9999</v>
      </c>
      <c r="GR43">
        <v>27.4</v>
      </c>
      <c r="GS43">
        <v>319.10000000000002</v>
      </c>
      <c r="GT43">
        <v>1.8635900000000001</v>
      </c>
      <c r="GU43">
        <v>1.8683799999999999</v>
      </c>
      <c r="GV43">
        <v>1.8680699999999999</v>
      </c>
      <c r="GW43">
        <v>1.8693500000000001</v>
      </c>
      <c r="GX43">
        <v>1.8701700000000001</v>
      </c>
      <c r="GY43">
        <v>1.8662099999999999</v>
      </c>
      <c r="GZ43">
        <v>1.8672200000000001</v>
      </c>
      <c r="HA43">
        <v>1.8686</v>
      </c>
      <c r="HB43">
        <v>5</v>
      </c>
      <c r="HC43">
        <v>0</v>
      </c>
      <c r="HD43">
        <v>0</v>
      </c>
      <c r="HE43">
        <v>0</v>
      </c>
      <c r="HF43" t="s">
        <v>396</v>
      </c>
      <c r="HG43" t="s">
        <v>397</v>
      </c>
      <c r="HH43" t="s">
        <v>398</v>
      </c>
      <c r="HI43" t="s">
        <v>398</v>
      </c>
      <c r="HJ43" t="s">
        <v>398</v>
      </c>
      <c r="HK43" t="s">
        <v>398</v>
      </c>
      <c r="HL43">
        <v>0</v>
      </c>
      <c r="HM43">
        <v>100</v>
      </c>
      <c r="HN43">
        <v>100</v>
      </c>
      <c r="HO43">
        <v>4.4400000000000004</v>
      </c>
      <c r="HP43">
        <v>0.1434</v>
      </c>
      <c r="HQ43">
        <v>4.4385000000002002</v>
      </c>
      <c r="HR43">
        <v>0</v>
      </c>
      <c r="HS43">
        <v>0</v>
      </c>
      <c r="HT43">
        <v>0</v>
      </c>
      <c r="HU43">
        <v>0.14343500000000001</v>
      </c>
      <c r="HV43">
        <v>0</v>
      </c>
      <c r="HW43">
        <v>0</v>
      </c>
      <c r="HX43">
        <v>0</v>
      </c>
      <c r="HY43">
        <v>-1</v>
      </c>
      <c r="HZ43">
        <v>-1</v>
      </c>
      <c r="IA43">
        <v>-1</v>
      </c>
      <c r="IB43">
        <v>-1</v>
      </c>
      <c r="IC43">
        <v>0.8</v>
      </c>
      <c r="ID43">
        <v>0.8</v>
      </c>
      <c r="IE43">
        <v>3.59253</v>
      </c>
      <c r="IF43">
        <v>2.5915499999999998</v>
      </c>
      <c r="IG43">
        <v>2.9980500000000001</v>
      </c>
      <c r="IH43">
        <v>2.96021</v>
      </c>
      <c r="II43">
        <v>2.7453599999999998</v>
      </c>
      <c r="IJ43">
        <v>2.3596200000000001</v>
      </c>
      <c r="IK43">
        <v>35.9178</v>
      </c>
      <c r="IL43">
        <v>23.947399999999998</v>
      </c>
      <c r="IM43">
        <v>18</v>
      </c>
      <c r="IN43">
        <v>1077.8800000000001</v>
      </c>
      <c r="IO43">
        <v>612.54499999999996</v>
      </c>
      <c r="IP43">
        <v>24.9999</v>
      </c>
      <c r="IQ43">
        <v>24.467600000000001</v>
      </c>
      <c r="IR43">
        <v>30</v>
      </c>
      <c r="IS43">
        <v>24.33</v>
      </c>
      <c r="IT43">
        <v>24.285499999999999</v>
      </c>
      <c r="IU43">
        <v>71.866699999999994</v>
      </c>
      <c r="IV43">
        <v>21.818999999999999</v>
      </c>
      <c r="IW43">
        <v>0</v>
      </c>
      <c r="IX43">
        <v>25</v>
      </c>
      <c r="IY43">
        <v>1200</v>
      </c>
      <c r="IZ43">
        <v>18.058</v>
      </c>
      <c r="JA43">
        <v>103.63200000000001</v>
      </c>
      <c r="JB43">
        <v>104.747</v>
      </c>
    </row>
    <row r="44" spans="1:262" x14ac:dyDescent="0.2">
      <c r="A44">
        <v>28</v>
      </c>
      <c r="B44">
        <v>1634227265.5</v>
      </c>
      <c r="C44">
        <v>3793</v>
      </c>
      <c r="D44" t="s">
        <v>506</v>
      </c>
      <c r="E44" t="s">
        <v>507</v>
      </c>
      <c r="F44" t="s">
        <v>390</v>
      </c>
      <c r="G44">
        <v>1634227265.5</v>
      </c>
      <c r="H44">
        <f t="shared" si="0"/>
        <v>1.9284675803618984E-3</v>
      </c>
      <c r="I44">
        <f t="shared" si="1"/>
        <v>1.9284675803618985</v>
      </c>
      <c r="J44">
        <f t="shared" si="2"/>
        <v>13.960239249333624</v>
      </c>
      <c r="K44">
        <f t="shared" si="3"/>
        <v>1489.92</v>
      </c>
      <c r="L44">
        <f t="shared" si="4"/>
        <v>1182.2145078671151</v>
      </c>
      <c r="M44">
        <f t="shared" si="5"/>
        <v>106.40227011091885</v>
      </c>
      <c r="N44">
        <f t="shared" si="6"/>
        <v>134.09653597440004</v>
      </c>
      <c r="O44">
        <f t="shared" si="7"/>
        <v>8.7288894978050507E-2</v>
      </c>
      <c r="P44">
        <f t="shared" si="8"/>
        <v>2.7406602596771554</v>
      </c>
      <c r="Q44">
        <f t="shared" si="9"/>
        <v>8.5773321785429207E-2</v>
      </c>
      <c r="R44">
        <f t="shared" si="10"/>
        <v>5.3742302482485751E-2</v>
      </c>
      <c r="S44">
        <f t="shared" si="11"/>
        <v>241.71870801869713</v>
      </c>
      <c r="T44">
        <f t="shared" si="12"/>
        <v>27.647500447677306</v>
      </c>
      <c r="U44">
        <f t="shared" si="13"/>
        <v>27.647500447677306</v>
      </c>
      <c r="V44">
        <f t="shared" si="14"/>
        <v>3.7175531067858922</v>
      </c>
      <c r="W44">
        <f t="shared" si="15"/>
        <v>50.026448431996165</v>
      </c>
      <c r="X44">
        <f t="shared" si="16"/>
        <v>1.75552590953975</v>
      </c>
      <c r="Y44">
        <f t="shared" si="17"/>
        <v>3.5091955646744291</v>
      </c>
      <c r="Z44">
        <f t="shared" si="18"/>
        <v>1.9620271972461423</v>
      </c>
      <c r="AA44">
        <f t="shared" si="19"/>
        <v>-85.045420293959722</v>
      </c>
      <c r="AB44">
        <f t="shared" si="20"/>
        <v>-145.27226687058919</v>
      </c>
      <c r="AC44">
        <f t="shared" si="21"/>
        <v>-11.457253918221024</v>
      </c>
      <c r="AD44">
        <f t="shared" si="22"/>
        <v>-5.6233064072813477E-2</v>
      </c>
      <c r="AE44">
        <v>0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47438.06406399043</v>
      </c>
      <c r="AJ44" t="s">
        <v>391</v>
      </c>
      <c r="AK44">
        <v>0</v>
      </c>
      <c r="AL44">
        <v>0</v>
      </c>
      <c r="AM44">
        <v>0</v>
      </c>
      <c r="AN44" t="e">
        <f t="shared" si="26"/>
        <v>#DIV/0!</v>
      </c>
      <c r="AO44">
        <v>-1</v>
      </c>
      <c r="AP44" t="s">
        <v>508</v>
      </c>
      <c r="AQ44">
        <v>10401.299999999999</v>
      </c>
      <c r="AR44">
        <v>943.46576000000005</v>
      </c>
      <c r="AS44">
        <v>1081.6600000000001</v>
      </c>
      <c r="AT44">
        <f t="shared" si="27"/>
        <v>0.12776125584749365</v>
      </c>
      <c r="AU44">
        <v>0.5</v>
      </c>
      <c r="AV44">
        <f t="shared" si="28"/>
        <v>1261.118099491553</v>
      </c>
      <c r="AW44">
        <f t="shared" si="29"/>
        <v>13.960239249333624</v>
      </c>
      <c r="AX44">
        <f t="shared" si="30"/>
        <v>80.561016081522624</v>
      </c>
      <c r="AY44">
        <f t="shared" si="31"/>
        <v>1.1862679042799534E-2</v>
      </c>
      <c r="AZ44">
        <f t="shared" si="32"/>
        <v>-1</v>
      </c>
      <c r="BA44" t="e">
        <f t="shared" si="33"/>
        <v>#DIV/0!</v>
      </c>
      <c r="BB44" t="s">
        <v>391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>
        <f t="shared" si="38"/>
        <v>0.1277612558474937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v>29</v>
      </c>
      <c r="BM44">
        <v>300</v>
      </c>
      <c r="BN44">
        <v>300</v>
      </c>
      <c r="BO44">
        <v>300</v>
      </c>
      <c r="BP44">
        <v>10401.299999999999</v>
      </c>
      <c r="BQ44">
        <v>1063</v>
      </c>
      <c r="BR44">
        <v>-7.3546999999999996E-3</v>
      </c>
      <c r="BS44">
        <v>0.53</v>
      </c>
      <c r="BT44" t="s">
        <v>391</v>
      </c>
      <c r="BU44" t="s">
        <v>391</v>
      </c>
      <c r="BV44" t="s">
        <v>391</v>
      </c>
      <c r="BW44" t="s">
        <v>391</v>
      </c>
      <c r="BX44" t="s">
        <v>391</v>
      </c>
      <c r="BY44" t="s">
        <v>391</v>
      </c>
      <c r="BZ44" t="s">
        <v>391</v>
      </c>
      <c r="CA44" t="s">
        <v>391</v>
      </c>
      <c r="CB44" t="s">
        <v>391</v>
      </c>
      <c r="CC44" t="s">
        <v>391</v>
      </c>
      <c r="CD44">
        <f t="shared" si="42"/>
        <v>1499.89</v>
      </c>
      <c r="CE44">
        <f t="shared" si="43"/>
        <v>1261.118099491553</v>
      </c>
      <c r="CF44">
        <f t="shared" si="44"/>
        <v>0.84080705884535056</v>
      </c>
      <c r="CG44">
        <f t="shared" si="45"/>
        <v>0.16115762357152666</v>
      </c>
      <c r="CH44">
        <v>6</v>
      </c>
      <c r="CI44">
        <v>0.5</v>
      </c>
      <c r="CJ44" t="s">
        <v>393</v>
      </c>
      <c r="CK44">
        <v>2</v>
      </c>
      <c r="CL44">
        <v>1634227265.5</v>
      </c>
      <c r="CM44">
        <v>1489.92</v>
      </c>
      <c r="CN44">
        <v>1500.02</v>
      </c>
      <c r="CO44">
        <v>19.505299999999998</v>
      </c>
      <c r="CP44">
        <v>18.370799999999999</v>
      </c>
      <c r="CQ44">
        <v>1485.09</v>
      </c>
      <c r="CR44">
        <v>19.3431</v>
      </c>
      <c r="CS44">
        <v>1000.01</v>
      </c>
      <c r="CT44">
        <v>89.915300000000002</v>
      </c>
      <c r="CU44">
        <v>8.7207499999999993E-2</v>
      </c>
      <c r="CV44">
        <v>26.664300000000001</v>
      </c>
      <c r="CW44">
        <v>-253.57</v>
      </c>
      <c r="CX44">
        <v>999.9</v>
      </c>
      <c r="CY44">
        <v>0</v>
      </c>
      <c r="CZ44">
        <v>0</v>
      </c>
      <c r="DA44">
        <v>9965</v>
      </c>
      <c r="DB44">
        <v>0</v>
      </c>
      <c r="DC44">
        <v>10.8673</v>
      </c>
      <c r="DD44">
        <v>-10.100300000000001</v>
      </c>
      <c r="DE44">
        <v>1519.56</v>
      </c>
      <c r="DF44">
        <v>1528.09</v>
      </c>
      <c r="DG44">
        <v>1.13453</v>
      </c>
      <c r="DH44">
        <v>1500.02</v>
      </c>
      <c r="DI44">
        <v>18.370799999999999</v>
      </c>
      <c r="DJ44">
        <v>1.75383</v>
      </c>
      <c r="DK44">
        <v>1.65181</v>
      </c>
      <c r="DL44">
        <v>15.3812</v>
      </c>
      <c r="DM44">
        <v>14.450900000000001</v>
      </c>
      <c r="DN44">
        <v>1499.89</v>
      </c>
      <c r="DO44">
        <v>0.97300900000000001</v>
      </c>
      <c r="DP44">
        <v>2.69912E-2</v>
      </c>
      <c r="DQ44">
        <v>0</v>
      </c>
      <c r="DR44">
        <v>943.10799999999995</v>
      </c>
      <c r="DS44">
        <v>5.0006300000000001</v>
      </c>
      <c r="DT44">
        <v>13887.7</v>
      </c>
      <c r="DU44">
        <v>12904.2</v>
      </c>
      <c r="DV44">
        <v>38.061999999999998</v>
      </c>
      <c r="DW44">
        <v>38.375</v>
      </c>
      <c r="DX44">
        <v>38</v>
      </c>
      <c r="DY44">
        <v>37.686999999999998</v>
      </c>
      <c r="DZ44">
        <v>39.311999999999998</v>
      </c>
      <c r="EA44">
        <v>1454.54</v>
      </c>
      <c r="EB44">
        <v>40.35</v>
      </c>
      <c r="EC44">
        <v>0</v>
      </c>
      <c r="ED44">
        <v>115.60000014305101</v>
      </c>
      <c r="EE44">
        <v>0</v>
      </c>
      <c r="EF44">
        <v>943.46576000000005</v>
      </c>
      <c r="EG44">
        <v>-2.9319230732863999</v>
      </c>
      <c r="EH44">
        <v>-76.361538437684402</v>
      </c>
      <c r="EI44">
        <v>13897.152</v>
      </c>
      <c r="EJ44">
        <v>15</v>
      </c>
      <c r="EK44">
        <v>1634227230.5</v>
      </c>
      <c r="EL44" t="s">
        <v>509</v>
      </c>
      <c r="EM44">
        <v>1634227230.5</v>
      </c>
      <c r="EN44">
        <v>1634227225.5</v>
      </c>
      <c r="EO44">
        <v>30</v>
      </c>
      <c r="EP44">
        <v>0.39800000000000002</v>
      </c>
      <c r="EQ44">
        <v>1.9E-2</v>
      </c>
      <c r="ER44">
        <v>4.835</v>
      </c>
      <c r="ES44">
        <v>0.16200000000000001</v>
      </c>
      <c r="ET44">
        <v>1500</v>
      </c>
      <c r="EU44">
        <v>18</v>
      </c>
      <c r="EV44">
        <v>0.27</v>
      </c>
      <c r="EW44">
        <v>7.0000000000000007E-2</v>
      </c>
      <c r="EX44">
        <v>-10.12129</v>
      </c>
      <c r="EY44">
        <v>3.8539587242047597E-2</v>
      </c>
      <c r="EZ44">
        <v>4.6139174244886498E-2</v>
      </c>
      <c r="FA44">
        <v>1</v>
      </c>
      <c r="FB44">
        <v>1.1640725000000001</v>
      </c>
      <c r="FC44">
        <v>-0.15622176360225601</v>
      </c>
      <c r="FD44">
        <v>1.77842026458877E-2</v>
      </c>
      <c r="FE44">
        <v>1</v>
      </c>
      <c r="FF44">
        <v>2</v>
      </c>
      <c r="FG44">
        <v>2</v>
      </c>
      <c r="FH44" t="s">
        <v>395</v>
      </c>
      <c r="FI44">
        <v>3.88442</v>
      </c>
      <c r="FJ44">
        <v>2.7458999999999998</v>
      </c>
      <c r="FK44">
        <v>0.21334500000000001</v>
      </c>
      <c r="FL44">
        <v>0.214396</v>
      </c>
      <c r="FM44">
        <v>8.9748499999999995E-2</v>
      </c>
      <c r="FN44">
        <v>8.65036E-2</v>
      </c>
      <c r="FO44">
        <v>31032.3</v>
      </c>
      <c r="FP44">
        <v>33983.199999999997</v>
      </c>
      <c r="FQ44">
        <v>35732.1</v>
      </c>
      <c r="FR44">
        <v>39249.300000000003</v>
      </c>
      <c r="FS44">
        <v>46140.7</v>
      </c>
      <c r="FT44">
        <v>51757.4</v>
      </c>
      <c r="FU44">
        <v>55873.1</v>
      </c>
      <c r="FV44">
        <v>62917.8</v>
      </c>
      <c r="FW44">
        <v>2.6523500000000002</v>
      </c>
      <c r="FX44">
        <v>2.18547</v>
      </c>
      <c r="FY44">
        <v>-0.29820200000000002</v>
      </c>
      <c r="FZ44">
        <v>0</v>
      </c>
      <c r="GA44">
        <v>-244.73099999999999</v>
      </c>
      <c r="GB44">
        <v>999.9</v>
      </c>
      <c r="GC44">
        <v>48.442999999999998</v>
      </c>
      <c r="GD44">
        <v>30.605</v>
      </c>
      <c r="GE44">
        <v>23.762499999999999</v>
      </c>
      <c r="GF44">
        <v>56.942799999999998</v>
      </c>
      <c r="GG44">
        <v>46.478400000000001</v>
      </c>
      <c r="GH44">
        <v>3</v>
      </c>
      <c r="GI44">
        <v>-0.21807699999999999</v>
      </c>
      <c r="GJ44">
        <v>-0.61569700000000005</v>
      </c>
      <c r="GK44">
        <v>20.115200000000002</v>
      </c>
      <c r="GL44">
        <v>5.19902</v>
      </c>
      <c r="GM44">
        <v>12.0062</v>
      </c>
      <c r="GN44">
        <v>4.9757499999999997</v>
      </c>
      <c r="GO44">
        <v>3.2931499999999998</v>
      </c>
      <c r="GP44">
        <v>9999</v>
      </c>
      <c r="GQ44">
        <v>9999</v>
      </c>
      <c r="GR44">
        <v>27.4</v>
      </c>
      <c r="GS44">
        <v>323.10000000000002</v>
      </c>
      <c r="GT44">
        <v>1.8636200000000001</v>
      </c>
      <c r="GU44">
        <v>1.8683399999999999</v>
      </c>
      <c r="GV44">
        <v>1.86808</v>
      </c>
      <c r="GW44">
        <v>1.8693500000000001</v>
      </c>
      <c r="GX44">
        <v>1.8701399999999999</v>
      </c>
      <c r="GY44">
        <v>1.8661700000000001</v>
      </c>
      <c r="GZ44">
        <v>1.8672200000000001</v>
      </c>
      <c r="HA44">
        <v>1.8686100000000001</v>
      </c>
      <c r="HB44">
        <v>5</v>
      </c>
      <c r="HC44">
        <v>0</v>
      </c>
      <c r="HD44">
        <v>0</v>
      </c>
      <c r="HE44">
        <v>0</v>
      </c>
      <c r="HF44" t="s">
        <v>396</v>
      </c>
      <c r="HG44" t="s">
        <v>397</v>
      </c>
      <c r="HH44" t="s">
        <v>398</v>
      </c>
      <c r="HI44" t="s">
        <v>398</v>
      </c>
      <c r="HJ44" t="s">
        <v>398</v>
      </c>
      <c r="HK44" t="s">
        <v>398</v>
      </c>
      <c r="HL44">
        <v>0</v>
      </c>
      <c r="HM44">
        <v>100</v>
      </c>
      <c r="HN44">
        <v>100</v>
      </c>
      <c r="HO44">
        <v>4.83</v>
      </c>
      <c r="HP44">
        <v>0.16220000000000001</v>
      </c>
      <c r="HQ44">
        <v>4.8349999999998099</v>
      </c>
      <c r="HR44">
        <v>0</v>
      </c>
      <c r="HS44">
        <v>0</v>
      </c>
      <c r="HT44">
        <v>0</v>
      </c>
      <c r="HU44">
        <v>0.16222499999999901</v>
      </c>
      <c r="HV44">
        <v>0</v>
      </c>
      <c r="HW44">
        <v>0</v>
      </c>
      <c r="HX44">
        <v>0</v>
      </c>
      <c r="HY44">
        <v>-1</v>
      </c>
      <c r="HZ44">
        <v>-1</v>
      </c>
      <c r="IA44">
        <v>-1</v>
      </c>
      <c r="IB44">
        <v>-1</v>
      </c>
      <c r="IC44">
        <v>0.6</v>
      </c>
      <c r="ID44">
        <v>0.7</v>
      </c>
      <c r="IE44">
        <v>4.2517100000000001</v>
      </c>
      <c r="IF44">
        <v>2.5805699999999998</v>
      </c>
      <c r="IG44">
        <v>2.9980500000000001</v>
      </c>
      <c r="IH44">
        <v>2.96265</v>
      </c>
      <c r="II44">
        <v>2.7453599999999998</v>
      </c>
      <c r="IJ44">
        <v>2.3571800000000001</v>
      </c>
      <c r="IK44">
        <v>35.964500000000001</v>
      </c>
      <c r="IL44">
        <v>23.947399999999998</v>
      </c>
      <c r="IM44">
        <v>18</v>
      </c>
      <c r="IN44">
        <v>1077.1099999999999</v>
      </c>
      <c r="IO44">
        <v>613.67200000000003</v>
      </c>
      <c r="IP44">
        <v>24.9998</v>
      </c>
      <c r="IQ44">
        <v>24.461500000000001</v>
      </c>
      <c r="IR44">
        <v>30.0001</v>
      </c>
      <c r="IS44">
        <v>24.323899999999998</v>
      </c>
      <c r="IT44">
        <v>24.278600000000001</v>
      </c>
      <c r="IU44">
        <v>85.049899999999994</v>
      </c>
      <c r="IV44">
        <v>20.4298</v>
      </c>
      <c r="IW44">
        <v>0</v>
      </c>
      <c r="IX44">
        <v>25</v>
      </c>
      <c r="IY44">
        <v>1500</v>
      </c>
      <c r="IZ44">
        <v>18.351299999999998</v>
      </c>
      <c r="JA44">
        <v>103.633</v>
      </c>
      <c r="JB44">
        <v>104.751</v>
      </c>
    </row>
    <row r="45" spans="1:262" x14ac:dyDescent="0.2">
      <c r="A45">
        <v>29</v>
      </c>
      <c r="B45">
        <v>1634227387.5</v>
      </c>
      <c r="C45">
        <v>3915</v>
      </c>
      <c r="D45" t="s">
        <v>510</v>
      </c>
      <c r="E45" t="s">
        <v>511</v>
      </c>
      <c r="F45" t="s">
        <v>390</v>
      </c>
      <c r="G45">
        <v>1634227387.5</v>
      </c>
      <c r="H45">
        <f t="shared" si="0"/>
        <v>1.5944763977324109E-3</v>
      </c>
      <c r="I45">
        <f t="shared" si="1"/>
        <v>1.5944763977324108</v>
      </c>
      <c r="J45">
        <f t="shared" si="2"/>
        <v>14.428900781144881</v>
      </c>
      <c r="K45">
        <f t="shared" si="3"/>
        <v>1760.8679999999999</v>
      </c>
      <c r="L45">
        <f t="shared" si="4"/>
        <v>1377.4951988562118</v>
      </c>
      <c r="M45">
        <f t="shared" si="5"/>
        <v>123.97776933365073</v>
      </c>
      <c r="N45">
        <f t="shared" si="6"/>
        <v>158.48221243331878</v>
      </c>
      <c r="O45">
        <f t="shared" si="7"/>
        <v>7.1537985688324576E-2</v>
      </c>
      <c r="P45">
        <f t="shared" si="8"/>
        <v>2.7389782323032956</v>
      </c>
      <c r="Q45">
        <f t="shared" si="9"/>
        <v>7.0515953985493207E-2</v>
      </c>
      <c r="R45">
        <f t="shared" si="10"/>
        <v>4.4163080308972869E-2</v>
      </c>
      <c r="S45">
        <f t="shared" si="11"/>
        <v>241.73365101851283</v>
      </c>
      <c r="T45">
        <f t="shared" si="12"/>
        <v>27.669194469334315</v>
      </c>
      <c r="U45">
        <f t="shared" si="13"/>
        <v>27.669194469334315</v>
      </c>
      <c r="V45">
        <f t="shared" si="14"/>
        <v>3.7222696039659811</v>
      </c>
      <c r="W45">
        <f t="shared" si="15"/>
        <v>50.051754240874772</v>
      </c>
      <c r="X45">
        <f t="shared" si="16"/>
        <v>1.7490331647001198</v>
      </c>
      <c r="Y45">
        <f t="shared" si="17"/>
        <v>3.4944492780070671</v>
      </c>
      <c r="Z45">
        <f t="shared" si="18"/>
        <v>1.9732364392658612</v>
      </c>
      <c r="AA45">
        <f t="shared" si="19"/>
        <v>-70.316409139999323</v>
      </c>
      <c r="AB45">
        <f t="shared" si="20"/>
        <v>-158.94449167759331</v>
      </c>
      <c r="AC45">
        <f t="shared" si="21"/>
        <v>-12.540130587240071</v>
      </c>
      <c r="AD45">
        <f t="shared" si="22"/>
        <v>-6.7380386319882746E-2</v>
      </c>
      <c r="AE45">
        <v>0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47403.87965066982</v>
      </c>
      <c r="AJ45" t="s">
        <v>391</v>
      </c>
      <c r="AK45">
        <v>0</v>
      </c>
      <c r="AL45">
        <v>0</v>
      </c>
      <c r="AM45">
        <v>0</v>
      </c>
      <c r="AN45" t="e">
        <f t="shared" si="26"/>
        <v>#DIV/0!</v>
      </c>
      <c r="AO45">
        <v>-1</v>
      </c>
      <c r="AP45" t="s">
        <v>512</v>
      </c>
      <c r="AQ45">
        <v>10404.5</v>
      </c>
      <c r="AR45">
        <v>942.75804000000005</v>
      </c>
      <c r="AS45">
        <v>1084.69</v>
      </c>
      <c r="AT45">
        <f t="shared" si="27"/>
        <v>0.13085025214577439</v>
      </c>
      <c r="AU45">
        <v>0.5</v>
      </c>
      <c r="AV45">
        <f t="shared" si="28"/>
        <v>1261.1939994914574</v>
      </c>
      <c r="AW45">
        <f t="shared" si="29"/>
        <v>14.428900781144881</v>
      </c>
      <c r="AX45">
        <f t="shared" si="30"/>
        <v>82.513776419097425</v>
      </c>
      <c r="AY45">
        <f t="shared" si="31"/>
        <v>1.2233566594327417E-2</v>
      </c>
      <c r="AZ45">
        <f t="shared" si="32"/>
        <v>-1</v>
      </c>
      <c r="BA45" t="e">
        <f t="shared" si="33"/>
        <v>#DIV/0!</v>
      </c>
      <c r="BB45" t="s">
        <v>391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>
        <f t="shared" si="38"/>
        <v>0.13085025214577437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v>30</v>
      </c>
      <c r="BM45">
        <v>300</v>
      </c>
      <c r="BN45">
        <v>300</v>
      </c>
      <c r="BO45">
        <v>300</v>
      </c>
      <c r="BP45">
        <v>10404.5</v>
      </c>
      <c r="BQ45">
        <v>1061.81</v>
      </c>
      <c r="BR45">
        <v>-7.3570600000000003E-3</v>
      </c>
      <c r="BS45">
        <v>0.95</v>
      </c>
      <c r="BT45" t="s">
        <v>391</v>
      </c>
      <c r="BU45" t="s">
        <v>391</v>
      </c>
      <c r="BV45" t="s">
        <v>391</v>
      </c>
      <c r="BW45" t="s">
        <v>391</v>
      </c>
      <c r="BX45" t="s">
        <v>391</v>
      </c>
      <c r="BY45" t="s">
        <v>391</v>
      </c>
      <c r="BZ45" t="s">
        <v>391</v>
      </c>
      <c r="CA45" t="s">
        <v>391</v>
      </c>
      <c r="CB45" t="s">
        <v>391</v>
      </c>
      <c r="CC45" t="s">
        <v>391</v>
      </c>
      <c r="CD45">
        <f t="shared" si="42"/>
        <v>1499.98</v>
      </c>
      <c r="CE45">
        <f t="shared" si="43"/>
        <v>1261.1939994914574</v>
      </c>
      <c r="CF45">
        <f t="shared" si="44"/>
        <v>0.84080721042377726</v>
      </c>
      <c r="CG45">
        <f t="shared" si="45"/>
        <v>0.16115791611789013</v>
      </c>
      <c r="CH45">
        <v>6</v>
      </c>
      <c r="CI45">
        <v>0.5</v>
      </c>
      <c r="CJ45" t="s">
        <v>393</v>
      </c>
      <c r="CK45">
        <v>2</v>
      </c>
      <c r="CL45">
        <v>1634227387.5</v>
      </c>
      <c r="CM45">
        <v>1760.8679999999999</v>
      </c>
      <c r="CN45">
        <v>1771.21</v>
      </c>
      <c r="CO45">
        <v>19.433199999999999</v>
      </c>
      <c r="CP45">
        <v>18.495100000000001</v>
      </c>
      <c r="CQ45">
        <v>1755.84</v>
      </c>
      <c r="CR45">
        <v>19.263200000000001</v>
      </c>
      <c r="CS45">
        <v>999.99400000000003</v>
      </c>
      <c r="CT45">
        <v>89.915700000000001</v>
      </c>
      <c r="CU45">
        <v>8.6624099999999996E-2</v>
      </c>
      <c r="CV45">
        <v>26.5928</v>
      </c>
      <c r="CW45">
        <v>-253.96899999999999</v>
      </c>
      <c r="CX45">
        <v>999.9</v>
      </c>
      <c r="CY45">
        <v>0</v>
      </c>
      <c r="CZ45">
        <v>0</v>
      </c>
      <c r="DA45">
        <v>9955</v>
      </c>
      <c r="DB45">
        <v>0</v>
      </c>
      <c r="DC45">
        <v>10.812200000000001</v>
      </c>
      <c r="DD45">
        <v>-10.5382</v>
      </c>
      <c r="DE45">
        <v>1795.56</v>
      </c>
      <c r="DF45">
        <v>1804.59</v>
      </c>
      <c r="DG45">
        <v>0.93032300000000001</v>
      </c>
      <c r="DH45">
        <v>1771.21</v>
      </c>
      <c r="DI45">
        <v>18.495100000000001</v>
      </c>
      <c r="DJ45">
        <v>1.74665</v>
      </c>
      <c r="DK45">
        <v>1.663</v>
      </c>
      <c r="DL45">
        <v>15.317299999999999</v>
      </c>
      <c r="DM45">
        <v>14.555300000000001</v>
      </c>
      <c r="DN45">
        <v>1499.98</v>
      </c>
      <c r="DO45">
        <v>0.97300299999999995</v>
      </c>
      <c r="DP45">
        <v>2.6996900000000001E-2</v>
      </c>
      <c r="DQ45">
        <v>0</v>
      </c>
      <c r="DR45">
        <v>942.33100000000002</v>
      </c>
      <c r="DS45">
        <v>5.0006300000000001</v>
      </c>
      <c r="DT45">
        <v>13845.5</v>
      </c>
      <c r="DU45">
        <v>12904.9</v>
      </c>
      <c r="DV45">
        <v>37.186999999999998</v>
      </c>
      <c r="DW45">
        <v>37.75</v>
      </c>
      <c r="DX45">
        <v>37.125</v>
      </c>
      <c r="DY45">
        <v>37</v>
      </c>
      <c r="DZ45">
        <v>38.5</v>
      </c>
      <c r="EA45">
        <v>1454.62</v>
      </c>
      <c r="EB45">
        <v>40.36</v>
      </c>
      <c r="EC45">
        <v>0</v>
      </c>
      <c r="ED45">
        <v>121.799999952316</v>
      </c>
      <c r="EE45">
        <v>0</v>
      </c>
      <c r="EF45">
        <v>942.75804000000005</v>
      </c>
      <c r="EG45">
        <v>-2.52861538927653</v>
      </c>
      <c r="EH45">
        <v>-58.307692504852596</v>
      </c>
      <c r="EI45">
        <v>13852.432000000001</v>
      </c>
      <c r="EJ45">
        <v>15</v>
      </c>
      <c r="EK45">
        <v>1634227409.5</v>
      </c>
      <c r="EL45" t="s">
        <v>513</v>
      </c>
      <c r="EM45">
        <v>1634227409.5</v>
      </c>
      <c r="EN45">
        <v>1634227408</v>
      </c>
      <c r="EO45">
        <v>31</v>
      </c>
      <c r="EP45">
        <v>0.193</v>
      </c>
      <c r="EQ45">
        <v>8.0000000000000002E-3</v>
      </c>
      <c r="ER45">
        <v>5.0279999999999996</v>
      </c>
      <c r="ES45">
        <v>0.17</v>
      </c>
      <c r="ET45">
        <v>1769</v>
      </c>
      <c r="EU45">
        <v>18</v>
      </c>
      <c r="EV45">
        <v>0.24</v>
      </c>
      <c r="EW45">
        <v>0.09</v>
      </c>
      <c r="EX45">
        <v>-10.5560902439024</v>
      </c>
      <c r="EY45">
        <v>-0.70300766550523197</v>
      </c>
      <c r="EZ45">
        <v>0.105474849169162</v>
      </c>
      <c r="FA45">
        <v>0</v>
      </c>
      <c r="FB45">
        <v>0.95668160975609795</v>
      </c>
      <c r="FC45">
        <v>-7.1969790940763403E-2</v>
      </c>
      <c r="FD45">
        <v>1.41154746252646E-2</v>
      </c>
      <c r="FE45">
        <v>1</v>
      </c>
      <c r="FF45">
        <v>1</v>
      </c>
      <c r="FG45">
        <v>2</v>
      </c>
      <c r="FH45" t="s">
        <v>419</v>
      </c>
      <c r="FI45">
        <v>3.8843999999999999</v>
      </c>
      <c r="FJ45">
        <v>2.7452200000000002</v>
      </c>
      <c r="FK45">
        <v>0.235314</v>
      </c>
      <c r="FL45">
        <v>0.236209</v>
      </c>
      <c r="FM45">
        <v>8.9484099999999997E-2</v>
      </c>
      <c r="FN45">
        <v>8.6919099999999999E-2</v>
      </c>
      <c r="FO45">
        <v>30166.799999999999</v>
      </c>
      <c r="FP45">
        <v>33040.800000000003</v>
      </c>
      <c r="FQ45">
        <v>35731.800000000003</v>
      </c>
      <c r="FR45">
        <v>39248.699999999997</v>
      </c>
      <c r="FS45">
        <v>46154.400000000001</v>
      </c>
      <c r="FT45">
        <v>51734.1</v>
      </c>
      <c r="FU45">
        <v>55872.5</v>
      </c>
      <c r="FV45">
        <v>62917.4</v>
      </c>
      <c r="FW45">
        <v>2.6537700000000002</v>
      </c>
      <c r="FX45">
        <v>2.1877300000000002</v>
      </c>
      <c r="FY45">
        <v>-0.31148300000000001</v>
      </c>
      <c r="FZ45">
        <v>0</v>
      </c>
      <c r="GA45">
        <v>-244.73400000000001</v>
      </c>
      <c r="GB45">
        <v>999.9</v>
      </c>
      <c r="GC45">
        <v>48.296999999999997</v>
      </c>
      <c r="GD45">
        <v>30.635000000000002</v>
      </c>
      <c r="GE45">
        <v>23.734300000000001</v>
      </c>
      <c r="GF45">
        <v>57.012799999999999</v>
      </c>
      <c r="GG45">
        <v>46.418300000000002</v>
      </c>
      <c r="GH45">
        <v>3</v>
      </c>
      <c r="GI45">
        <v>-0.21814800000000001</v>
      </c>
      <c r="GJ45">
        <v>-0.618981</v>
      </c>
      <c r="GK45">
        <v>20.115200000000002</v>
      </c>
      <c r="GL45">
        <v>5.2000700000000002</v>
      </c>
      <c r="GM45">
        <v>12.0059</v>
      </c>
      <c r="GN45">
        <v>4.9757499999999997</v>
      </c>
      <c r="GO45">
        <v>3.2935300000000001</v>
      </c>
      <c r="GP45">
        <v>9999</v>
      </c>
      <c r="GQ45">
        <v>9999</v>
      </c>
      <c r="GR45">
        <v>27.4</v>
      </c>
      <c r="GS45">
        <v>327.5</v>
      </c>
      <c r="GT45">
        <v>1.86358</v>
      </c>
      <c r="GU45">
        <v>1.8683399999999999</v>
      </c>
      <c r="GV45">
        <v>1.8680399999999999</v>
      </c>
      <c r="GW45">
        <v>1.8693500000000001</v>
      </c>
      <c r="GX45">
        <v>1.87015</v>
      </c>
      <c r="GY45">
        <v>1.86615</v>
      </c>
      <c r="GZ45">
        <v>1.8672200000000001</v>
      </c>
      <c r="HA45">
        <v>1.86859</v>
      </c>
      <c r="HB45">
        <v>5</v>
      </c>
      <c r="HC45">
        <v>0</v>
      </c>
      <c r="HD45">
        <v>0</v>
      </c>
      <c r="HE45">
        <v>0</v>
      </c>
      <c r="HF45" t="s">
        <v>396</v>
      </c>
      <c r="HG45" t="s">
        <v>397</v>
      </c>
      <c r="HH45" t="s">
        <v>398</v>
      </c>
      <c r="HI45" t="s">
        <v>398</v>
      </c>
      <c r="HJ45" t="s">
        <v>398</v>
      </c>
      <c r="HK45" t="s">
        <v>398</v>
      </c>
      <c r="HL45">
        <v>0</v>
      </c>
      <c r="HM45">
        <v>100</v>
      </c>
      <c r="HN45">
        <v>100</v>
      </c>
      <c r="HO45">
        <v>5.0279999999999996</v>
      </c>
      <c r="HP45">
        <v>0.17</v>
      </c>
      <c r="HQ45">
        <v>4.8349999999998099</v>
      </c>
      <c r="HR45">
        <v>0</v>
      </c>
      <c r="HS45">
        <v>0</v>
      </c>
      <c r="HT45">
        <v>0</v>
      </c>
      <c r="HU45">
        <v>0.16222499999999901</v>
      </c>
      <c r="HV45">
        <v>0</v>
      </c>
      <c r="HW45">
        <v>0</v>
      </c>
      <c r="HX45">
        <v>0</v>
      </c>
      <c r="HY45">
        <v>-1</v>
      </c>
      <c r="HZ45">
        <v>-1</v>
      </c>
      <c r="IA45">
        <v>-1</v>
      </c>
      <c r="IB45">
        <v>-1</v>
      </c>
      <c r="IC45">
        <v>2.6</v>
      </c>
      <c r="ID45">
        <v>2.7</v>
      </c>
      <c r="IE45">
        <v>4.8022499999999999</v>
      </c>
      <c r="IF45">
        <v>0</v>
      </c>
      <c r="IG45">
        <v>2.9980500000000001</v>
      </c>
      <c r="IH45">
        <v>2.96143</v>
      </c>
      <c r="II45">
        <v>2.7453599999999998</v>
      </c>
      <c r="IJ45">
        <v>2.36084</v>
      </c>
      <c r="IK45">
        <v>35.964500000000001</v>
      </c>
      <c r="IL45">
        <v>23.947399999999998</v>
      </c>
      <c r="IM45">
        <v>18</v>
      </c>
      <c r="IN45">
        <v>1078.6600000000001</v>
      </c>
      <c r="IO45">
        <v>615.31500000000005</v>
      </c>
      <c r="IP45">
        <v>24.9998</v>
      </c>
      <c r="IQ45">
        <v>24.4511</v>
      </c>
      <c r="IR45">
        <v>30.0001</v>
      </c>
      <c r="IS45">
        <v>24.315200000000001</v>
      </c>
      <c r="IT45">
        <v>24.2713</v>
      </c>
      <c r="IU45">
        <v>100</v>
      </c>
      <c r="IV45">
        <v>19.7864</v>
      </c>
      <c r="IW45">
        <v>0</v>
      </c>
      <c r="IX45">
        <v>25</v>
      </c>
      <c r="IY45">
        <v>2000</v>
      </c>
      <c r="IZ45">
        <v>18.468900000000001</v>
      </c>
      <c r="JA45">
        <v>103.63200000000001</v>
      </c>
      <c r="JB45">
        <v>104.75</v>
      </c>
    </row>
    <row r="46" spans="1:262" x14ac:dyDescent="0.2">
      <c r="A46">
        <v>30</v>
      </c>
      <c r="B46">
        <v>1634227530.5999999</v>
      </c>
      <c r="C46">
        <v>4058.0999999046298</v>
      </c>
      <c r="D46" t="s">
        <v>514</v>
      </c>
      <c r="E46" t="s">
        <v>515</v>
      </c>
      <c r="F46" t="s">
        <v>390</v>
      </c>
      <c r="G46">
        <v>1634227530.5999999</v>
      </c>
      <c r="H46">
        <f t="shared" si="0"/>
        <v>1.4435157092067587E-3</v>
      </c>
      <c r="I46">
        <f t="shared" si="1"/>
        <v>1.4435157092067588</v>
      </c>
      <c r="J46">
        <f t="shared" si="2"/>
        <v>6.3390205592461628</v>
      </c>
      <c r="K46">
        <f t="shared" si="3"/>
        <v>395.83499999999998</v>
      </c>
      <c r="L46">
        <f t="shared" si="4"/>
        <v>226.1981515732852</v>
      </c>
      <c r="M46">
        <f t="shared" si="5"/>
        <v>20.358451004210757</v>
      </c>
      <c r="N46">
        <f t="shared" si="6"/>
        <v>35.626230352465498</v>
      </c>
      <c r="O46">
        <f t="shared" si="7"/>
        <v>6.4741950455944733E-2</v>
      </c>
      <c r="P46">
        <f t="shared" si="8"/>
        <v>2.7424647000547782</v>
      </c>
      <c r="Q46">
        <f t="shared" si="9"/>
        <v>6.3904702918040457E-2</v>
      </c>
      <c r="R46">
        <f t="shared" si="10"/>
        <v>4.0014760561590874E-2</v>
      </c>
      <c r="S46">
        <f t="shared" si="11"/>
        <v>241.77151701817701</v>
      </c>
      <c r="T46">
        <f t="shared" si="12"/>
        <v>27.672848033798861</v>
      </c>
      <c r="U46">
        <f t="shared" si="13"/>
        <v>27.672848033798861</v>
      </c>
      <c r="V46">
        <f t="shared" si="14"/>
        <v>3.7230644389289367</v>
      </c>
      <c r="W46">
        <f t="shared" si="15"/>
        <v>50.242559173933984</v>
      </c>
      <c r="X46">
        <f t="shared" si="16"/>
        <v>1.7518671247327799</v>
      </c>
      <c r="Y46">
        <f t="shared" si="17"/>
        <v>3.4868190504946543</v>
      </c>
      <c r="Z46">
        <f t="shared" si="18"/>
        <v>1.9711973141961567</v>
      </c>
      <c r="AA46">
        <f t="shared" si="19"/>
        <v>-63.659042776018055</v>
      </c>
      <c r="AB46">
        <f t="shared" si="20"/>
        <v>-165.17229952499082</v>
      </c>
      <c r="AC46">
        <f t="shared" si="21"/>
        <v>-13.012742517409633</v>
      </c>
      <c r="AD46">
        <f t="shared" si="22"/>
        <v>-7.256780024150089E-2</v>
      </c>
      <c r="AE46">
        <v>0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47504.121669014072</v>
      </c>
      <c r="AJ46" t="s">
        <v>391</v>
      </c>
      <c r="AK46">
        <v>0</v>
      </c>
      <c r="AL46">
        <v>0</v>
      </c>
      <c r="AM46">
        <v>0</v>
      </c>
      <c r="AN46" t="e">
        <f t="shared" si="26"/>
        <v>#DIV/0!</v>
      </c>
      <c r="AO46">
        <v>-1</v>
      </c>
      <c r="AP46" t="s">
        <v>516</v>
      </c>
      <c r="AQ46">
        <v>10403.200000000001</v>
      </c>
      <c r="AR46">
        <v>884.647346153846</v>
      </c>
      <c r="AS46">
        <v>1007.64</v>
      </c>
      <c r="AT46">
        <f t="shared" si="27"/>
        <v>0.12206011457083288</v>
      </c>
      <c r="AU46">
        <v>0.5</v>
      </c>
      <c r="AV46">
        <f t="shared" si="28"/>
        <v>1261.3877994912834</v>
      </c>
      <c r="AW46">
        <f t="shared" si="29"/>
        <v>6.3390205592461628</v>
      </c>
      <c r="AX46">
        <f t="shared" si="30"/>
        <v>76.982569662078419</v>
      </c>
      <c r="AY46">
        <f t="shared" si="31"/>
        <v>5.818211149819257E-3</v>
      </c>
      <c r="AZ46">
        <f t="shared" si="32"/>
        <v>-1</v>
      </c>
      <c r="BA46" t="e">
        <f t="shared" si="33"/>
        <v>#DIV/0!</v>
      </c>
      <c r="BB46" t="s">
        <v>391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>
        <f t="shared" si="38"/>
        <v>0.12206011457083282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v>31</v>
      </c>
      <c r="BM46">
        <v>300</v>
      </c>
      <c r="BN46">
        <v>300</v>
      </c>
      <c r="BO46">
        <v>300</v>
      </c>
      <c r="BP46">
        <v>10403.200000000001</v>
      </c>
      <c r="BQ46">
        <v>988.3</v>
      </c>
      <c r="BR46">
        <v>-7.3570299999999996E-3</v>
      </c>
      <c r="BS46">
        <v>1.48</v>
      </c>
      <c r="BT46" t="s">
        <v>391</v>
      </c>
      <c r="BU46" t="s">
        <v>391</v>
      </c>
      <c r="BV46" t="s">
        <v>391</v>
      </c>
      <c r="BW46" t="s">
        <v>391</v>
      </c>
      <c r="BX46" t="s">
        <v>391</v>
      </c>
      <c r="BY46" t="s">
        <v>391</v>
      </c>
      <c r="BZ46" t="s">
        <v>391</v>
      </c>
      <c r="CA46" t="s">
        <v>391</v>
      </c>
      <c r="CB46" t="s">
        <v>391</v>
      </c>
      <c r="CC46" t="s">
        <v>391</v>
      </c>
      <c r="CD46">
        <f t="shared" si="42"/>
        <v>1500.21</v>
      </c>
      <c r="CE46">
        <f t="shared" si="43"/>
        <v>1261.3877994912834</v>
      </c>
      <c r="CF46">
        <f t="shared" si="44"/>
        <v>0.84080748661272975</v>
      </c>
      <c r="CG46">
        <f t="shared" si="45"/>
        <v>0.16115844916256858</v>
      </c>
      <c r="CH46">
        <v>6</v>
      </c>
      <c r="CI46">
        <v>0.5</v>
      </c>
      <c r="CJ46" t="s">
        <v>393</v>
      </c>
      <c r="CK46">
        <v>2</v>
      </c>
      <c r="CL46">
        <v>1634227530.5999999</v>
      </c>
      <c r="CM46">
        <v>395.83499999999998</v>
      </c>
      <c r="CN46">
        <v>399.98099999999999</v>
      </c>
      <c r="CO46">
        <v>19.464600000000001</v>
      </c>
      <c r="CP46">
        <v>18.615400000000001</v>
      </c>
      <c r="CQ46">
        <v>393.64499999999998</v>
      </c>
      <c r="CR46">
        <v>19.2896</v>
      </c>
      <c r="CS46">
        <v>1000.06</v>
      </c>
      <c r="CT46">
        <v>89.915899999999993</v>
      </c>
      <c r="CU46">
        <v>8.6829299999999998E-2</v>
      </c>
      <c r="CV46">
        <v>26.555700000000002</v>
      </c>
      <c r="CW46">
        <v>-254.577</v>
      </c>
      <c r="CX46">
        <v>999.9</v>
      </c>
      <c r="CY46">
        <v>0</v>
      </c>
      <c r="CZ46">
        <v>0</v>
      </c>
      <c r="DA46">
        <v>9975.6200000000008</v>
      </c>
      <c r="DB46">
        <v>0</v>
      </c>
      <c r="DC46">
        <v>10.812200000000001</v>
      </c>
      <c r="DD46">
        <v>-1.3082</v>
      </c>
      <c r="DE46">
        <v>406.58499999999998</v>
      </c>
      <c r="DF46">
        <v>407.56799999999998</v>
      </c>
      <c r="DG46">
        <v>0.84455899999999995</v>
      </c>
      <c r="DH46">
        <v>399.98099999999999</v>
      </c>
      <c r="DI46">
        <v>18.615400000000001</v>
      </c>
      <c r="DJ46">
        <v>1.74976</v>
      </c>
      <c r="DK46">
        <v>1.6738200000000001</v>
      </c>
      <c r="DL46">
        <v>15.3451</v>
      </c>
      <c r="DM46">
        <v>14.6557</v>
      </c>
      <c r="DN46">
        <v>1500.21</v>
      </c>
      <c r="DO46">
        <v>0.97299500000000005</v>
      </c>
      <c r="DP46">
        <v>2.7005100000000001E-2</v>
      </c>
      <c r="DQ46">
        <v>0</v>
      </c>
      <c r="DR46">
        <v>887.86699999999996</v>
      </c>
      <c r="DS46">
        <v>5.0006300000000001</v>
      </c>
      <c r="DT46">
        <v>13041.4</v>
      </c>
      <c r="DU46">
        <v>12906.9</v>
      </c>
      <c r="DV46">
        <v>37.125</v>
      </c>
      <c r="DW46">
        <v>38.061999999999998</v>
      </c>
      <c r="DX46">
        <v>37.061999999999998</v>
      </c>
      <c r="DY46">
        <v>37.625</v>
      </c>
      <c r="DZ46">
        <v>38.561999999999998</v>
      </c>
      <c r="EA46">
        <v>1454.83</v>
      </c>
      <c r="EB46">
        <v>40.380000000000003</v>
      </c>
      <c r="EC46">
        <v>0</v>
      </c>
      <c r="ED46">
        <v>142.30000019073501</v>
      </c>
      <c r="EE46">
        <v>0</v>
      </c>
      <c r="EF46">
        <v>884.647346153846</v>
      </c>
      <c r="EG46">
        <v>26.198256407639999</v>
      </c>
      <c r="EH46">
        <v>425.25811975113999</v>
      </c>
      <c r="EI46">
        <v>12986.2384615385</v>
      </c>
      <c r="EJ46">
        <v>15</v>
      </c>
      <c r="EK46">
        <v>1634227549.5999999</v>
      </c>
      <c r="EL46" t="s">
        <v>517</v>
      </c>
      <c r="EM46">
        <v>1634227549.5999999</v>
      </c>
      <c r="EN46">
        <v>1634227549.0999999</v>
      </c>
      <c r="EO46">
        <v>32</v>
      </c>
      <c r="EP46">
        <v>-2.8380000000000001</v>
      </c>
      <c r="EQ46">
        <v>5.0000000000000001E-3</v>
      </c>
      <c r="ER46">
        <v>2.19</v>
      </c>
      <c r="ES46">
        <v>0.17499999999999999</v>
      </c>
      <c r="ET46">
        <v>400</v>
      </c>
      <c r="EU46">
        <v>19</v>
      </c>
      <c r="EV46">
        <v>0.35</v>
      </c>
      <c r="EW46">
        <v>0.11</v>
      </c>
      <c r="EX46">
        <v>-1.24352073170732</v>
      </c>
      <c r="EY46">
        <v>-0.337159375249239</v>
      </c>
      <c r="EZ46">
        <v>3.8334527351585802E-2</v>
      </c>
      <c r="FA46">
        <v>0</v>
      </c>
      <c r="FB46">
        <v>0.82947504878048794</v>
      </c>
      <c r="FC46">
        <v>2.1556405632746699E-2</v>
      </c>
      <c r="FD46">
        <v>2.8283386224909699E-3</v>
      </c>
      <c r="FE46">
        <v>1</v>
      </c>
      <c r="FF46">
        <v>1</v>
      </c>
      <c r="FG46">
        <v>2</v>
      </c>
      <c r="FH46" t="s">
        <v>419</v>
      </c>
      <c r="FI46">
        <v>3.88449</v>
      </c>
      <c r="FJ46">
        <v>2.7456100000000001</v>
      </c>
      <c r="FK46">
        <v>8.7101200000000004E-2</v>
      </c>
      <c r="FL46">
        <v>8.8321499999999997E-2</v>
      </c>
      <c r="FM46">
        <v>8.9571899999999996E-2</v>
      </c>
      <c r="FN46">
        <v>8.7318199999999999E-2</v>
      </c>
      <c r="FO46">
        <v>36005.1</v>
      </c>
      <c r="FP46">
        <v>39429.4</v>
      </c>
      <c r="FQ46">
        <v>35730.1</v>
      </c>
      <c r="FR46">
        <v>39248</v>
      </c>
      <c r="FS46">
        <v>46144.6</v>
      </c>
      <c r="FT46">
        <v>51706.1</v>
      </c>
      <c r="FU46">
        <v>55870.5</v>
      </c>
      <c r="FV46">
        <v>62915.9</v>
      </c>
      <c r="FW46">
        <v>2.6524999999999999</v>
      </c>
      <c r="FX46">
        <v>2.1801499999999998</v>
      </c>
      <c r="FY46">
        <v>-0.33192300000000002</v>
      </c>
      <c r="FZ46">
        <v>0</v>
      </c>
      <c r="GA46">
        <v>-244.73099999999999</v>
      </c>
      <c r="GB46">
        <v>999.9</v>
      </c>
      <c r="GC46">
        <v>48.271999999999998</v>
      </c>
      <c r="GD46">
        <v>30.706</v>
      </c>
      <c r="GE46">
        <v>23.8169</v>
      </c>
      <c r="GF46">
        <v>57.159199999999998</v>
      </c>
      <c r="GG46">
        <v>46.602600000000002</v>
      </c>
      <c r="GH46">
        <v>3</v>
      </c>
      <c r="GI46">
        <v>-0.217561</v>
      </c>
      <c r="GJ46">
        <v>-0.58554499999999998</v>
      </c>
      <c r="GK46">
        <v>20.1172</v>
      </c>
      <c r="GL46">
        <v>5.1994699999999998</v>
      </c>
      <c r="GM46">
        <v>12.0052</v>
      </c>
      <c r="GN46">
        <v>4.9756</v>
      </c>
      <c r="GO46">
        <v>3.29365</v>
      </c>
      <c r="GP46">
        <v>9999</v>
      </c>
      <c r="GQ46">
        <v>9999</v>
      </c>
      <c r="GR46">
        <v>27.5</v>
      </c>
      <c r="GS46">
        <v>332.6</v>
      </c>
      <c r="GT46">
        <v>1.86365</v>
      </c>
      <c r="GU46">
        <v>1.8684000000000001</v>
      </c>
      <c r="GV46">
        <v>1.86808</v>
      </c>
      <c r="GW46">
        <v>1.8693500000000001</v>
      </c>
      <c r="GX46">
        <v>1.87018</v>
      </c>
      <c r="GY46">
        <v>1.86616</v>
      </c>
      <c r="GZ46">
        <v>1.8672200000000001</v>
      </c>
      <c r="HA46">
        <v>1.8686499999999999</v>
      </c>
      <c r="HB46">
        <v>5</v>
      </c>
      <c r="HC46">
        <v>0</v>
      </c>
      <c r="HD46">
        <v>0</v>
      </c>
      <c r="HE46">
        <v>0</v>
      </c>
      <c r="HF46" t="s">
        <v>396</v>
      </c>
      <c r="HG46" t="s">
        <v>397</v>
      </c>
      <c r="HH46" t="s">
        <v>398</v>
      </c>
      <c r="HI46" t="s">
        <v>398</v>
      </c>
      <c r="HJ46" t="s">
        <v>398</v>
      </c>
      <c r="HK46" t="s">
        <v>398</v>
      </c>
      <c r="HL46">
        <v>0</v>
      </c>
      <c r="HM46">
        <v>100</v>
      </c>
      <c r="HN46">
        <v>100</v>
      </c>
      <c r="HO46">
        <v>2.19</v>
      </c>
      <c r="HP46">
        <v>0.17499999999999999</v>
      </c>
      <c r="HQ46">
        <v>5.02799999999979</v>
      </c>
      <c r="HR46">
        <v>0</v>
      </c>
      <c r="HS46">
        <v>0</v>
      </c>
      <c r="HT46">
        <v>0</v>
      </c>
      <c r="HU46">
        <v>0.170385714285718</v>
      </c>
      <c r="HV46">
        <v>0</v>
      </c>
      <c r="HW46">
        <v>0</v>
      </c>
      <c r="HX46">
        <v>0</v>
      </c>
      <c r="HY46">
        <v>-1</v>
      </c>
      <c r="HZ46">
        <v>-1</v>
      </c>
      <c r="IA46">
        <v>-1</v>
      </c>
      <c r="IB46">
        <v>-1</v>
      </c>
      <c r="IC46">
        <v>2</v>
      </c>
      <c r="ID46">
        <v>2</v>
      </c>
      <c r="IE46">
        <v>1.5075700000000001</v>
      </c>
      <c r="IF46">
        <v>2.5708000000000002</v>
      </c>
      <c r="IG46">
        <v>2.9980500000000001</v>
      </c>
      <c r="IH46">
        <v>2.96143</v>
      </c>
      <c r="II46">
        <v>2.7453599999999998</v>
      </c>
      <c r="IJ46">
        <v>2.33765</v>
      </c>
      <c r="IK46">
        <v>35.964500000000001</v>
      </c>
      <c r="IL46">
        <v>23.938700000000001</v>
      </c>
      <c r="IM46">
        <v>18</v>
      </c>
      <c r="IN46">
        <v>1077.18</v>
      </c>
      <c r="IO46">
        <v>609.53300000000002</v>
      </c>
      <c r="IP46">
        <v>25</v>
      </c>
      <c r="IQ46">
        <v>24.460899999999999</v>
      </c>
      <c r="IR46">
        <v>30.0001</v>
      </c>
      <c r="IS46">
        <v>24.317799999999998</v>
      </c>
      <c r="IT46">
        <v>24.273299999999999</v>
      </c>
      <c r="IU46">
        <v>30.2026</v>
      </c>
      <c r="IV46">
        <v>19.709299999999999</v>
      </c>
      <c r="IW46">
        <v>0</v>
      </c>
      <c r="IX46">
        <v>25</v>
      </c>
      <c r="IY46">
        <v>400</v>
      </c>
      <c r="IZ46">
        <v>18.561199999999999</v>
      </c>
      <c r="JA46">
        <v>103.628</v>
      </c>
      <c r="JB46">
        <v>104.748</v>
      </c>
    </row>
    <row r="47" spans="1:262" x14ac:dyDescent="0.2">
      <c r="A47">
        <v>31</v>
      </c>
      <c r="B47">
        <v>1634228326.0999999</v>
      </c>
      <c r="C47">
        <v>4853.5999999046298</v>
      </c>
      <c r="D47" t="s">
        <v>520</v>
      </c>
      <c r="E47" t="s">
        <v>521</v>
      </c>
      <c r="F47" t="s">
        <v>390</v>
      </c>
      <c r="G47">
        <v>1634228326.0999999</v>
      </c>
      <c r="H47">
        <f t="shared" si="0"/>
        <v>2.3477044839362075E-3</v>
      </c>
      <c r="I47">
        <f t="shared" si="1"/>
        <v>2.3477044839362073</v>
      </c>
      <c r="J47">
        <f t="shared" si="2"/>
        <v>8.8015835826521354</v>
      </c>
      <c r="K47">
        <f t="shared" si="3"/>
        <v>394.20299999999997</v>
      </c>
      <c r="L47">
        <f t="shared" si="4"/>
        <v>249.68531001620786</v>
      </c>
      <c r="M47">
        <f t="shared" si="5"/>
        <v>22.474070136413971</v>
      </c>
      <c r="N47">
        <f t="shared" si="6"/>
        <v>35.482046858942994</v>
      </c>
      <c r="O47">
        <f t="shared" si="7"/>
        <v>0.10778140089595238</v>
      </c>
      <c r="P47">
        <f t="shared" si="8"/>
        <v>2.7521762404965204</v>
      </c>
      <c r="Q47">
        <f t="shared" si="9"/>
        <v>0.10549019788408376</v>
      </c>
      <c r="R47">
        <f t="shared" si="10"/>
        <v>6.6133172485760006E-2</v>
      </c>
      <c r="S47">
        <f t="shared" si="11"/>
        <v>241.76194101813772</v>
      </c>
      <c r="T47">
        <f t="shared" si="12"/>
        <v>27.584546636991995</v>
      </c>
      <c r="U47">
        <f t="shared" si="13"/>
        <v>27.584546636991995</v>
      </c>
      <c r="V47">
        <f t="shared" si="14"/>
        <v>3.7038958308007026</v>
      </c>
      <c r="W47">
        <f t="shared" si="15"/>
        <v>50.031818559295026</v>
      </c>
      <c r="X47">
        <f t="shared" si="16"/>
        <v>1.7615325049605</v>
      </c>
      <c r="Y47">
        <f t="shared" si="17"/>
        <v>3.5208244586848787</v>
      </c>
      <c r="Z47">
        <f t="shared" si="18"/>
        <v>1.9423633258402027</v>
      </c>
      <c r="AA47">
        <f t="shared" si="19"/>
        <v>-103.53376774158674</v>
      </c>
      <c r="AB47">
        <f t="shared" si="20"/>
        <v>-128.20320099155455</v>
      </c>
      <c r="AC47">
        <f t="shared" si="21"/>
        <v>-10.068406266579951</v>
      </c>
      <c r="AD47">
        <f t="shared" si="22"/>
        <v>-4.3433981583547165E-2</v>
      </c>
      <c r="AE47">
        <v>0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47741.152443087463</v>
      </c>
      <c r="AJ47" t="s">
        <v>391</v>
      </c>
      <c r="AK47">
        <v>0</v>
      </c>
      <c r="AL47">
        <v>0</v>
      </c>
      <c r="AM47">
        <v>0</v>
      </c>
      <c r="AN47" t="e">
        <f t="shared" si="26"/>
        <v>#DIV/0!</v>
      </c>
      <c r="AO47">
        <v>-1</v>
      </c>
      <c r="AP47" t="s">
        <v>522</v>
      </c>
      <c r="AQ47">
        <v>10423.6</v>
      </c>
      <c r="AR47">
        <v>1626.3335999999999</v>
      </c>
      <c r="AS47">
        <v>1809.73</v>
      </c>
      <c r="AT47">
        <f t="shared" si="27"/>
        <v>0.10133909478209457</v>
      </c>
      <c r="AU47">
        <v>0.5</v>
      </c>
      <c r="AV47">
        <f t="shared" si="28"/>
        <v>1261.3373994912629</v>
      </c>
      <c r="AW47">
        <f t="shared" si="29"/>
        <v>8.8015835826521354</v>
      </c>
      <c r="AX47">
        <f t="shared" si="30"/>
        <v>63.91139513962289</v>
      </c>
      <c r="AY47">
        <f t="shared" si="31"/>
        <v>7.7707864577752335E-3</v>
      </c>
      <c r="AZ47">
        <f t="shared" si="32"/>
        <v>-1</v>
      </c>
      <c r="BA47" t="e">
        <f t="shared" si="33"/>
        <v>#DIV/0!</v>
      </c>
      <c r="BB47" t="s">
        <v>391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>
        <f t="shared" si="38"/>
        <v>0.10133909478209462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v>32</v>
      </c>
      <c r="BM47">
        <v>300</v>
      </c>
      <c r="BN47">
        <v>300</v>
      </c>
      <c r="BO47">
        <v>300</v>
      </c>
      <c r="BP47">
        <v>10423.6</v>
      </c>
      <c r="BQ47">
        <v>1781.23</v>
      </c>
      <c r="BR47">
        <v>-7.3704499999999997E-3</v>
      </c>
      <c r="BS47">
        <v>-4.88</v>
      </c>
      <c r="BT47" t="s">
        <v>391</v>
      </c>
      <c r="BU47" t="s">
        <v>391</v>
      </c>
      <c r="BV47" t="s">
        <v>391</v>
      </c>
      <c r="BW47" t="s">
        <v>391</v>
      </c>
      <c r="BX47" t="s">
        <v>391</v>
      </c>
      <c r="BY47" t="s">
        <v>391</v>
      </c>
      <c r="BZ47" t="s">
        <v>391</v>
      </c>
      <c r="CA47" t="s">
        <v>391</v>
      </c>
      <c r="CB47" t="s">
        <v>391</v>
      </c>
      <c r="CC47" t="s">
        <v>391</v>
      </c>
      <c r="CD47">
        <f t="shared" si="42"/>
        <v>1500.15</v>
      </c>
      <c r="CE47">
        <f t="shared" si="43"/>
        <v>1261.3373994912629</v>
      </c>
      <c r="CF47">
        <f t="shared" si="44"/>
        <v>0.840807518908951</v>
      </c>
      <c r="CG47">
        <f t="shared" si="45"/>
        <v>0.16115851149427571</v>
      </c>
      <c r="CH47">
        <v>6</v>
      </c>
      <c r="CI47">
        <v>0.5</v>
      </c>
      <c r="CJ47" t="s">
        <v>393</v>
      </c>
      <c r="CK47">
        <v>2</v>
      </c>
      <c r="CL47">
        <v>1634228326.0999999</v>
      </c>
      <c r="CM47">
        <v>394.20299999999997</v>
      </c>
      <c r="CN47">
        <v>400.03899999999999</v>
      </c>
      <c r="CO47">
        <v>19.570499999999999</v>
      </c>
      <c r="CP47">
        <v>18.189499999999999</v>
      </c>
      <c r="CQ47">
        <v>391.971</v>
      </c>
      <c r="CR47">
        <v>19.4148</v>
      </c>
      <c r="CS47">
        <v>1000.04</v>
      </c>
      <c r="CT47">
        <v>89.922600000000003</v>
      </c>
      <c r="CU47">
        <v>8.6981000000000003E-2</v>
      </c>
      <c r="CV47">
        <v>26.720500000000001</v>
      </c>
      <c r="CW47">
        <v>-253.98400000000001</v>
      </c>
      <c r="CX47">
        <v>999.9</v>
      </c>
      <c r="CY47">
        <v>0</v>
      </c>
      <c r="CZ47">
        <v>0</v>
      </c>
      <c r="DA47">
        <v>10032.5</v>
      </c>
      <c r="DB47">
        <v>0</v>
      </c>
      <c r="DC47">
        <v>11.6396</v>
      </c>
      <c r="DD47">
        <v>-5.8354499999999998</v>
      </c>
      <c r="DE47">
        <v>402.072</v>
      </c>
      <c r="DF47">
        <v>407.45</v>
      </c>
      <c r="DG47">
        <v>1.38096</v>
      </c>
      <c r="DH47">
        <v>400.03899999999999</v>
      </c>
      <c r="DI47">
        <v>18.189499999999999</v>
      </c>
      <c r="DJ47">
        <v>1.75983</v>
      </c>
      <c r="DK47">
        <v>1.63565</v>
      </c>
      <c r="DL47">
        <v>15.4345</v>
      </c>
      <c r="DM47">
        <v>14.2988</v>
      </c>
      <c r="DN47">
        <v>1500.15</v>
      </c>
      <c r="DO47">
        <v>0.97299100000000005</v>
      </c>
      <c r="DP47">
        <v>2.70093E-2</v>
      </c>
      <c r="DQ47">
        <v>0</v>
      </c>
      <c r="DR47">
        <v>1621.74</v>
      </c>
      <c r="DS47">
        <v>5.0006300000000001</v>
      </c>
      <c r="DT47">
        <v>23801</v>
      </c>
      <c r="DU47">
        <v>12906.4</v>
      </c>
      <c r="DV47">
        <v>38.811999999999998</v>
      </c>
      <c r="DW47">
        <v>39.061999999999998</v>
      </c>
      <c r="DX47">
        <v>38.625</v>
      </c>
      <c r="DY47">
        <v>38.75</v>
      </c>
      <c r="DZ47">
        <v>40</v>
      </c>
      <c r="EA47">
        <v>1454.77</v>
      </c>
      <c r="EB47">
        <v>40.380000000000003</v>
      </c>
      <c r="EC47">
        <v>0</v>
      </c>
      <c r="ED47">
        <v>794.79999995231606</v>
      </c>
      <c r="EE47">
        <v>0</v>
      </c>
      <c r="EF47">
        <v>1626.3335999999999</v>
      </c>
      <c r="EG47">
        <v>-38.745384566709198</v>
      </c>
      <c r="EH47">
        <v>-622.33846062666305</v>
      </c>
      <c r="EI47">
        <v>23873.112000000001</v>
      </c>
      <c r="EJ47">
        <v>15</v>
      </c>
      <c r="EK47">
        <v>1634228292.5999999</v>
      </c>
      <c r="EL47" t="s">
        <v>523</v>
      </c>
      <c r="EM47">
        <v>1634228292.5999999</v>
      </c>
      <c r="EN47">
        <v>1634228289.5999999</v>
      </c>
      <c r="EO47">
        <v>35</v>
      </c>
      <c r="EP47">
        <v>8.0000000000000002E-3</v>
      </c>
      <c r="EQ47">
        <v>-3.0000000000000001E-3</v>
      </c>
      <c r="ER47">
        <v>2.2320000000000002</v>
      </c>
      <c r="ES47">
        <v>0.156</v>
      </c>
      <c r="ET47">
        <v>400</v>
      </c>
      <c r="EU47">
        <v>18</v>
      </c>
      <c r="EV47">
        <v>0.57999999999999996</v>
      </c>
      <c r="EW47">
        <v>0.04</v>
      </c>
      <c r="EX47">
        <v>-5.8240924999999999</v>
      </c>
      <c r="EY47">
        <v>8.2475797373364496E-2</v>
      </c>
      <c r="EZ47">
        <v>2.0754904330061399E-2</v>
      </c>
      <c r="FA47">
        <v>1</v>
      </c>
      <c r="FB47">
        <v>1.38883125</v>
      </c>
      <c r="FC47">
        <v>-2.2855722326453401E-2</v>
      </c>
      <c r="FD47">
        <v>6.5576764892376297E-3</v>
      </c>
      <c r="FE47">
        <v>1</v>
      </c>
      <c r="FF47">
        <v>2</v>
      </c>
      <c r="FG47">
        <v>2</v>
      </c>
      <c r="FH47" t="s">
        <v>395</v>
      </c>
      <c r="FI47">
        <v>3.8844599999999998</v>
      </c>
      <c r="FJ47">
        <v>2.74627</v>
      </c>
      <c r="FK47">
        <v>8.6799299999999996E-2</v>
      </c>
      <c r="FL47">
        <v>8.83105E-2</v>
      </c>
      <c r="FM47">
        <v>8.9972999999999997E-2</v>
      </c>
      <c r="FN47">
        <v>8.5885000000000003E-2</v>
      </c>
      <c r="FO47">
        <v>36008.300000000003</v>
      </c>
      <c r="FP47">
        <v>39419.800000000003</v>
      </c>
      <c r="FQ47">
        <v>35722.1</v>
      </c>
      <c r="FR47">
        <v>39238.800000000003</v>
      </c>
      <c r="FS47">
        <v>46115.3</v>
      </c>
      <c r="FT47">
        <v>51777.599999999999</v>
      </c>
      <c r="FU47">
        <v>55860</v>
      </c>
      <c r="FV47">
        <v>62903.8</v>
      </c>
      <c r="FW47">
        <v>2.64967</v>
      </c>
      <c r="FX47">
        <v>2.1737000000000002</v>
      </c>
      <c r="FY47">
        <v>-0.31218699999999999</v>
      </c>
      <c r="FZ47">
        <v>0</v>
      </c>
      <c r="GA47">
        <v>-244.72800000000001</v>
      </c>
      <c r="GB47">
        <v>999.9</v>
      </c>
      <c r="GC47">
        <v>48.296999999999997</v>
      </c>
      <c r="GD47">
        <v>31.018000000000001</v>
      </c>
      <c r="GE47">
        <v>24.2576</v>
      </c>
      <c r="GF47">
        <v>56.519100000000002</v>
      </c>
      <c r="GG47">
        <v>46.706699999999998</v>
      </c>
      <c r="GH47">
        <v>3</v>
      </c>
      <c r="GI47">
        <v>-0.20918999999999999</v>
      </c>
      <c r="GJ47">
        <v>-0.54102099999999997</v>
      </c>
      <c r="GK47">
        <v>20.115100000000002</v>
      </c>
      <c r="GL47">
        <v>5.2021699999999997</v>
      </c>
      <c r="GM47">
        <v>12.005800000000001</v>
      </c>
      <c r="GN47">
        <v>4.9757499999999997</v>
      </c>
      <c r="GO47">
        <v>3.2934000000000001</v>
      </c>
      <c r="GP47">
        <v>9999</v>
      </c>
      <c r="GQ47">
        <v>9999</v>
      </c>
      <c r="GR47">
        <v>27.7</v>
      </c>
      <c r="GS47">
        <v>359.7</v>
      </c>
      <c r="GT47">
        <v>1.8635600000000001</v>
      </c>
      <c r="GU47">
        <v>1.86829</v>
      </c>
      <c r="GV47">
        <v>1.86798</v>
      </c>
      <c r="GW47">
        <v>1.8693299999999999</v>
      </c>
      <c r="GX47">
        <v>1.87012</v>
      </c>
      <c r="GY47">
        <v>1.86615</v>
      </c>
      <c r="GZ47">
        <v>1.8671899999999999</v>
      </c>
      <c r="HA47">
        <v>1.86859</v>
      </c>
      <c r="HB47">
        <v>5</v>
      </c>
      <c r="HC47">
        <v>0</v>
      </c>
      <c r="HD47">
        <v>0</v>
      </c>
      <c r="HE47">
        <v>0</v>
      </c>
      <c r="HF47" t="s">
        <v>396</v>
      </c>
      <c r="HG47" t="s">
        <v>397</v>
      </c>
      <c r="HH47" t="s">
        <v>398</v>
      </c>
      <c r="HI47" t="s">
        <v>398</v>
      </c>
      <c r="HJ47" t="s">
        <v>398</v>
      </c>
      <c r="HK47" t="s">
        <v>398</v>
      </c>
      <c r="HL47">
        <v>0</v>
      </c>
      <c r="HM47">
        <v>100</v>
      </c>
      <c r="HN47">
        <v>100</v>
      </c>
      <c r="HO47">
        <v>2.2320000000000002</v>
      </c>
      <c r="HP47">
        <v>0.15570000000000001</v>
      </c>
      <c r="HQ47">
        <v>2.23199999999997</v>
      </c>
      <c r="HR47">
        <v>0</v>
      </c>
      <c r="HS47">
        <v>0</v>
      </c>
      <c r="HT47">
        <v>0</v>
      </c>
      <c r="HU47">
        <v>0.155694999999998</v>
      </c>
      <c r="HV47">
        <v>0</v>
      </c>
      <c r="HW47">
        <v>0</v>
      </c>
      <c r="HX47">
        <v>0</v>
      </c>
      <c r="HY47">
        <v>-1</v>
      </c>
      <c r="HZ47">
        <v>-1</v>
      </c>
      <c r="IA47">
        <v>-1</v>
      </c>
      <c r="IB47">
        <v>-1</v>
      </c>
      <c r="IC47">
        <v>0.6</v>
      </c>
      <c r="ID47">
        <v>0.6</v>
      </c>
      <c r="IE47">
        <v>1.5063500000000001</v>
      </c>
      <c r="IF47">
        <v>2.5915499999999998</v>
      </c>
      <c r="IG47">
        <v>2.9980500000000001</v>
      </c>
      <c r="IH47">
        <v>2.96143</v>
      </c>
      <c r="II47">
        <v>2.7453599999999998</v>
      </c>
      <c r="IJ47">
        <v>2.3742700000000001</v>
      </c>
      <c r="IK47">
        <v>36.104999999999997</v>
      </c>
      <c r="IL47">
        <v>23.991199999999999</v>
      </c>
      <c r="IM47">
        <v>18</v>
      </c>
      <c r="IN47">
        <v>1075.9100000000001</v>
      </c>
      <c r="IO47">
        <v>605.82600000000002</v>
      </c>
      <c r="IP47">
        <v>25.0001</v>
      </c>
      <c r="IQ47">
        <v>24.5747</v>
      </c>
      <c r="IR47">
        <v>30</v>
      </c>
      <c r="IS47">
        <v>24.421900000000001</v>
      </c>
      <c r="IT47">
        <v>24.376799999999999</v>
      </c>
      <c r="IU47">
        <v>30.177</v>
      </c>
      <c r="IV47">
        <v>23.4785</v>
      </c>
      <c r="IW47">
        <v>0</v>
      </c>
      <c r="IX47">
        <v>25</v>
      </c>
      <c r="IY47">
        <v>400</v>
      </c>
      <c r="IZ47">
        <v>18.1431</v>
      </c>
      <c r="JA47">
        <v>103.607</v>
      </c>
      <c r="JB47">
        <v>104.726</v>
      </c>
    </row>
    <row r="48" spans="1:262" x14ac:dyDescent="0.2">
      <c r="A48">
        <v>32</v>
      </c>
      <c r="B48">
        <v>1634228411.5999999</v>
      </c>
      <c r="C48">
        <v>4939.0999999046298</v>
      </c>
      <c r="D48" t="s">
        <v>524</v>
      </c>
      <c r="E48" t="s">
        <v>525</v>
      </c>
      <c r="F48" t="s">
        <v>390</v>
      </c>
      <c r="G48">
        <v>1634228411.5999999</v>
      </c>
      <c r="H48">
        <f t="shared" si="0"/>
        <v>2.4339480138444417E-3</v>
      </c>
      <c r="I48">
        <f t="shared" si="1"/>
        <v>2.4339480138444416</v>
      </c>
      <c r="J48">
        <f t="shared" si="2"/>
        <v>7.0514298367593815</v>
      </c>
      <c r="K48">
        <f t="shared" si="3"/>
        <v>295.32400000000001</v>
      </c>
      <c r="L48">
        <f t="shared" si="4"/>
        <v>184.5542708807665</v>
      </c>
      <c r="M48">
        <f t="shared" si="5"/>
        <v>16.61074521421008</v>
      </c>
      <c r="N48">
        <f t="shared" si="6"/>
        <v>26.5805375092656</v>
      </c>
      <c r="O48">
        <f t="shared" si="7"/>
        <v>0.11243487795631942</v>
      </c>
      <c r="P48">
        <f t="shared" si="8"/>
        <v>2.7447120762656532</v>
      </c>
      <c r="Q48">
        <f t="shared" si="9"/>
        <v>0.10993740952487098</v>
      </c>
      <c r="R48">
        <f t="shared" si="10"/>
        <v>6.8930648107744422E-2</v>
      </c>
      <c r="S48">
        <f t="shared" si="11"/>
        <v>241.75541601884763</v>
      </c>
      <c r="T48">
        <f t="shared" si="12"/>
        <v>27.550158294637964</v>
      </c>
      <c r="U48">
        <f t="shared" si="13"/>
        <v>27.550158294637964</v>
      </c>
      <c r="V48">
        <f t="shared" si="14"/>
        <v>3.6964540888157229</v>
      </c>
      <c r="W48">
        <f t="shared" si="15"/>
        <v>50.146569854055336</v>
      </c>
      <c r="X48">
        <f t="shared" si="16"/>
        <v>1.7642534306359201</v>
      </c>
      <c r="Y48">
        <f t="shared" si="17"/>
        <v>3.5181936387085622</v>
      </c>
      <c r="Z48">
        <f t="shared" si="18"/>
        <v>1.9322006581798028</v>
      </c>
      <c r="AA48">
        <f t="shared" si="19"/>
        <v>-107.33710741053987</v>
      </c>
      <c r="AB48">
        <f t="shared" si="20"/>
        <v>-124.64621440053209</v>
      </c>
      <c r="AC48">
        <f t="shared" si="21"/>
        <v>-9.8133696063800109</v>
      </c>
      <c r="AD48">
        <f t="shared" si="22"/>
        <v>-4.1275398604341262E-2</v>
      </c>
      <c r="AE48">
        <v>0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47540.87699234701</v>
      </c>
      <c r="AJ48" t="s">
        <v>391</v>
      </c>
      <c r="AK48">
        <v>0</v>
      </c>
      <c r="AL48">
        <v>0</v>
      </c>
      <c r="AM48">
        <v>0</v>
      </c>
      <c r="AN48" t="e">
        <f t="shared" si="26"/>
        <v>#DIV/0!</v>
      </c>
      <c r="AO48">
        <v>-1</v>
      </c>
      <c r="AP48" t="s">
        <v>526</v>
      </c>
      <c r="AQ48">
        <v>10425.799999999999</v>
      </c>
      <c r="AR48">
        <v>1554.982</v>
      </c>
      <c r="AS48">
        <v>1732.93</v>
      </c>
      <c r="AT48">
        <f t="shared" si="27"/>
        <v>0.10268620198161504</v>
      </c>
      <c r="AU48">
        <v>0.5</v>
      </c>
      <c r="AV48">
        <f t="shared" si="28"/>
        <v>1261.311299491631</v>
      </c>
      <c r="AW48">
        <f t="shared" si="29"/>
        <v>7.0514298367593815</v>
      </c>
      <c r="AX48">
        <f t="shared" si="30"/>
        <v>64.759633430645479</v>
      </c>
      <c r="AY48">
        <f t="shared" si="31"/>
        <v>6.3833804073621598E-3</v>
      </c>
      <c r="AZ48">
        <f t="shared" si="32"/>
        <v>-1</v>
      </c>
      <c r="BA48" t="e">
        <f t="shared" si="33"/>
        <v>#DIV/0!</v>
      </c>
      <c r="BB48" t="s">
        <v>391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>
        <f t="shared" si="38"/>
        <v>0.102686201981615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v>33</v>
      </c>
      <c r="BM48">
        <v>300</v>
      </c>
      <c r="BN48">
        <v>300</v>
      </c>
      <c r="BO48">
        <v>300</v>
      </c>
      <c r="BP48">
        <v>10425.799999999999</v>
      </c>
      <c r="BQ48">
        <v>1707.43</v>
      </c>
      <c r="BR48">
        <v>-7.37201E-3</v>
      </c>
      <c r="BS48">
        <v>-3.9</v>
      </c>
      <c r="BT48" t="s">
        <v>391</v>
      </c>
      <c r="BU48" t="s">
        <v>391</v>
      </c>
      <c r="BV48" t="s">
        <v>391</v>
      </c>
      <c r="BW48" t="s">
        <v>391</v>
      </c>
      <c r="BX48" t="s">
        <v>391</v>
      </c>
      <c r="BY48" t="s">
        <v>391</v>
      </c>
      <c r="BZ48" t="s">
        <v>391</v>
      </c>
      <c r="CA48" t="s">
        <v>391</v>
      </c>
      <c r="CB48" t="s">
        <v>391</v>
      </c>
      <c r="CC48" t="s">
        <v>391</v>
      </c>
      <c r="CD48">
        <f t="shared" si="42"/>
        <v>1500.12</v>
      </c>
      <c r="CE48">
        <f t="shared" si="43"/>
        <v>1261.311299491631</v>
      </c>
      <c r="CF48">
        <f t="shared" si="44"/>
        <v>0.8408069351062788</v>
      </c>
      <c r="CG48">
        <f t="shared" si="45"/>
        <v>0.16115738475511801</v>
      </c>
      <c r="CH48">
        <v>6</v>
      </c>
      <c r="CI48">
        <v>0.5</v>
      </c>
      <c r="CJ48" t="s">
        <v>393</v>
      </c>
      <c r="CK48">
        <v>2</v>
      </c>
      <c r="CL48">
        <v>1634228411.5999999</v>
      </c>
      <c r="CM48">
        <v>295.32400000000001</v>
      </c>
      <c r="CN48">
        <v>299.98599999999999</v>
      </c>
      <c r="CO48">
        <v>19.601800000000001</v>
      </c>
      <c r="CP48">
        <v>18.170100000000001</v>
      </c>
      <c r="CQ48">
        <v>293.34500000000003</v>
      </c>
      <c r="CR48">
        <v>19.4438</v>
      </c>
      <c r="CS48">
        <v>1000.03</v>
      </c>
      <c r="CT48">
        <v>89.917599999999993</v>
      </c>
      <c r="CU48">
        <v>8.70644E-2</v>
      </c>
      <c r="CV48">
        <v>26.707799999999999</v>
      </c>
      <c r="CW48">
        <v>-253.86799999999999</v>
      </c>
      <c r="CX48">
        <v>999.9</v>
      </c>
      <c r="CY48">
        <v>0</v>
      </c>
      <c r="CZ48">
        <v>0</v>
      </c>
      <c r="DA48">
        <v>9988.75</v>
      </c>
      <c r="DB48">
        <v>0</v>
      </c>
      <c r="DC48">
        <v>11.694800000000001</v>
      </c>
      <c r="DD48">
        <v>-4.4095199999999997</v>
      </c>
      <c r="DE48">
        <v>301.48599999999999</v>
      </c>
      <c r="DF48">
        <v>305.53800000000001</v>
      </c>
      <c r="DG48">
        <v>1.4294</v>
      </c>
      <c r="DH48">
        <v>299.98599999999999</v>
      </c>
      <c r="DI48">
        <v>18.170100000000001</v>
      </c>
      <c r="DJ48">
        <v>1.76234</v>
      </c>
      <c r="DK48">
        <v>1.63381</v>
      </c>
      <c r="DL48">
        <v>15.4567</v>
      </c>
      <c r="DM48">
        <v>14.281499999999999</v>
      </c>
      <c r="DN48">
        <v>1500.12</v>
      </c>
      <c r="DO48">
        <v>0.97301000000000004</v>
      </c>
      <c r="DP48">
        <v>2.6989599999999999E-2</v>
      </c>
      <c r="DQ48">
        <v>0</v>
      </c>
      <c r="DR48">
        <v>1556.29</v>
      </c>
      <c r="DS48">
        <v>5.0006300000000001</v>
      </c>
      <c r="DT48">
        <v>22783</v>
      </c>
      <c r="DU48">
        <v>12906.2</v>
      </c>
      <c r="DV48">
        <v>38</v>
      </c>
      <c r="DW48">
        <v>38.375</v>
      </c>
      <c r="DX48">
        <v>37.875</v>
      </c>
      <c r="DY48">
        <v>37.75</v>
      </c>
      <c r="DZ48">
        <v>39.25</v>
      </c>
      <c r="EA48">
        <v>1454.77</v>
      </c>
      <c r="EB48">
        <v>40.35</v>
      </c>
      <c r="EC48">
        <v>0</v>
      </c>
      <c r="ED48">
        <v>84.799999952316298</v>
      </c>
      <c r="EE48">
        <v>0</v>
      </c>
      <c r="EF48">
        <v>1554.982</v>
      </c>
      <c r="EG48">
        <v>12.5623076874049</v>
      </c>
      <c r="EH48">
        <v>164.28461497646799</v>
      </c>
      <c r="EI48">
        <v>22766.527999999998</v>
      </c>
      <c r="EJ48">
        <v>15</v>
      </c>
      <c r="EK48">
        <v>1634228436.0999999</v>
      </c>
      <c r="EL48" t="s">
        <v>527</v>
      </c>
      <c r="EM48">
        <v>1634228428.5999999</v>
      </c>
      <c r="EN48">
        <v>1634228436.0999999</v>
      </c>
      <c r="EO48">
        <v>36</v>
      </c>
      <c r="EP48">
        <v>-0.253</v>
      </c>
      <c r="EQ48">
        <v>2E-3</v>
      </c>
      <c r="ER48">
        <v>1.9790000000000001</v>
      </c>
      <c r="ES48">
        <v>0.158</v>
      </c>
      <c r="ET48">
        <v>300</v>
      </c>
      <c r="EU48">
        <v>18</v>
      </c>
      <c r="EV48">
        <v>0.26</v>
      </c>
      <c r="EW48">
        <v>7.0000000000000007E-2</v>
      </c>
      <c r="EX48">
        <v>-4.4108704878048801</v>
      </c>
      <c r="EY48">
        <v>-9.4479721254362797E-2</v>
      </c>
      <c r="EZ48">
        <v>1.87719715756022E-2</v>
      </c>
      <c r="FA48">
        <v>1</v>
      </c>
      <c r="FB48">
        <v>1.4260056097561</v>
      </c>
      <c r="FC48">
        <v>0.120076306620212</v>
      </c>
      <c r="FD48">
        <v>1.7934018233347799E-2</v>
      </c>
      <c r="FE48">
        <v>1</v>
      </c>
      <c r="FF48">
        <v>2</v>
      </c>
      <c r="FG48">
        <v>2</v>
      </c>
      <c r="FH48" t="s">
        <v>395</v>
      </c>
      <c r="FI48">
        <v>3.8844400000000001</v>
      </c>
      <c r="FJ48">
        <v>2.7459699999999998</v>
      </c>
      <c r="FK48">
        <v>6.8900400000000001E-2</v>
      </c>
      <c r="FL48">
        <v>7.0338800000000007E-2</v>
      </c>
      <c r="FM48">
        <v>9.0062600000000007E-2</v>
      </c>
      <c r="FN48">
        <v>8.5813100000000003E-2</v>
      </c>
      <c r="FO48">
        <v>36713</v>
      </c>
      <c r="FP48">
        <v>40195.699999999997</v>
      </c>
      <c r="FQ48">
        <v>35721.5</v>
      </c>
      <c r="FR48">
        <v>39238.300000000003</v>
      </c>
      <c r="FS48">
        <v>46109.5</v>
      </c>
      <c r="FT48">
        <v>51780.800000000003</v>
      </c>
      <c r="FU48">
        <v>55859.1</v>
      </c>
      <c r="FV48">
        <v>62903.3</v>
      </c>
      <c r="FW48">
        <v>2.64913</v>
      </c>
      <c r="FX48">
        <v>2.1730800000000001</v>
      </c>
      <c r="FY48">
        <v>-0.308286</v>
      </c>
      <c r="FZ48">
        <v>0</v>
      </c>
      <c r="GA48">
        <v>-244.72800000000001</v>
      </c>
      <c r="GB48">
        <v>999.9</v>
      </c>
      <c r="GC48">
        <v>48.296999999999997</v>
      </c>
      <c r="GD48">
        <v>31.047999999999998</v>
      </c>
      <c r="GE48">
        <v>24.3005</v>
      </c>
      <c r="GF48">
        <v>56.539099999999998</v>
      </c>
      <c r="GG48">
        <v>46.722799999999999</v>
      </c>
      <c r="GH48">
        <v>3</v>
      </c>
      <c r="GI48">
        <v>-0.208394</v>
      </c>
      <c r="GJ48">
        <v>-0.51853199999999999</v>
      </c>
      <c r="GK48">
        <v>20.115400000000001</v>
      </c>
      <c r="GL48">
        <v>5.2002199999999998</v>
      </c>
      <c r="GM48">
        <v>12.005000000000001</v>
      </c>
      <c r="GN48">
        <v>4.9757999999999996</v>
      </c>
      <c r="GO48">
        <v>3.2934000000000001</v>
      </c>
      <c r="GP48">
        <v>9999</v>
      </c>
      <c r="GQ48">
        <v>9999</v>
      </c>
      <c r="GR48">
        <v>27.7</v>
      </c>
      <c r="GS48">
        <v>363.1</v>
      </c>
      <c r="GT48">
        <v>1.8635600000000001</v>
      </c>
      <c r="GU48">
        <v>1.86829</v>
      </c>
      <c r="GV48">
        <v>1.86798</v>
      </c>
      <c r="GW48">
        <v>1.86931</v>
      </c>
      <c r="GX48">
        <v>1.87012</v>
      </c>
      <c r="GY48">
        <v>1.86615</v>
      </c>
      <c r="GZ48">
        <v>1.8671899999999999</v>
      </c>
      <c r="HA48">
        <v>1.86859</v>
      </c>
      <c r="HB48">
        <v>5</v>
      </c>
      <c r="HC48">
        <v>0</v>
      </c>
      <c r="HD48">
        <v>0</v>
      </c>
      <c r="HE48">
        <v>0</v>
      </c>
      <c r="HF48" t="s">
        <v>396</v>
      </c>
      <c r="HG48" t="s">
        <v>397</v>
      </c>
      <c r="HH48" t="s">
        <v>398</v>
      </c>
      <c r="HI48" t="s">
        <v>398</v>
      </c>
      <c r="HJ48" t="s">
        <v>398</v>
      </c>
      <c r="HK48" t="s">
        <v>398</v>
      </c>
      <c r="HL48">
        <v>0</v>
      </c>
      <c r="HM48">
        <v>100</v>
      </c>
      <c r="HN48">
        <v>100</v>
      </c>
      <c r="HO48">
        <v>1.9790000000000001</v>
      </c>
      <c r="HP48">
        <v>0.158</v>
      </c>
      <c r="HQ48">
        <v>2.23199999999997</v>
      </c>
      <c r="HR48">
        <v>0</v>
      </c>
      <c r="HS48">
        <v>0</v>
      </c>
      <c r="HT48">
        <v>0</v>
      </c>
      <c r="HU48">
        <v>0.155694999999998</v>
      </c>
      <c r="HV48">
        <v>0</v>
      </c>
      <c r="HW48">
        <v>0</v>
      </c>
      <c r="HX48">
        <v>0</v>
      </c>
      <c r="HY48">
        <v>-1</v>
      </c>
      <c r="HZ48">
        <v>-1</v>
      </c>
      <c r="IA48">
        <v>-1</v>
      </c>
      <c r="IB48">
        <v>-1</v>
      </c>
      <c r="IC48">
        <v>2</v>
      </c>
      <c r="ID48">
        <v>2</v>
      </c>
      <c r="IE48">
        <v>1.1938500000000001</v>
      </c>
      <c r="IF48">
        <v>2.5915499999999998</v>
      </c>
      <c r="IG48">
        <v>2.9980500000000001</v>
      </c>
      <c r="IH48">
        <v>2.96143</v>
      </c>
      <c r="II48">
        <v>2.7453599999999998</v>
      </c>
      <c r="IJ48">
        <v>2.3754900000000001</v>
      </c>
      <c r="IK48">
        <v>36.081600000000002</v>
      </c>
      <c r="IL48">
        <v>23.991199999999999</v>
      </c>
      <c r="IM48">
        <v>18</v>
      </c>
      <c r="IN48">
        <v>1075.44</v>
      </c>
      <c r="IO48">
        <v>605.48299999999995</v>
      </c>
      <c r="IP48">
        <v>24.9998</v>
      </c>
      <c r="IQ48">
        <v>24.585899999999999</v>
      </c>
      <c r="IR48">
        <v>30.0001</v>
      </c>
      <c r="IS48">
        <v>24.432099999999998</v>
      </c>
      <c r="IT48">
        <v>24.388200000000001</v>
      </c>
      <c r="IU48">
        <v>23.909400000000002</v>
      </c>
      <c r="IV48">
        <v>23.5045</v>
      </c>
      <c r="IW48">
        <v>0</v>
      </c>
      <c r="IX48">
        <v>25</v>
      </c>
      <c r="IY48">
        <v>300</v>
      </c>
      <c r="IZ48">
        <v>18.1661</v>
      </c>
      <c r="JA48">
        <v>103.605</v>
      </c>
      <c r="JB48">
        <v>104.72499999999999</v>
      </c>
    </row>
    <row r="49" spans="1:262" x14ac:dyDescent="0.2">
      <c r="A49">
        <v>33</v>
      </c>
      <c r="B49">
        <v>1634228526.0999999</v>
      </c>
      <c r="C49">
        <v>5053.5999999046298</v>
      </c>
      <c r="D49" t="s">
        <v>528</v>
      </c>
      <c r="E49" t="s">
        <v>529</v>
      </c>
      <c r="F49" t="s">
        <v>390</v>
      </c>
      <c r="G49">
        <v>1634228526.0999999</v>
      </c>
      <c r="H49">
        <f t="shared" ref="H49:H80" si="46">(I49)/1000</f>
        <v>2.5690689916821785E-3</v>
      </c>
      <c r="I49">
        <f t="shared" ref="I49:I80" si="47">1000*CS49*AG49*(CO49-CP49)/(100*CH49*(1000-AG49*CO49))</f>
        <v>2.5690689916821787</v>
      </c>
      <c r="J49">
        <f t="shared" ref="J49:J80" si="48">CS49*AG49*(CN49-CM49*(1000-AG49*CP49)/(1000-AG49*CO49))/(100*CH49)</f>
        <v>4.680759637699011</v>
      </c>
      <c r="K49">
        <f t="shared" ref="K49:K80" si="49">CM49 - IF(AG49&gt;1, J49*CH49*100/(AI49*DA49), 0)</f>
        <v>196.88800000000001</v>
      </c>
      <c r="L49">
        <f t="shared" ref="L49:L80" si="50">((R49-H49/2)*K49-J49)/(R49+H49/2)</f>
        <v>127.54226405257671</v>
      </c>
      <c r="M49">
        <f t="shared" ref="M49:M80" si="51">L49*(CT49+CU49)/1000</f>
        <v>11.480558044802814</v>
      </c>
      <c r="N49">
        <f t="shared" ref="N49:N80" si="52">(CM49 - IF(AG49&gt;1, J49*CH49*100/(AI49*DA49), 0))*(CT49+CU49)/1000</f>
        <v>17.722628095995997</v>
      </c>
      <c r="O49">
        <f t="shared" ref="O49:O80" si="53">2/((1/Q49-1/P49)+SIGN(Q49)*SQRT((1/Q49-1/P49)*(1/Q49-1/P49) + 4*CI49/((CI49+1)*(CI49+1))*(2*1/Q49*1/P49-1/P49*1/P49)))</f>
        <v>0.12005668485012695</v>
      </c>
      <c r="P49">
        <f t="shared" ref="P49:P80" si="54">IF(LEFT(CJ49,1)&lt;&gt;"0",IF(LEFT(CJ49,1)="1",3,CK49),$D$5+$E$5*(DA49*CT49/($K$5*1000))+$F$5*(DA49*CT49/($K$5*1000))*MAX(MIN(CH49,$J$5),$I$5)*MAX(MIN(CH49,$J$5),$I$5)+$G$5*MAX(MIN(CH49,$J$5),$I$5)*(DA49*CT49/($K$5*1000))+$H$5*(DA49*CT49/($K$5*1000))*(DA49*CT49/($K$5*1000)))</f>
        <v>2.7448825850860943</v>
      </c>
      <c r="Q49">
        <f t="shared" ref="Q49:Q80" si="55">H49*(1000-(1000*0.61365*EXP(17.502*U49/(240.97+U49))/(CT49+CU49)+CO49)/2)/(1000*0.61365*EXP(17.502*U49/(240.97+U49))/(CT49+CU49)-CO49)</f>
        <v>0.11721392387078457</v>
      </c>
      <c r="R49">
        <f t="shared" ref="R49:R80" si="56">1/((CI49+1)/(O49/1.6)+1/(P49/1.37)) + CI49/((CI49+1)/(O49/1.6) + CI49/(P49/1.37))</f>
        <v>7.3508506813370844E-2</v>
      </c>
      <c r="S49">
        <f t="shared" ref="S49:S80" si="57">(CD49*CG49)</f>
        <v>241.74961101857824</v>
      </c>
      <c r="T49">
        <f t="shared" ref="T49:T80" si="58">(CV49+(S49+2*0.95*0.0000000567*(((CV49+$B$7)+273)^4-(CV49+273)^4)-44100*H49)/(1.84*29.3*P49+8*0.95*0.0000000567*(CV49+273)^3))</f>
        <v>27.450469840084793</v>
      </c>
      <c r="U49">
        <f t="shared" ref="U49:U80" si="59">($C$7*CW49+$D$7*CX49+$E$7*T49)</f>
        <v>27.450469840084793</v>
      </c>
      <c r="V49">
        <f t="shared" ref="V49:V80" si="60">0.61365*EXP(17.502*U49/(240.97+U49))</f>
        <v>3.6749548900982205</v>
      </c>
      <c r="W49">
        <f t="shared" ref="W49:W80" si="61">(X49/Y49*100)</f>
        <v>50.256059960226317</v>
      </c>
      <c r="X49">
        <f t="shared" ref="X49:X80" si="62">CO49*(CT49+CU49)/1000</f>
        <v>1.7616321851931498</v>
      </c>
      <c r="Y49">
        <f t="shared" ref="Y49:Y80" si="63">0.61365*EXP(17.502*CV49/(240.97+CV49))</f>
        <v>3.5053129644212895</v>
      </c>
      <c r="Z49">
        <f t="shared" ref="Z49:Z80" si="64">(V49-CO49*(CT49+CU49)/1000)</f>
        <v>1.9133227049050707</v>
      </c>
      <c r="AA49">
        <f t="shared" ref="AA49:AA80" si="65">(-H49*44100)</f>
        <v>-113.29594253318407</v>
      </c>
      <c r="AB49">
        <f t="shared" ref="AB49:AB80" si="66">2*29.3*P49*0.92*(CV49-U49)</f>
        <v>-119.12113536347766</v>
      </c>
      <c r="AC49">
        <f t="shared" ref="AC49:AC80" si="67">2*0.95*0.0000000567*(((CV49+$B$7)+273)^4-(U49+273)^4)</f>
        <v>-9.3702069948176963</v>
      </c>
      <c r="AD49">
        <f t="shared" ref="AD49:AD80" si="68">S49+AC49+AA49+AB49</f>
        <v>-3.7673872901194727E-2</v>
      </c>
      <c r="AE49">
        <v>0</v>
      </c>
      <c r="AF49">
        <v>0</v>
      </c>
      <c r="AG49">
        <f t="shared" ref="AG49:AG80" si="69">IF(AE49*$H$13&gt;=AI49,1,(AI49/(AI49-AE49*$H$13)))</f>
        <v>1</v>
      </c>
      <c r="AH49">
        <f t="shared" ref="AH49:AH80" si="70">(AG49-1)*100</f>
        <v>0</v>
      </c>
      <c r="AI49">
        <f t="shared" ref="AI49:AI80" si="71">MAX(0,($B$13+$C$13*DA49)/(1+$D$13*DA49)*CT49/(CV49+273)*$E$13)</f>
        <v>47555.573644047057</v>
      </c>
      <c r="AJ49" t="s">
        <v>391</v>
      </c>
      <c r="AK49">
        <v>0</v>
      </c>
      <c r="AL49">
        <v>0</v>
      </c>
      <c r="AM49">
        <v>0</v>
      </c>
      <c r="AN49" t="e">
        <f t="shared" ref="AN49:AN80" si="72">1-AL49/AM49</f>
        <v>#DIV/0!</v>
      </c>
      <c r="AO49">
        <v>-1</v>
      </c>
      <c r="AP49" t="s">
        <v>530</v>
      </c>
      <c r="AQ49">
        <v>10428</v>
      </c>
      <c r="AR49">
        <v>1479.42730769231</v>
      </c>
      <c r="AS49">
        <v>1636.13</v>
      </c>
      <c r="AT49">
        <f t="shared" ref="AT49:AT80" si="73">1-AR49/AS49</f>
        <v>9.5776431156259001E-2</v>
      </c>
      <c r="AU49">
        <v>0.5</v>
      </c>
      <c r="AV49">
        <f t="shared" ref="AV49:AV80" si="74">CE49</f>
        <v>1261.2779994914913</v>
      </c>
      <c r="AW49">
        <f t="shared" ref="AW49:AW80" si="75">J49</f>
        <v>4.680759637699011</v>
      </c>
      <c r="AX49">
        <f t="shared" ref="AX49:AX80" si="76">AT49*AU49*AV49</f>
        <v>60.400352743600443</v>
      </c>
      <c r="AY49">
        <f t="shared" ref="AY49:AY80" si="77">(AW49-AO49)/AV49</f>
        <v>4.5039710832895834E-3</v>
      </c>
      <c r="AZ49">
        <f t="shared" ref="AZ49:AZ80" si="78">(AM49-AS49)/AS49</f>
        <v>-1</v>
      </c>
      <c r="BA49" t="e">
        <f t="shared" ref="BA49:BA80" si="79">AL49/(AN49+AL49/AS49)</f>
        <v>#DIV/0!</v>
      </c>
      <c r="BB49" t="s">
        <v>391</v>
      </c>
      <c r="BC49">
        <v>0</v>
      </c>
      <c r="BD49" t="e">
        <f t="shared" ref="BD49:BD80" si="80">IF(BC49&lt;&gt;0, BC49, BA49)</f>
        <v>#DIV/0!</v>
      </c>
      <c r="BE49" t="e">
        <f t="shared" ref="BE49:BE80" si="81">1-BD49/AS49</f>
        <v>#DIV/0!</v>
      </c>
      <c r="BF49" t="e">
        <f t="shared" ref="BF49:BF80" si="82">(AS49-AR49)/(AS49-BD49)</f>
        <v>#DIV/0!</v>
      </c>
      <c r="BG49" t="e">
        <f t="shared" ref="BG49:BG80" si="83">(AM49-AS49)/(AM49-BD49)</f>
        <v>#DIV/0!</v>
      </c>
      <c r="BH49">
        <f t="shared" ref="BH49:BH80" si="84">(AS49-AR49)/(AS49-AL49)</f>
        <v>9.5776431156259029E-2</v>
      </c>
      <c r="BI49" t="e">
        <f t="shared" ref="BI49:BI80" si="85">(AM49-AS49)/(AM49-AL49)</f>
        <v>#DIV/0!</v>
      </c>
      <c r="BJ49" t="e">
        <f t="shared" ref="BJ49:BJ80" si="86">(BF49*BD49/AR49)</f>
        <v>#DIV/0!</v>
      </c>
      <c r="BK49" t="e">
        <f t="shared" ref="BK49:BK80" si="87">(1-BJ49)</f>
        <v>#DIV/0!</v>
      </c>
      <c r="BL49">
        <v>34</v>
      </c>
      <c r="BM49">
        <v>300</v>
      </c>
      <c r="BN49">
        <v>300</v>
      </c>
      <c r="BO49">
        <v>300</v>
      </c>
      <c r="BP49">
        <v>10428</v>
      </c>
      <c r="BQ49">
        <v>1620.6</v>
      </c>
      <c r="BR49">
        <v>-7.3737000000000004E-3</v>
      </c>
      <c r="BS49">
        <v>-1.77</v>
      </c>
      <c r="BT49" t="s">
        <v>391</v>
      </c>
      <c r="BU49" t="s">
        <v>391</v>
      </c>
      <c r="BV49" t="s">
        <v>391</v>
      </c>
      <c r="BW49" t="s">
        <v>391</v>
      </c>
      <c r="BX49" t="s">
        <v>391</v>
      </c>
      <c r="BY49" t="s">
        <v>391</v>
      </c>
      <c r="BZ49" t="s">
        <v>391</v>
      </c>
      <c r="CA49" t="s">
        <v>391</v>
      </c>
      <c r="CB49" t="s">
        <v>391</v>
      </c>
      <c r="CC49" t="s">
        <v>391</v>
      </c>
      <c r="CD49">
        <f t="shared" ref="CD49:CD80" si="88">$B$11*DB49+$C$11*DC49+$F$11*DN49*(1-DQ49)</f>
        <v>1500.08</v>
      </c>
      <c r="CE49">
        <f t="shared" ref="CE49:CE80" si="89">CD49*CF49</f>
        <v>1261.2779994914913</v>
      </c>
      <c r="CF49">
        <f t="shared" ref="CF49:CF80" si="90">($B$11*$D$9+$C$11*$D$9+$F$11*((EA49+DS49)/MAX(EA49+DS49+EB49, 0.1)*$I$9+EB49/MAX(EA49+DS49+EB49, 0.1)*$J$9))/($B$11+$C$11+$F$11)</f>
        <v>0.84080715661264149</v>
      </c>
      <c r="CG49">
        <f t="shared" ref="CG49:CG80" si="91">($B$11*$K$9+$C$11*$K$9+$F$11*((EA49+DS49)/MAX(EA49+DS49+EB49, 0.1)*$P$9+EB49/MAX(EA49+DS49+EB49, 0.1)*$Q$9))/($B$11+$C$11+$F$11)</f>
        <v>0.16115781226239817</v>
      </c>
      <c r="CH49">
        <v>6</v>
      </c>
      <c r="CI49">
        <v>0.5</v>
      </c>
      <c r="CJ49" t="s">
        <v>393</v>
      </c>
      <c r="CK49">
        <v>2</v>
      </c>
      <c r="CL49">
        <v>1634228526.0999999</v>
      </c>
      <c r="CM49">
        <v>196.88800000000001</v>
      </c>
      <c r="CN49">
        <v>200</v>
      </c>
      <c r="CO49">
        <v>19.570699999999999</v>
      </c>
      <c r="CP49">
        <v>18.0594</v>
      </c>
      <c r="CQ49">
        <v>194.99</v>
      </c>
      <c r="CR49">
        <v>19.419699999999999</v>
      </c>
      <c r="CS49">
        <v>999.98299999999995</v>
      </c>
      <c r="CT49">
        <v>89.926699999999997</v>
      </c>
      <c r="CU49">
        <v>8.7054500000000007E-2</v>
      </c>
      <c r="CV49">
        <v>26.645499999999998</v>
      </c>
      <c r="CW49">
        <v>-253.43700000000001</v>
      </c>
      <c r="CX49">
        <v>999.9</v>
      </c>
      <c r="CY49">
        <v>0</v>
      </c>
      <c r="CZ49">
        <v>0</v>
      </c>
      <c r="DA49">
        <v>9988.75</v>
      </c>
      <c r="DB49">
        <v>0</v>
      </c>
      <c r="DC49">
        <v>11.694800000000001</v>
      </c>
      <c r="DD49">
        <v>-3.0308099999999998</v>
      </c>
      <c r="DE49">
        <v>200.90199999999999</v>
      </c>
      <c r="DF49">
        <v>203.678</v>
      </c>
      <c r="DG49">
        <v>1.5183500000000001</v>
      </c>
      <c r="DH49">
        <v>200</v>
      </c>
      <c r="DI49">
        <v>18.0594</v>
      </c>
      <c r="DJ49">
        <v>1.7605599999999999</v>
      </c>
      <c r="DK49">
        <v>1.62402</v>
      </c>
      <c r="DL49">
        <v>15.440899999999999</v>
      </c>
      <c r="DM49">
        <v>14.188599999999999</v>
      </c>
      <c r="DN49">
        <v>1500.08</v>
      </c>
      <c r="DO49">
        <v>0.97300500000000001</v>
      </c>
      <c r="DP49">
        <v>2.6995399999999999E-2</v>
      </c>
      <c r="DQ49">
        <v>0</v>
      </c>
      <c r="DR49">
        <v>1480.97</v>
      </c>
      <c r="DS49">
        <v>5.0006300000000001</v>
      </c>
      <c r="DT49">
        <v>21624.799999999999</v>
      </c>
      <c r="DU49">
        <v>12905.8</v>
      </c>
      <c r="DV49">
        <v>37.186999999999998</v>
      </c>
      <c r="DW49">
        <v>37.75</v>
      </c>
      <c r="DX49">
        <v>37.186999999999998</v>
      </c>
      <c r="DY49">
        <v>37</v>
      </c>
      <c r="DZ49">
        <v>38.5</v>
      </c>
      <c r="EA49">
        <v>1454.72</v>
      </c>
      <c r="EB49">
        <v>40.36</v>
      </c>
      <c r="EC49">
        <v>0</v>
      </c>
      <c r="ED49">
        <v>113.80000019073501</v>
      </c>
      <c r="EE49">
        <v>0</v>
      </c>
      <c r="EF49">
        <v>1479.42730769231</v>
      </c>
      <c r="EG49">
        <v>14.094700847341899</v>
      </c>
      <c r="EH49">
        <v>180.413675244704</v>
      </c>
      <c r="EI49">
        <v>21605.5961538462</v>
      </c>
      <c r="EJ49">
        <v>15</v>
      </c>
      <c r="EK49">
        <v>1634228546.5999999</v>
      </c>
      <c r="EL49" t="s">
        <v>531</v>
      </c>
      <c r="EM49">
        <v>1634228545.0999999</v>
      </c>
      <c r="EN49">
        <v>1634228546.5999999</v>
      </c>
      <c r="EO49">
        <v>37</v>
      </c>
      <c r="EP49">
        <v>-8.1000000000000003E-2</v>
      </c>
      <c r="EQ49">
        <v>-7.0000000000000001E-3</v>
      </c>
      <c r="ER49">
        <v>1.8979999999999999</v>
      </c>
      <c r="ES49">
        <v>0.151</v>
      </c>
      <c r="ET49">
        <v>200</v>
      </c>
      <c r="EU49">
        <v>18</v>
      </c>
      <c r="EV49">
        <v>0.23</v>
      </c>
      <c r="EW49">
        <v>0.05</v>
      </c>
      <c r="EX49">
        <v>-3.0435724999999998</v>
      </c>
      <c r="EY49">
        <v>-4.6399024390243598E-2</v>
      </c>
      <c r="EZ49">
        <v>1.5364819352989501E-2</v>
      </c>
      <c r="FA49">
        <v>1</v>
      </c>
      <c r="FB49">
        <v>1.5133172500000001</v>
      </c>
      <c r="FC49">
        <v>3.9976097560969599E-2</v>
      </c>
      <c r="FD49">
        <v>3.9506670243770201E-3</v>
      </c>
      <c r="FE49">
        <v>1</v>
      </c>
      <c r="FF49">
        <v>2</v>
      </c>
      <c r="FG49">
        <v>2</v>
      </c>
      <c r="FH49" t="s">
        <v>395</v>
      </c>
      <c r="FI49">
        <v>3.8843899999999998</v>
      </c>
      <c r="FJ49">
        <v>2.7459500000000001</v>
      </c>
      <c r="FK49">
        <v>4.8610500000000001E-2</v>
      </c>
      <c r="FL49">
        <v>4.9871699999999998E-2</v>
      </c>
      <c r="FM49">
        <v>8.9987600000000001E-2</v>
      </c>
      <c r="FN49">
        <v>8.5447300000000004E-2</v>
      </c>
      <c r="FO49">
        <v>37511.5</v>
      </c>
      <c r="FP49">
        <v>41078.199999999997</v>
      </c>
      <c r="FQ49">
        <v>35720.300000000003</v>
      </c>
      <c r="FR49">
        <v>39236.400000000001</v>
      </c>
      <c r="FS49">
        <v>46111.7</v>
      </c>
      <c r="FT49">
        <v>51798.6</v>
      </c>
      <c r="FU49">
        <v>55857.7</v>
      </c>
      <c r="FV49">
        <v>62900.4</v>
      </c>
      <c r="FW49">
        <v>2.6484299999999998</v>
      </c>
      <c r="FX49">
        <v>2.1718199999999999</v>
      </c>
      <c r="FY49">
        <v>-0.29403699999999999</v>
      </c>
      <c r="FZ49">
        <v>0</v>
      </c>
      <c r="GA49">
        <v>-244.72300000000001</v>
      </c>
      <c r="GB49">
        <v>999.9</v>
      </c>
      <c r="GC49">
        <v>48.271999999999998</v>
      </c>
      <c r="GD49">
        <v>31.077999999999999</v>
      </c>
      <c r="GE49">
        <v>24.324999999999999</v>
      </c>
      <c r="GF49">
        <v>56.379100000000001</v>
      </c>
      <c r="GG49">
        <v>46.738799999999998</v>
      </c>
      <c r="GH49">
        <v>3</v>
      </c>
      <c r="GI49">
        <v>-0.20707100000000001</v>
      </c>
      <c r="GJ49">
        <v>-0.532887</v>
      </c>
      <c r="GK49">
        <v>20.115300000000001</v>
      </c>
      <c r="GL49">
        <v>5.1994699999999998</v>
      </c>
      <c r="GM49">
        <v>12.0061</v>
      </c>
      <c r="GN49">
        <v>4.9756499999999999</v>
      </c>
      <c r="GO49">
        <v>3.2934299999999999</v>
      </c>
      <c r="GP49">
        <v>9999</v>
      </c>
      <c r="GQ49">
        <v>9999</v>
      </c>
      <c r="GR49">
        <v>27.8</v>
      </c>
      <c r="GS49">
        <v>366.6</v>
      </c>
      <c r="GT49">
        <v>1.8635600000000001</v>
      </c>
      <c r="GU49">
        <v>1.8682799999999999</v>
      </c>
      <c r="GV49">
        <v>1.86798</v>
      </c>
      <c r="GW49">
        <v>1.8692500000000001</v>
      </c>
      <c r="GX49">
        <v>1.8701099999999999</v>
      </c>
      <c r="GY49">
        <v>1.86615</v>
      </c>
      <c r="GZ49">
        <v>1.86713</v>
      </c>
      <c r="HA49">
        <v>1.8685799999999999</v>
      </c>
      <c r="HB49">
        <v>5</v>
      </c>
      <c r="HC49">
        <v>0</v>
      </c>
      <c r="HD49">
        <v>0</v>
      </c>
      <c r="HE49">
        <v>0</v>
      </c>
      <c r="HF49" t="s">
        <v>396</v>
      </c>
      <c r="HG49" t="s">
        <v>397</v>
      </c>
      <c r="HH49" t="s">
        <v>398</v>
      </c>
      <c r="HI49" t="s">
        <v>398</v>
      </c>
      <c r="HJ49" t="s">
        <v>398</v>
      </c>
      <c r="HK49" t="s">
        <v>398</v>
      </c>
      <c r="HL49">
        <v>0</v>
      </c>
      <c r="HM49">
        <v>100</v>
      </c>
      <c r="HN49">
        <v>100</v>
      </c>
      <c r="HO49">
        <v>1.8979999999999999</v>
      </c>
      <c r="HP49">
        <v>0.151</v>
      </c>
      <c r="HQ49">
        <v>1.9793500000000099</v>
      </c>
      <c r="HR49">
        <v>0</v>
      </c>
      <c r="HS49">
        <v>0</v>
      </c>
      <c r="HT49">
        <v>0</v>
      </c>
      <c r="HU49">
        <v>0.15800952380952499</v>
      </c>
      <c r="HV49">
        <v>0</v>
      </c>
      <c r="HW49">
        <v>0</v>
      </c>
      <c r="HX49">
        <v>0</v>
      </c>
      <c r="HY49">
        <v>-1</v>
      </c>
      <c r="HZ49">
        <v>-1</v>
      </c>
      <c r="IA49">
        <v>-1</v>
      </c>
      <c r="IB49">
        <v>-1</v>
      </c>
      <c r="IC49">
        <v>1.6</v>
      </c>
      <c r="ID49">
        <v>1.5</v>
      </c>
      <c r="IE49">
        <v>0.86181600000000003</v>
      </c>
      <c r="IF49">
        <v>2.6074199999999998</v>
      </c>
      <c r="IG49">
        <v>2.9980500000000001</v>
      </c>
      <c r="IH49">
        <v>2.96021</v>
      </c>
      <c r="II49">
        <v>2.7453599999999998</v>
      </c>
      <c r="IJ49">
        <v>2.34131</v>
      </c>
      <c r="IK49">
        <v>36.081600000000002</v>
      </c>
      <c r="IL49">
        <v>23.991199999999999</v>
      </c>
      <c r="IM49">
        <v>18</v>
      </c>
      <c r="IN49">
        <v>1074.93</v>
      </c>
      <c r="IO49">
        <v>604.71299999999997</v>
      </c>
      <c r="IP49">
        <v>24.9999</v>
      </c>
      <c r="IQ49">
        <v>24.601600000000001</v>
      </c>
      <c r="IR49">
        <v>30.0002</v>
      </c>
      <c r="IS49">
        <v>24.448499999999999</v>
      </c>
      <c r="IT49">
        <v>24.403700000000001</v>
      </c>
      <c r="IU49">
        <v>17.270299999999999</v>
      </c>
      <c r="IV49">
        <v>24.0701</v>
      </c>
      <c r="IW49">
        <v>0</v>
      </c>
      <c r="IX49">
        <v>25</v>
      </c>
      <c r="IY49">
        <v>200</v>
      </c>
      <c r="IZ49">
        <v>18.0595</v>
      </c>
      <c r="JA49">
        <v>103.60299999999999</v>
      </c>
      <c r="JB49">
        <v>104.72</v>
      </c>
    </row>
    <row r="50" spans="1:262" x14ac:dyDescent="0.2">
      <c r="A50">
        <v>34</v>
      </c>
      <c r="B50">
        <v>1634228637.0999999</v>
      </c>
      <c r="C50">
        <v>5164.5999999046298</v>
      </c>
      <c r="D50" t="s">
        <v>532</v>
      </c>
      <c r="E50" t="s">
        <v>533</v>
      </c>
      <c r="F50" t="s">
        <v>390</v>
      </c>
      <c r="G50">
        <v>1634228637.0999999</v>
      </c>
      <c r="H50">
        <f t="shared" si="46"/>
        <v>2.7573240244974655E-3</v>
      </c>
      <c r="I50">
        <f t="shared" si="47"/>
        <v>2.7573240244974655</v>
      </c>
      <c r="J50">
        <f t="shared" si="48"/>
        <v>1.6840080605099865</v>
      </c>
      <c r="K50">
        <f t="shared" si="49"/>
        <v>98.813999999999993</v>
      </c>
      <c r="L50">
        <f t="shared" si="50"/>
        <v>74.73248542670396</v>
      </c>
      <c r="M50">
        <f t="shared" si="51"/>
        <v>6.7264539079142107</v>
      </c>
      <c r="N50">
        <f t="shared" si="52"/>
        <v>8.8939610754485976</v>
      </c>
      <c r="O50">
        <f t="shared" si="53"/>
        <v>0.13066305955252594</v>
      </c>
      <c r="P50">
        <f t="shared" si="54"/>
        <v>2.7538113743907218</v>
      </c>
      <c r="Q50">
        <f t="shared" si="55"/>
        <v>0.12731398822607654</v>
      </c>
      <c r="R50">
        <f t="shared" si="56"/>
        <v>7.9864993602178719E-2</v>
      </c>
      <c r="S50">
        <f t="shared" si="57"/>
        <v>241.73103801825658</v>
      </c>
      <c r="T50">
        <f t="shared" si="58"/>
        <v>27.320404788729661</v>
      </c>
      <c r="U50">
        <f t="shared" si="59"/>
        <v>27.320404788729661</v>
      </c>
      <c r="V50">
        <f t="shared" si="60"/>
        <v>3.6470686778894024</v>
      </c>
      <c r="W50">
        <f t="shared" si="61"/>
        <v>50.326038471120661</v>
      </c>
      <c r="X50">
        <f t="shared" si="62"/>
        <v>1.7562364371077799</v>
      </c>
      <c r="Y50">
        <f t="shared" si="63"/>
        <v>3.489717232791107</v>
      </c>
      <c r="Z50">
        <f t="shared" si="64"/>
        <v>1.8908322407816225</v>
      </c>
      <c r="AA50">
        <f t="shared" si="65"/>
        <v>-121.59798948033823</v>
      </c>
      <c r="AB50">
        <f t="shared" si="66"/>
        <v>-111.43739815086863</v>
      </c>
      <c r="AC50">
        <f t="shared" si="67"/>
        <v>-8.7283868630859214</v>
      </c>
      <c r="AD50">
        <f t="shared" si="68"/>
        <v>-3.2736476036191675E-2</v>
      </c>
      <c r="AE50">
        <v>0</v>
      </c>
      <c r="AF50">
        <v>0</v>
      </c>
      <c r="AG50">
        <f t="shared" si="69"/>
        <v>1</v>
      </c>
      <c r="AH50">
        <f t="shared" si="70"/>
        <v>0</v>
      </c>
      <c r="AI50">
        <f t="shared" si="71"/>
        <v>47809.460262630739</v>
      </c>
      <c r="AJ50" t="s">
        <v>391</v>
      </c>
      <c r="AK50">
        <v>0</v>
      </c>
      <c r="AL50">
        <v>0</v>
      </c>
      <c r="AM50">
        <v>0</v>
      </c>
      <c r="AN50" t="e">
        <f t="shared" si="72"/>
        <v>#DIV/0!</v>
      </c>
      <c r="AO50">
        <v>-1</v>
      </c>
      <c r="AP50" t="s">
        <v>534</v>
      </c>
      <c r="AQ50">
        <v>10429.299999999999</v>
      </c>
      <c r="AR50">
        <v>1393.6679999999999</v>
      </c>
      <c r="AS50">
        <v>1535.62</v>
      </c>
      <c r="AT50">
        <f t="shared" si="73"/>
        <v>9.2439535822664509E-2</v>
      </c>
      <c r="AU50">
        <v>0.5</v>
      </c>
      <c r="AV50">
        <f t="shared" si="74"/>
        <v>1261.1774994913249</v>
      </c>
      <c r="AW50">
        <f t="shared" si="75"/>
        <v>1.6840080605099865</v>
      </c>
      <c r="AX50">
        <f t="shared" si="76"/>
        <v>58.291331321483391</v>
      </c>
      <c r="AY50">
        <f t="shared" si="77"/>
        <v>2.1281762968277957E-3</v>
      </c>
      <c r="AZ50">
        <f t="shared" si="78"/>
        <v>-1</v>
      </c>
      <c r="BA50" t="e">
        <f t="shared" si="79"/>
        <v>#DIV/0!</v>
      </c>
      <c r="BB50" t="s">
        <v>391</v>
      </c>
      <c r="BC50">
        <v>0</v>
      </c>
      <c r="BD50" t="e">
        <f t="shared" si="80"/>
        <v>#DIV/0!</v>
      </c>
      <c r="BE50" t="e">
        <f t="shared" si="81"/>
        <v>#DIV/0!</v>
      </c>
      <c r="BF50" t="e">
        <f t="shared" si="82"/>
        <v>#DIV/0!</v>
      </c>
      <c r="BG50" t="e">
        <f t="shared" si="83"/>
        <v>#DIV/0!</v>
      </c>
      <c r="BH50">
        <f t="shared" si="84"/>
        <v>9.2439535822664468E-2</v>
      </c>
      <c r="BI50" t="e">
        <f t="shared" si="85"/>
        <v>#DIV/0!</v>
      </c>
      <c r="BJ50" t="e">
        <f t="shared" si="86"/>
        <v>#DIV/0!</v>
      </c>
      <c r="BK50" t="e">
        <f t="shared" si="87"/>
        <v>#DIV/0!</v>
      </c>
      <c r="BL50">
        <v>35</v>
      </c>
      <c r="BM50">
        <v>300</v>
      </c>
      <c r="BN50">
        <v>300</v>
      </c>
      <c r="BO50">
        <v>300</v>
      </c>
      <c r="BP50">
        <v>10429.299999999999</v>
      </c>
      <c r="BQ50">
        <v>1517.79</v>
      </c>
      <c r="BR50">
        <v>-7.37465E-3</v>
      </c>
      <c r="BS50">
        <v>-1.38</v>
      </c>
      <c r="BT50" t="s">
        <v>391</v>
      </c>
      <c r="BU50" t="s">
        <v>391</v>
      </c>
      <c r="BV50" t="s">
        <v>391</v>
      </c>
      <c r="BW50" t="s">
        <v>391</v>
      </c>
      <c r="BX50" t="s">
        <v>391</v>
      </c>
      <c r="BY50" t="s">
        <v>391</v>
      </c>
      <c r="BZ50" t="s">
        <v>391</v>
      </c>
      <c r="CA50" t="s">
        <v>391</v>
      </c>
      <c r="CB50" t="s">
        <v>391</v>
      </c>
      <c r="CC50" t="s">
        <v>391</v>
      </c>
      <c r="CD50">
        <f t="shared" si="88"/>
        <v>1499.96</v>
      </c>
      <c r="CE50">
        <f t="shared" si="89"/>
        <v>1261.1774994913249</v>
      </c>
      <c r="CF50">
        <f t="shared" si="90"/>
        <v>0.84080742119211493</v>
      </c>
      <c r="CG50">
        <f t="shared" si="91"/>
        <v>0.16115832290078175</v>
      </c>
      <c r="CH50">
        <v>6</v>
      </c>
      <c r="CI50">
        <v>0.5</v>
      </c>
      <c r="CJ50" t="s">
        <v>393</v>
      </c>
      <c r="CK50">
        <v>2</v>
      </c>
      <c r="CL50">
        <v>1634228637.0999999</v>
      </c>
      <c r="CM50">
        <v>98.813999999999993</v>
      </c>
      <c r="CN50">
        <v>99.987799999999993</v>
      </c>
      <c r="CO50">
        <v>19.5122</v>
      </c>
      <c r="CP50">
        <v>17.8902</v>
      </c>
      <c r="CQ50">
        <v>96.972999999999999</v>
      </c>
      <c r="CR50">
        <v>19.370200000000001</v>
      </c>
      <c r="CS50">
        <v>1000.07</v>
      </c>
      <c r="CT50">
        <v>89.920100000000005</v>
      </c>
      <c r="CU50">
        <v>8.69949E-2</v>
      </c>
      <c r="CV50">
        <v>26.569800000000001</v>
      </c>
      <c r="CW50">
        <v>-253.702</v>
      </c>
      <c r="CX50">
        <v>999.9</v>
      </c>
      <c r="CY50">
        <v>0</v>
      </c>
      <c r="CZ50">
        <v>0</v>
      </c>
      <c r="DA50">
        <v>10042.5</v>
      </c>
      <c r="DB50">
        <v>0</v>
      </c>
      <c r="DC50">
        <v>11.694800000000001</v>
      </c>
      <c r="DD50">
        <v>-1.11676</v>
      </c>
      <c r="DE50">
        <v>100.84</v>
      </c>
      <c r="DF50">
        <v>101.809</v>
      </c>
      <c r="DG50">
        <v>1.63137</v>
      </c>
      <c r="DH50">
        <v>99.987799999999993</v>
      </c>
      <c r="DI50">
        <v>17.8902</v>
      </c>
      <c r="DJ50">
        <v>1.7553799999999999</v>
      </c>
      <c r="DK50">
        <v>1.6086800000000001</v>
      </c>
      <c r="DL50">
        <v>15.395</v>
      </c>
      <c r="DM50">
        <v>14.042199999999999</v>
      </c>
      <c r="DN50">
        <v>1499.96</v>
      </c>
      <c r="DO50">
        <v>0.97299899999999995</v>
      </c>
      <c r="DP50">
        <v>2.70011E-2</v>
      </c>
      <c r="DQ50">
        <v>0</v>
      </c>
      <c r="DR50">
        <v>1395.12</v>
      </c>
      <c r="DS50">
        <v>5.0006300000000001</v>
      </c>
      <c r="DT50">
        <v>20332.900000000001</v>
      </c>
      <c r="DU50">
        <v>12904.7</v>
      </c>
      <c r="DV50">
        <v>36.625</v>
      </c>
      <c r="DW50">
        <v>37.311999999999998</v>
      </c>
      <c r="DX50">
        <v>36.625</v>
      </c>
      <c r="DY50">
        <v>36.561999999999998</v>
      </c>
      <c r="DZ50">
        <v>38</v>
      </c>
      <c r="EA50">
        <v>1454.59</v>
      </c>
      <c r="EB50">
        <v>40.369999999999997</v>
      </c>
      <c r="EC50">
        <v>0</v>
      </c>
      <c r="ED50">
        <v>110.59999990463299</v>
      </c>
      <c r="EE50">
        <v>0</v>
      </c>
      <c r="EF50">
        <v>1393.6679999999999</v>
      </c>
      <c r="EG50">
        <v>14.810769230006899</v>
      </c>
      <c r="EH50">
        <v>213.884615532114</v>
      </c>
      <c r="EI50">
        <v>20309.495999999999</v>
      </c>
      <c r="EJ50">
        <v>15</v>
      </c>
      <c r="EK50">
        <v>1634228663.0999999</v>
      </c>
      <c r="EL50" t="s">
        <v>535</v>
      </c>
      <c r="EM50">
        <v>1634228656.0999999</v>
      </c>
      <c r="EN50">
        <v>1634228663.0999999</v>
      </c>
      <c r="EO50">
        <v>38</v>
      </c>
      <c r="EP50">
        <v>-5.7000000000000002E-2</v>
      </c>
      <c r="EQ50">
        <v>-0.01</v>
      </c>
      <c r="ER50">
        <v>1.841</v>
      </c>
      <c r="ES50">
        <v>0.14199999999999999</v>
      </c>
      <c r="ET50">
        <v>100</v>
      </c>
      <c r="EU50">
        <v>18</v>
      </c>
      <c r="EV50">
        <v>0.23</v>
      </c>
      <c r="EW50">
        <v>0.08</v>
      </c>
      <c r="EX50">
        <v>-1.11674425</v>
      </c>
      <c r="EY50">
        <v>-8.3819549718569794E-2</v>
      </c>
      <c r="EZ50">
        <v>1.6513164276948801E-2</v>
      </c>
      <c r="FA50">
        <v>1</v>
      </c>
      <c r="FB50">
        <v>1.6119527499999999</v>
      </c>
      <c r="FC50">
        <v>4.3913808630391002E-2</v>
      </c>
      <c r="FD50">
        <v>4.3840745816534597E-3</v>
      </c>
      <c r="FE50">
        <v>1</v>
      </c>
      <c r="FF50">
        <v>2</v>
      </c>
      <c r="FG50">
        <v>2</v>
      </c>
      <c r="FH50" t="s">
        <v>395</v>
      </c>
      <c r="FI50">
        <v>3.8845000000000001</v>
      </c>
      <c r="FJ50">
        <v>2.7463600000000001</v>
      </c>
      <c r="FK50">
        <v>2.5458100000000001E-2</v>
      </c>
      <c r="FL50">
        <v>2.63176E-2</v>
      </c>
      <c r="FM50">
        <v>8.9813699999999996E-2</v>
      </c>
      <c r="FN50">
        <v>8.4869799999999995E-2</v>
      </c>
      <c r="FO50">
        <v>38422.1</v>
      </c>
      <c r="FP50">
        <v>42094.2</v>
      </c>
      <c r="FQ50">
        <v>35718.5</v>
      </c>
      <c r="FR50">
        <v>39234.699999999997</v>
      </c>
      <c r="FS50">
        <v>46118.7</v>
      </c>
      <c r="FT50">
        <v>51829.5</v>
      </c>
      <c r="FU50">
        <v>55856</v>
      </c>
      <c r="FV50">
        <v>62898.9</v>
      </c>
      <c r="FW50">
        <v>2.6494499999999999</v>
      </c>
      <c r="FX50">
        <v>2.1700300000000001</v>
      </c>
      <c r="FY50">
        <v>-0.30253099999999999</v>
      </c>
      <c r="FZ50">
        <v>0</v>
      </c>
      <c r="GA50">
        <v>-244.73400000000001</v>
      </c>
      <c r="GB50">
        <v>999.9</v>
      </c>
      <c r="GC50">
        <v>48.247999999999998</v>
      </c>
      <c r="GD50">
        <v>31.109000000000002</v>
      </c>
      <c r="GE50">
        <v>24.357800000000001</v>
      </c>
      <c r="GF50">
        <v>56.589100000000002</v>
      </c>
      <c r="GG50">
        <v>46.770800000000001</v>
      </c>
      <c r="GH50">
        <v>3</v>
      </c>
      <c r="GI50">
        <v>-0.206016</v>
      </c>
      <c r="GJ50">
        <v>-0.54339300000000001</v>
      </c>
      <c r="GK50">
        <v>20.115300000000001</v>
      </c>
      <c r="GL50">
        <v>5.2003700000000004</v>
      </c>
      <c r="GM50">
        <v>12.007300000000001</v>
      </c>
      <c r="GN50">
        <v>4.9756999999999998</v>
      </c>
      <c r="GO50">
        <v>3.2932800000000002</v>
      </c>
      <c r="GP50">
        <v>9999</v>
      </c>
      <c r="GQ50">
        <v>9999</v>
      </c>
      <c r="GR50">
        <v>27.8</v>
      </c>
      <c r="GS50">
        <v>370.5</v>
      </c>
      <c r="GT50">
        <v>1.86355</v>
      </c>
      <c r="GU50">
        <v>1.86829</v>
      </c>
      <c r="GV50">
        <v>1.86798</v>
      </c>
      <c r="GW50">
        <v>1.8692299999999999</v>
      </c>
      <c r="GX50">
        <v>1.8701099999999999</v>
      </c>
      <c r="GY50">
        <v>1.8661399999999999</v>
      </c>
      <c r="GZ50">
        <v>1.86711</v>
      </c>
      <c r="HA50">
        <v>1.8685700000000001</v>
      </c>
      <c r="HB50">
        <v>5</v>
      </c>
      <c r="HC50">
        <v>0</v>
      </c>
      <c r="HD50">
        <v>0</v>
      </c>
      <c r="HE50">
        <v>0</v>
      </c>
      <c r="HF50" t="s">
        <v>396</v>
      </c>
      <c r="HG50" t="s">
        <v>397</v>
      </c>
      <c r="HH50" t="s">
        <v>398</v>
      </c>
      <c r="HI50" t="s">
        <v>398</v>
      </c>
      <c r="HJ50" t="s">
        <v>398</v>
      </c>
      <c r="HK50" t="s">
        <v>398</v>
      </c>
      <c r="HL50">
        <v>0</v>
      </c>
      <c r="HM50">
        <v>100</v>
      </c>
      <c r="HN50">
        <v>100</v>
      </c>
      <c r="HO50">
        <v>1.841</v>
      </c>
      <c r="HP50">
        <v>0.14199999999999999</v>
      </c>
      <c r="HQ50">
        <v>1.89805000000001</v>
      </c>
      <c r="HR50">
        <v>0</v>
      </c>
      <c r="HS50">
        <v>0</v>
      </c>
      <c r="HT50">
        <v>0</v>
      </c>
      <c r="HU50">
        <v>0.15135714285714699</v>
      </c>
      <c r="HV50">
        <v>0</v>
      </c>
      <c r="HW50">
        <v>0</v>
      </c>
      <c r="HX50">
        <v>0</v>
      </c>
      <c r="HY50">
        <v>-1</v>
      </c>
      <c r="HZ50">
        <v>-1</v>
      </c>
      <c r="IA50">
        <v>-1</v>
      </c>
      <c r="IB50">
        <v>-1</v>
      </c>
      <c r="IC50">
        <v>1.5</v>
      </c>
      <c r="ID50">
        <v>1.5</v>
      </c>
      <c r="IE50">
        <v>0.51147500000000001</v>
      </c>
      <c r="IF50">
        <v>2.6135299999999999</v>
      </c>
      <c r="IG50">
        <v>2.9980500000000001</v>
      </c>
      <c r="IH50">
        <v>2.96021</v>
      </c>
      <c r="II50">
        <v>2.7453599999999998</v>
      </c>
      <c r="IJ50">
        <v>2.3901400000000002</v>
      </c>
      <c r="IK50">
        <v>36.058199999999999</v>
      </c>
      <c r="IL50">
        <v>24.017499999999998</v>
      </c>
      <c r="IM50">
        <v>18</v>
      </c>
      <c r="IN50">
        <v>1076.43</v>
      </c>
      <c r="IO50">
        <v>603.50900000000001</v>
      </c>
      <c r="IP50">
        <v>24.999700000000001</v>
      </c>
      <c r="IQ50">
        <v>24.614000000000001</v>
      </c>
      <c r="IR50">
        <v>30</v>
      </c>
      <c r="IS50">
        <v>24.460799999999999</v>
      </c>
      <c r="IT50">
        <v>24.4175</v>
      </c>
      <c r="IU50">
        <v>10.2712</v>
      </c>
      <c r="IV50">
        <v>25.187200000000001</v>
      </c>
      <c r="IW50">
        <v>0</v>
      </c>
      <c r="IX50">
        <v>25</v>
      </c>
      <c r="IY50">
        <v>100</v>
      </c>
      <c r="IZ50">
        <v>17.740600000000001</v>
      </c>
      <c r="JA50">
        <v>103.598</v>
      </c>
      <c r="JB50">
        <v>104.717</v>
      </c>
    </row>
    <row r="51" spans="1:262" x14ac:dyDescent="0.2">
      <c r="A51">
        <v>35</v>
      </c>
      <c r="B51">
        <v>1634228773.5999999</v>
      </c>
      <c r="C51">
        <v>5301.0999999046298</v>
      </c>
      <c r="D51" t="s">
        <v>536</v>
      </c>
      <c r="E51" t="s">
        <v>537</v>
      </c>
      <c r="F51" t="s">
        <v>390</v>
      </c>
      <c r="G51">
        <v>1634228773.5999999</v>
      </c>
      <c r="H51">
        <f t="shared" si="46"/>
        <v>2.9840898141832912E-3</v>
      </c>
      <c r="I51">
        <f t="shared" si="47"/>
        <v>2.984089814183291</v>
      </c>
      <c r="J51">
        <f t="shared" si="48"/>
        <v>-0.12542792658229532</v>
      </c>
      <c r="K51">
        <f t="shared" si="49"/>
        <v>50.018999999999998</v>
      </c>
      <c r="L51">
        <f t="shared" si="50"/>
        <v>49.747908226088541</v>
      </c>
      <c r="M51">
        <f t="shared" si="51"/>
        <v>4.477683327373672</v>
      </c>
      <c r="N51">
        <f t="shared" si="52"/>
        <v>4.5020836119186001</v>
      </c>
      <c r="O51">
        <f t="shared" si="53"/>
        <v>0.14166763500689114</v>
      </c>
      <c r="P51">
        <f t="shared" si="54"/>
        <v>2.7439191595496855</v>
      </c>
      <c r="Q51">
        <f t="shared" si="55"/>
        <v>0.13772607887953903</v>
      </c>
      <c r="R51">
        <f t="shared" si="56"/>
        <v>8.6423798091239817E-2</v>
      </c>
      <c r="S51">
        <f t="shared" si="57"/>
        <v>241.74699801832202</v>
      </c>
      <c r="T51">
        <f t="shared" si="58"/>
        <v>27.283510352784873</v>
      </c>
      <c r="U51">
        <f t="shared" si="59"/>
        <v>27.283510352784873</v>
      </c>
      <c r="V51">
        <f t="shared" si="60"/>
        <v>3.6391921371104599</v>
      </c>
      <c r="W51">
        <f t="shared" si="61"/>
        <v>50.003542220343313</v>
      </c>
      <c r="X51">
        <f t="shared" si="62"/>
        <v>1.7473690079438398</v>
      </c>
      <c r="Y51">
        <f t="shared" si="63"/>
        <v>3.4944904507843937</v>
      </c>
      <c r="Z51">
        <f t="shared" si="64"/>
        <v>1.8918231291666201</v>
      </c>
      <c r="AA51">
        <f t="shared" si="65"/>
        <v>-131.59836080548314</v>
      </c>
      <c r="AB51">
        <f t="shared" si="66"/>
        <v>-102.14731368754168</v>
      </c>
      <c r="AC51">
        <f t="shared" si="67"/>
        <v>-8.0290285671387096</v>
      </c>
      <c r="AD51">
        <f t="shared" si="68"/>
        <v>-2.7705041841514344E-2</v>
      </c>
      <c r="AE51">
        <v>0</v>
      </c>
      <c r="AF51">
        <v>0</v>
      </c>
      <c r="AG51">
        <f t="shared" si="69"/>
        <v>1</v>
      </c>
      <c r="AH51">
        <f t="shared" si="70"/>
        <v>0</v>
      </c>
      <c r="AI51">
        <f t="shared" si="71"/>
        <v>47537.67999022096</v>
      </c>
      <c r="AJ51" t="s">
        <v>391</v>
      </c>
      <c r="AK51">
        <v>0</v>
      </c>
      <c r="AL51">
        <v>0</v>
      </c>
      <c r="AM51">
        <v>0</v>
      </c>
      <c r="AN51" t="e">
        <f t="shared" si="72"/>
        <v>#DIV/0!</v>
      </c>
      <c r="AO51">
        <v>-1</v>
      </c>
      <c r="AP51" t="s">
        <v>538</v>
      </c>
      <c r="AQ51">
        <v>10419.200000000001</v>
      </c>
      <c r="AR51">
        <v>1298.864</v>
      </c>
      <c r="AS51">
        <v>1412.68</v>
      </c>
      <c r="AT51">
        <f t="shared" si="73"/>
        <v>8.0567432114845516E-2</v>
      </c>
      <c r="AU51">
        <v>0.5</v>
      </c>
      <c r="AV51">
        <f t="shared" si="74"/>
        <v>1261.2614994913586</v>
      </c>
      <c r="AW51">
        <f t="shared" si="75"/>
        <v>-0.12542792658229532</v>
      </c>
      <c r="AX51">
        <f t="shared" si="76"/>
        <v>50.808300119669148</v>
      </c>
      <c r="AY51">
        <f t="shared" si="77"/>
        <v>6.9341058437952957E-4</v>
      </c>
      <c r="AZ51">
        <f t="shared" si="78"/>
        <v>-1</v>
      </c>
      <c r="BA51" t="e">
        <f t="shared" si="79"/>
        <v>#DIV/0!</v>
      </c>
      <c r="BB51" t="s">
        <v>391</v>
      </c>
      <c r="BC51">
        <v>0</v>
      </c>
      <c r="BD51" t="e">
        <f t="shared" si="80"/>
        <v>#DIV/0!</v>
      </c>
      <c r="BE51" t="e">
        <f t="shared" si="81"/>
        <v>#DIV/0!</v>
      </c>
      <c r="BF51" t="e">
        <f t="shared" si="82"/>
        <v>#DIV/0!</v>
      </c>
      <c r="BG51" t="e">
        <f t="shared" si="83"/>
        <v>#DIV/0!</v>
      </c>
      <c r="BH51">
        <f t="shared" si="84"/>
        <v>8.0567432114845558E-2</v>
      </c>
      <c r="BI51" t="e">
        <f t="shared" si="85"/>
        <v>#DIV/0!</v>
      </c>
      <c r="BJ51" t="e">
        <f t="shared" si="86"/>
        <v>#DIV/0!</v>
      </c>
      <c r="BK51" t="e">
        <f t="shared" si="87"/>
        <v>#DIV/0!</v>
      </c>
      <c r="BL51">
        <v>36</v>
      </c>
      <c r="BM51">
        <v>300</v>
      </c>
      <c r="BN51">
        <v>300</v>
      </c>
      <c r="BO51">
        <v>300</v>
      </c>
      <c r="BP51">
        <v>10419.200000000001</v>
      </c>
      <c r="BQ51">
        <v>1397.92</v>
      </c>
      <c r="BR51">
        <v>-7.3682699999999997E-3</v>
      </c>
      <c r="BS51">
        <v>-0.79</v>
      </c>
      <c r="BT51" t="s">
        <v>391</v>
      </c>
      <c r="BU51" t="s">
        <v>391</v>
      </c>
      <c r="BV51" t="s">
        <v>391</v>
      </c>
      <c r="BW51" t="s">
        <v>391</v>
      </c>
      <c r="BX51" t="s">
        <v>391</v>
      </c>
      <c r="BY51" t="s">
        <v>391</v>
      </c>
      <c r="BZ51" t="s">
        <v>391</v>
      </c>
      <c r="CA51" t="s">
        <v>391</v>
      </c>
      <c r="CB51" t="s">
        <v>391</v>
      </c>
      <c r="CC51" t="s">
        <v>391</v>
      </c>
      <c r="CD51">
        <f t="shared" si="88"/>
        <v>1500.06</v>
      </c>
      <c r="CE51">
        <f t="shared" si="89"/>
        <v>1261.2614994913586</v>
      </c>
      <c r="CF51">
        <f t="shared" si="90"/>
        <v>0.84080736736621109</v>
      </c>
      <c r="CG51">
        <f t="shared" si="91"/>
        <v>0.16115821901678734</v>
      </c>
      <c r="CH51">
        <v>6</v>
      </c>
      <c r="CI51">
        <v>0.5</v>
      </c>
      <c r="CJ51" t="s">
        <v>393</v>
      </c>
      <c r="CK51">
        <v>2</v>
      </c>
      <c r="CL51">
        <v>1634228773.5999999</v>
      </c>
      <c r="CM51">
        <v>50.018999999999998</v>
      </c>
      <c r="CN51">
        <v>50.033299999999997</v>
      </c>
      <c r="CO51">
        <v>19.413599999999999</v>
      </c>
      <c r="CP51">
        <v>17.657900000000001</v>
      </c>
      <c r="CQ51">
        <v>48.231400000000001</v>
      </c>
      <c r="CR51">
        <v>19.2804</v>
      </c>
      <c r="CS51">
        <v>999.99699999999996</v>
      </c>
      <c r="CT51">
        <v>89.920299999999997</v>
      </c>
      <c r="CU51">
        <v>8.7169399999999994E-2</v>
      </c>
      <c r="CV51">
        <v>26.593</v>
      </c>
      <c r="CW51">
        <v>-254.61500000000001</v>
      </c>
      <c r="CX51">
        <v>999.9</v>
      </c>
      <c r="CY51">
        <v>0</v>
      </c>
      <c r="CZ51">
        <v>0</v>
      </c>
      <c r="DA51">
        <v>9983.75</v>
      </c>
      <c r="DB51">
        <v>0</v>
      </c>
      <c r="DC51">
        <v>11.694800000000001</v>
      </c>
      <c r="DD51">
        <v>-1.42632E-2</v>
      </c>
      <c r="DE51">
        <v>51.009300000000003</v>
      </c>
      <c r="DF51">
        <v>50.932600000000001</v>
      </c>
      <c r="DG51">
        <v>1.75579</v>
      </c>
      <c r="DH51">
        <v>50.033299999999997</v>
      </c>
      <c r="DI51">
        <v>17.657900000000001</v>
      </c>
      <c r="DJ51">
        <v>1.7456799999999999</v>
      </c>
      <c r="DK51">
        <v>1.5878000000000001</v>
      </c>
      <c r="DL51">
        <v>15.3087</v>
      </c>
      <c r="DM51">
        <v>13.8409</v>
      </c>
      <c r="DN51">
        <v>1500.06</v>
      </c>
      <c r="DO51">
        <v>0.97299999999999998</v>
      </c>
      <c r="DP51">
        <v>2.7000199999999999E-2</v>
      </c>
      <c r="DQ51">
        <v>0</v>
      </c>
      <c r="DR51">
        <v>1294.0999999999999</v>
      </c>
      <c r="DS51">
        <v>5.0006300000000001</v>
      </c>
      <c r="DT51">
        <v>18981.599999999999</v>
      </c>
      <c r="DU51">
        <v>12905.6</v>
      </c>
      <c r="DV51">
        <v>38.811999999999998</v>
      </c>
      <c r="DW51">
        <v>39.875</v>
      </c>
      <c r="DX51">
        <v>38.561999999999998</v>
      </c>
      <c r="DY51">
        <v>40.25</v>
      </c>
      <c r="DZ51">
        <v>40.25</v>
      </c>
      <c r="EA51">
        <v>1454.69</v>
      </c>
      <c r="EB51">
        <v>40.369999999999997</v>
      </c>
      <c r="EC51">
        <v>0</v>
      </c>
      <c r="ED51">
        <v>136.09999990463299</v>
      </c>
      <c r="EE51">
        <v>0</v>
      </c>
      <c r="EF51">
        <v>1298.864</v>
      </c>
      <c r="EG51">
        <v>-38.231538522948803</v>
      </c>
      <c r="EH51">
        <v>-491.87692388846602</v>
      </c>
      <c r="EI51">
        <v>19040.452000000001</v>
      </c>
      <c r="EJ51">
        <v>15</v>
      </c>
      <c r="EK51">
        <v>1634228742.0999999</v>
      </c>
      <c r="EL51" t="s">
        <v>539</v>
      </c>
      <c r="EM51">
        <v>1634228737.0999999</v>
      </c>
      <c r="EN51">
        <v>1634228742.0999999</v>
      </c>
      <c r="EO51">
        <v>39</v>
      </c>
      <c r="EP51">
        <v>-5.2999999999999999E-2</v>
      </c>
      <c r="EQ51">
        <v>-8.9999999999999993E-3</v>
      </c>
      <c r="ER51">
        <v>1.788</v>
      </c>
      <c r="ES51">
        <v>0.13300000000000001</v>
      </c>
      <c r="ET51">
        <v>50</v>
      </c>
      <c r="EU51">
        <v>18</v>
      </c>
      <c r="EV51">
        <v>0.12</v>
      </c>
      <c r="EW51">
        <v>0.03</v>
      </c>
      <c r="EX51">
        <v>8.5221829268292804E-5</v>
      </c>
      <c r="EY51">
        <v>6.1070164411149798E-2</v>
      </c>
      <c r="EZ51">
        <v>2.0886555211380501E-2</v>
      </c>
      <c r="FA51">
        <v>1</v>
      </c>
      <c r="FB51">
        <v>1.75292463414634</v>
      </c>
      <c r="FC51">
        <v>6.5012822299654202E-2</v>
      </c>
      <c r="FD51">
        <v>1.2627319221426601E-2</v>
      </c>
      <c r="FE51">
        <v>1</v>
      </c>
      <c r="FF51">
        <v>2</v>
      </c>
      <c r="FG51">
        <v>2</v>
      </c>
      <c r="FH51" t="s">
        <v>395</v>
      </c>
      <c r="FI51">
        <v>3.8843999999999999</v>
      </c>
      <c r="FJ51">
        <v>2.7460300000000002</v>
      </c>
      <c r="FK51">
        <v>1.28892E-2</v>
      </c>
      <c r="FL51">
        <v>1.34171E-2</v>
      </c>
      <c r="FM51">
        <v>8.9511499999999994E-2</v>
      </c>
      <c r="FN51">
        <v>8.4083400000000003E-2</v>
      </c>
      <c r="FO51">
        <v>38916.699999999997</v>
      </c>
      <c r="FP51">
        <v>42650.6</v>
      </c>
      <c r="FQ51">
        <v>35717.800000000003</v>
      </c>
      <c r="FR51">
        <v>39233.800000000003</v>
      </c>
      <c r="FS51">
        <v>46133.3</v>
      </c>
      <c r="FT51">
        <v>51872.6</v>
      </c>
      <c r="FU51">
        <v>55855</v>
      </c>
      <c r="FV51">
        <v>62897.4</v>
      </c>
      <c r="FW51">
        <v>2.6478999999999999</v>
      </c>
      <c r="FX51">
        <v>2.1685500000000002</v>
      </c>
      <c r="FY51">
        <v>-0.33302999999999999</v>
      </c>
      <c r="FZ51">
        <v>0</v>
      </c>
      <c r="GA51">
        <v>-244.73500000000001</v>
      </c>
      <c r="GB51">
        <v>999.9</v>
      </c>
      <c r="GC51">
        <v>48.247999999999998</v>
      </c>
      <c r="GD51">
        <v>31.149000000000001</v>
      </c>
      <c r="GE51">
        <v>24.412299999999998</v>
      </c>
      <c r="GF51">
        <v>56.969200000000001</v>
      </c>
      <c r="GG51">
        <v>46.766800000000003</v>
      </c>
      <c r="GH51">
        <v>3</v>
      </c>
      <c r="GI51">
        <v>-0.20478399999999999</v>
      </c>
      <c r="GJ51">
        <v>-0.55358399999999996</v>
      </c>
      <c r="GK51">
        <v>20.116900000000001</v>
      </c>
      <c r="GL51">
        <v>5.1991699999999996</v>
      </c>
      <c r="GM51">
        <v>12.0059</v>
      </c>
      <c r="GN51">
        <v>4.9757499999999997</v>
      </c>
      <c r="GO51">
        <v>3.29338</v>
      </c>
      <c r="GP51">
        <v>9999</v>
      </c>
      <c r="GQ51">
        <v>9999</v>
      </c>
      <c r="GR51">
        <v>27.8</v>
      </c>
      <c r="GS51">
        <v>375</v>
      </c>
      <c r="GT51">
        <v>1.8635299999999999</v>
      </c>
      <c r="GU51">
        <v>1.8682700000000001</v>
      </c>
      <c r="GV51">
        <v>1.86798</v>
      </c>
      <c r="GW51">
        <v>1.8692</v>
      </c>
      <c r="GX51">
        <v>1.86999</v>
      </c>
      <c r="GY51">
        <v>1.86608</v>
      </c>
      <c r="GZ51">
        <v>1.86707</v>
      </c>
      <c r="HA51">
        <v>1.86853</v>
      </c>
      <c r="HB51">
        <v>5</v>
      </c>
      <c r="HC51">
        <v>0</v>
      </c>
      <c r="HD51">
        <v>0</v>
      </c>
      <c r="HE51">
        <v>0</v>
      </c>
      <c r="HF51" t="s">
        <v>396</v>
      </c>
      <c r="HG51" t="s">
        <v>397</v>
      </c>
      <c r="HH51" t="s">
        <v>398</v>
      </c>
      <c r="HI51" t="s">
        <v>398</v>
      </c>
      <c r="HJ51" t="s">
        <v>398</v>
      </c>
      <c r="HK51" t="s">
        <v>398</v>
      </c>
      <c r="HL51">
        <v>0</v>
      </c>
      <c r="HM51">
        <v>100</v>
      </c>
      <c r="HN51">
        <v>100</v>
      </c>
      <c r="HO51">
        <v>1.788</v>
      </c>
      <c r="HP51">
        <v>0.13320000000000001</v>
      </c>
      <c r="HQ51">
        <v>1.7876099999999899</v>
      </c>
      <c r="HR51">
        <v>0</v>
      </c>
      <c r="HS51">
        <v>0</v>
      </c>
      <c r="HT51">
        <v>0</v>
      </c>
      <c r="HU51">
        <v>0.13320499999999999</v>
      </c>
      <c r="HV51">
        <v>0</v>
      </c>
      <c r="HW51">
        <v>0</v>
      </c>
      <c r="HX51">
        <v>0</v>
      </c>
      <c r="HY51">
        <v>-1</v>
      </c>
      <c r="HZ51">
        <v>-1</v>
      </c>
      <c r="IA51">
        <v>-1</v>
      </c>
      <c r="IB51">
        <v>-1</v>
      </c>
      <c r="IC51">
        <v>0.6</v>
      </c>
      <c r="ID51">
        <v>0.5</v>
      </c>
      <c r="IE51">
        <v>0.33325199999999999</v>
      </c>
      <c r="IF51">
        <v>2.6403799999999999</v>
      </c>
      <c r="IG51">
        <v>2.9980500000000001</v>
      </c>
      <c r="IH51">
        <v>2.96143</v>
      </c>
      <c r="II51">
        <v>2.7453599999999998</v>
      </c>
      <c r="IJ51">
        <v>2.33765</v>
      </c>
      <c r="IK51">
        <v>36.034700000000001</v>
      </c>
      <c r="IL51">
        <v>24.008700000000001</v>
      </c>
      <c r="IM51">
        <v>18</v>
      </c>
      <c r="IN51">
        <v>1074.8599999999999</v>
      </c>
      <c r="IO51">
        <v>602.53399999999999</v>
      </c>
      <c r="IP51">
        <v>25.000299999999999</v>
      </c>
      <c r="IQ51">
        <v>24.624400000000001</v>
      </c>
      <c r="IR51">
        <v>30.0001</v>
      </c>
      <c r="IS51">
        <v>24.475899999999999</v>
      </c>
      <c r="IT51">
        <v>24.4298</v>
      </c>
      <c r="IU51">
        <v>6.7050200000000002</v>
      </c>
      <c r="IV51">
        <v>26.1006</v>
      </c>
      <c r="IW51">
        <v>0</v>
      </c>
      <c r="IX51">
        <v>25</v>
      </c>
      <c r="IY51">
        <v>50</v>
      </c>
      <c r="IZ51">
        <v>17.618500000000001</v>
      </c>
      <c r="JA51">
        <v>103.59699999999999</v>
      </c>
      <c r="JB51">
        <v>104.714</v>
      </c>
    </row>
    <row r="52" spans="1:262" x14ac:dyDescent="0.2">
      <c r="A52">
        <v>36</v>
      </c>
      <c r="B52">
        <v>1634228862.0999999</v>
      </c>
      <c r="C52">
        <v>5389.5999999046298</v>
      </c>
      <c r="D52" t="s">
        <v>540</v>
      </c>
      <c r="E52" t="s">
        <v>541</v>
      </c>
      <c r="F52" t="s">
        <v>390</v>
      </c>
      <c r="G52">
        <v>1634228862.0999999</v>
      </c>
      <c r="H52">
        <f t="shared" si="46"/>
        <v>3.1243605749344543E-3</v>
      </c>
      <c r="I52">
        <f t="shared" si="47"/>
        <v>3.1243605749344541</v>
      </c>
      <c r="J52">
        <f t="shared" si="48"/>
        <v>-2.1771517177442572</v>
      </c>
      <c r="K52">
        <f t="shared" si="49"/>
        <v>0.56271499999999997</v>
      </c>
      <c r="L52">
        <f t="shared" si="50"/>
        <v>24.275248544601407</v>
      </c>
      <c r="M52">
        <f t="shared" si="51"/>
        <v>2.1849469638842338</v>
      </c>
      <c r="N52">
        <f t="shared" si="52"/>
        <v>5.0648397215094496E-2</v>
      </c>
      <c r="O52">
        <f t="shared" si="53"/>
        <v>0.14797082487007446</v>
      </c>
      <c r="P52">
        <f t="shared" si="54"/>
        <v>2.7498326940890241</v>
      </c>
      <c r="Q52">
        <f t="shared" si="55"/>
        <v>0.14368539528445484</v>
      </c>
      <c r="R52">
        <f t="shared" si="56"/>
        <v>9.0178062866710665E-2</v>
      </c>
      <c r="S52">
        <f t="shared" si="57"/>
        <v>241.75120701858478</v>
      </c>
      <c r="T52">
        <f t="shared" si="58"/>
        <v>27.351806521637883</v>
      </c>
      <c r="U52">
        <f t="shared" si="59"/>
        <v>27.351806521637883</v>
      </c>
      <c r="V52">
        <f t="shared" si="60"/>
        <v>3.6537843061433035</v>
      </c>
      <c r="W52">
        <f t="shared" si="61"/>
        <v>49.914782505460956</v>
      </c>
      <c r="X52">
        <f t="shared" si="62"/>
        <v>1.75543727358459</v>
      </c>
      <c r="Y52">
        <f t="shared" si="63"/>
        <v>3.5168685216499451</v>
      </c>
      <c r="Z52">
        <f t="shared" si="64"/>
        <v>1.8983470325587135</v>
      </c>
      <c r="AA52">
        <f t="shared" si="65"/>
        <v>-137.78430135460943</v>
      </c>
      <c r="AB52">
        <f t="shared" si="66"/>
        <v>-96.422103550669817</v>
      </c>
      <c r="AC52">
        <f t="shared" si="67"/>
        <v>-7.5693980545237132</v>
      </c>
      <c r="AD52">
        <f t="shared" si="68"/>
        <v>-2.4595941218166217E-2</v>
      </c>
      <c r="AE52">
        <v>0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47680.6400648954</v>
      </c>
      <c r="AJ52" t="s">
        <v>391</v>
      </c>
      <c r="AK52">
        <v>0</v>
      </c>
      <c r="AL52">
        <v>0</v>
      </c>
      <c r="AM52">
        <v>0</v>
      </c>
      <c r="AN52" t="e">
        <f t="shared" si="72"/>
        <v>#DIV/0!</v>
      </c>
      <c r="AO52">
        <v>-1</v>
      </c>
      <c r="AP52" t="s">
        <v>542</v>
      </c>
      <c r="AQ52">
        <v>10413.700000000001</v>
      </c>
      <c r="AR52">
        <v>1073.6199999999999</v>
      </c>
      <c r="AS52">
        <v>1135.43</v>
      </c>
      <c r="AT52">
        <f t="shared" si="73"/>
        <v>5.4437525871255943E-2</v>
      </c>
      <c r="AU52">
        <v>0.5</v>
      </c>
      <c r="AV52">
        <f t="shared" si="74"/>
        <v>1261.2863994914946</v>
      </c>
      <c r="AW52">
        <f t="shared" si="75"/>
        <v>-2.1771517177442572</v>
      </c>
      <c r="AX52">
        <f t="shared" si="76"/>
        <v>34.33065550169075</v>
      </c>
      <c r="AY52">
        <f t="shared" si="77"/>
        <v>-9.3329454612278576E-4</v>
      </c>
      <c r="AZ52">
        <f t="shared" si="78"/>
        <v>-1</v>
      </c>
      <c r="BA52" t="e">
        <f t="shared" si="79"/>
        <v>#DIV/0!</v>
      </c>
      <c r="BB52" t="s">
        <v>391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>
        <f t="shared" si="84"/>
        <v>5.4437525871255971E-2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v>37</v>
      </c>
      <c r="BM52">
        <v>300</v>
      </c>
      <c r="BN52">
        <v>300</v>
      </c>
      <c r="BO52">
        <v>300</v>
      </c>
      <c r="BP52">
        <v>10413.700000000001</v>
      </c>
      <c r="BQ52">
        <v>1118.6300000000001</v>
      </c>
      <c r="BR52">
        <v>-7.3635999999999997E-3</v>
      </c>
      <c r="BS52">
        <v>-2.21</v>
      </c>
      <c r="BT52" t="s">
        <v>391</v>
      </c>
      <c r="BU52" t="s">
        <v>391</v>
      </c>
      <c r="BV52" t="s">
        <v>391</v>
      </c>
      <c r="BW52" t="s">
        <v>391</v>
      </c>
      <c r="BX52" t="s">
        <v>391</v>
      </c>
      <c r="BY52" t="s">
        <v>391</v>
      </c>
      <c r="BZ52" t="s">
        <v>391</v>
      </c>
      <c r="CA52" t="s">
        <v>391</v>
      </c>
      <c r="CB52" t="s">
        <v>391</v>
      </c>
      <c r="CC52" t="s">
        <v>391</v>
      </c>
      <c r="CD52">
        <f t="shared" si="88"/>
        <v>1500.09</v>
      </c>
      <c r="CE52">
        <f t="shared" si="89"/>
        <v>1261.2863994914946</v>
      </c>
      <c r="CF52">
        <f t="shared" si="90"/>
        <v>0.84080715123192251</v>
      </c>
      <c r="CG52">
        <f t="shared" si="91"/>
        <v>0.16115780187761053</v>
      </c>
      <c r="CH52">
        <v>6</v>
      </c>
      <c r="CI52">
        <v>0.5</v>
      </c>
      <c r="CJ52" t="s">
        <v>393</v>
      </c>
      <c r="CK52">
        <v>2</v>
      </c>
      <c r="CL52">
        <v>1634228862.0999999</v>
      </c>
      <c r="CM52">
        <v>0.56271499999999997</v>
      </c>
      <c r="CN52">
        <v>-0.74248199999999998</v>
      </c>
      <c r="CO52">
        <v>19.503299999999999</v>
      </c>
      <c r="CP52">
        <v>17.665299999999998</v>
      </c>
      <c r="CQ52">
        <v>-1.12357</v>
      </c>
      <c r="CR52">
        <v>19.371400000000001</v>
      </c>
      <c r="CS52">
        <v>1000.03</v>
      </c>
      <c r="CT52">
        <v>89.920599999999993</v>
      </c>
      <c r="CU52">
        <v>8.6592299999999997E-2</v>
      </c>
      <c r="CV52">
        <v>26.7014</v>
      </c>
      <c r="CW52">
        <v>-253.2</v>
      </c>
      <c r="CX52">
        <v>999.9</v>
      </c>
      <c r="CY52">
        <v>0</v>
      </c>
      <c r="CZ52">
        <v>0</v>
      </c>
      <c r="DA52">
        <v>10018.799999999999</v>
      </c>
      <c r="DB52">
        <v>0</v>
      </c>
      <c r="DC52">
        <v>11.694800000000001</v>
      </c>
      <c r="DD52">
        <v>1.3051999999999999</v>
      </c>
      <c r="DE52">
        <v>0.57390799999999997</v>
      </c>
      <c r="DF52">
        <v>-0.75583400000000001</v>
      </c>
      <c r="DG52">
        <v>1.8379399999999999</v>
      </c>
      <c r="DH52">
        <v>-0.74248199999999998</v>
      </c>
      <c r="DI52">
        <v>17.665299999999998</v>
      </c>
      <c r="DJ52">
        <v>1.7537499999999999</v>
      </c>
      <c r="DK52">
        <v>1.5884799999999999</v>
      </c>
      <c r="DL52">
        <v>15.3805</v>
      </c>
      <c r="DM52">
        <v>13.8475</v>
      </c>
      <c r="DN52">
        <v>1500.09</v>
      </c>
      <c r="DO52">
        <v>0.97300600000000004</v>
      </c>
      <c r="DP52">
        <v>2.6994500000000001E-2</v>
      </c>
      <c r="DQ52">
        <v>0</v>
      </c>
      <c r="DR52">
        <v>1055.7</v>
      </c>
      <c r="DS52">
        <v>5.0006300000000001</v>
      </c>
      <c r="DT52">
        <v>15560.4</v>
      </c>
      <c r="DU52">
        <v>12905.8</v>
      </c>
      <c r="DV52">
        <v>40.125</v>
      </c>
      <c r="DW52">
        <v>40.686999999999998</v>
      </c>
      <c r="DX52">
        <v>39.75</v>
      </c>
      <c r="DY52">
        <v>41.5</v>
      </c>
      <c r="DZ52">
        <v>41.436999999999998</v>
      </c>
      <c r="EA52">
        <v>1454.73</v>
      </c>
      <c r="EB52">
        <v>40.36</v>
      </c>
      <c r="EC52">
        <v>0</v>
      </c>
      <c r="ED52">
        <v>87.800000190734906</v>
      </c>
      <c r="EE52">
        <v>0</v>
      </c>
      <c r="EF52">
        <v>1073.6199999999999</v>
      </c>
      <c r="EG52">
        <v>-149.017692083524</v>
      </c>
      <c r="EH52">
        <v>-2200.7153812092902</v>
      </c>
      <c r="EI52">
        <v>15824.828</v>
      </c>
      <c r="EJ52">
        <v>15</v>
      </c>
      <c r="EK52">
        <v>1634228826.0999999</v>
      </c>
      <c r="EL52" t="s">
        <v>543</v>
      </c>
      <c r="EM52">
        <v>1634228821.5999999</v>
      </c>
      <c r="EN52">
        <v>1634228826.0999999</v>
      </c>
      <c r="EO52">
        <v>40</v>
      </c>
      <c r="EP52">
        <v>-0.10100000000000001</v>
      </c>
      <c r="EQ52">
        <v>-1E-3</v>
      </c>
      <c r="ER52">
        <v>1.6859999999999999</v>
      </c>
      <c r="ES52">
        <v>0.13200000000000001</v>
      </c>
      <c r="ET52">
        <v>-1</v>
      </c>
      <c r="EU52">
        <v>18</v>
      </c>
      <c r="EV52">
        <v>0.18</v>
      </c>
      <c r="EW52">
        <v>0.06</v>
      </c>
      <c r="EX52">
        <v>1.295258</v>
      </c>
      <c r="EY52">
        <v>-2.1620712945592199E-2</v>
      </c>
      <c r="EZ52">
        <v>1.88658142151353E-2</v>
      </c>
      <c r="FA52">
        <v>1</v>
      </c>
      <c r="FB52">
        <v>1.8475805000000001</v>
      </c>
      <c r="FC52">
        <v>-2.1201500938091599E-2</v>
      </c>
      <c r="FD52">
        <v>1.0131835458099399E-2</v>
      </c>
      <c r="FE52">
        <v>1</v>
      </c>
      <c r="FF52">
        <v>2</v>
      </c>
      <c r="FG52">
        <v>2</v>
      </c>
      <c r="FH52" t="s">
        <v>395</v>
      </c>
      <c r="FI52">
        <v>3.8844500000000002</v>
      </c>
      <c r="FJ52">
        <v>2.7457400000000001</v>
      </c>
      <c r="FK52">
        <v>-3.0287899999999998E-4</v>
      </c>
      <c r="FL52">
        <v>-2.00862E-4</v>
      </c>
      <c r="FM52">
        <v>8.9813299999999999E-2</v>
      </c>
      <c r="FN52">
        <v>8.4107399999999999E-2</v>
      </c>
      <c r="FO52">
        <v>39436.1</v>
      </c>
      <c r="FP52">
        <v>43238.2</v>
      </c>
      <c r="FQ52">
        <v>35717.1</v>
      </c>
      <c r="FR52">
        <v>39232.9</v>
      </c>
      <c r="FS52">
        <v>46116.9</v>
      </c>
      <c r="FT52">
        <v>51870</v>
      </c>
      <c r="FU52">
        <v>55854.5</v>
      </c>
      <c r="FV52">
        <v>62896.4</v>
      </c>
      <c r="FW52">
        <v>2.6485799999999999</v>
      </c>
      <c r="FX52">
        <v>2.1676000000000002</v>
      </c>
      <c r="FY52">
        <v>-0.28581200000000001</v>
      </c>
      <c r="FZ52">
        <v>0</v>
      </c>
      <c r="GA52">
        <v>-244.73099999999999</v>
      </c>
      <c r="GB52">
        <v>999.9</v>
      </c>
      <c r="GC52">
        <v>48.198999999999998</v>
      </c>
      <c r="GD52">
        <v>31.178999999999998</v>
      </c>
      <c r="GE52">
        <v>24.428699999999999</v>
      </c>
      <c r="GF52">
        <v>56.559199999999997</v>
      </c>
      <c r="GG52">
        <v>46.762799999999999</v>
      </c>
      <c r="GH52">
        <v>3</v>
      </c>
      <c r="GI52">
        <v>-0.20466500000000001</v>
      </c>
      <c r="GJ52">
        <v>-0.56078399999999995</v>
      </c>
      <c r="GK52">
        <v>20.114999999999998</v>
      </c>
      <c r="GL52">
        <v>5.1996200000000004</v>
      </c>
      <c r="GM52">
        <v>12.0059</v>
      </c>
      <c r="GN52">
        <v>4.9757499999999997</v>
      </c>
      <c r="GO52">
        <v>3.29338</v>
      </c>
      <c r="GP52">
        <v>9999</v>
      </c>
      <c r="GQ52">
        <v>9999</v>
      </c>
      <c r="GR52">
        <v>27.8</v>
      </c>
      <c r="GS52">
        <v>377.8</v>
      </c>
      <c r="GT52">
        <v>1.8635600000000001</v>
      </c>
      <c r="GU52">
        <v>1.86829</v>
      </c>
      <c r="GV52">
        <v>1.86798</v>
      </c>
      <c r="GW52">
        <v>1.8693</v>
      </c>
      <c r="GX52">
        <v>1.87012</v>
      </c>
      <c r="GY52">
        <v>1.86612</v>
      </c>
      <c r="GZ52">
        <v>1.86714</v>
      </c>
      <c r="HA52">
        <v>1.86859</v>
      </c>
      <c r="HB52">
        <v>5</v>
      </c>
      <c r="HC52">
        <v>0</v>
      </c>
      <c r="HD52">
        <v>0</v>
      </c>
      <c r="HE52">
        <v>0</v>
      </c>
      <c r="HF52" t="s">
        <v>396</v>
      </c>
      <c r="HG52" t="s">
        <v>397</v>
      </c>
      <c r="HH52" t="s">
        <v>398</v>
      </c>
      <c r="HI52" t="s">
        <v>398</v>
      </c>
      <c r="HJ52" t="s">
        <v>398</v>
      </c>
      <c r="HK52" t="s">
        <v>398</v>
      </c>
      <c r="HL52">
        <v>0</v>
      </c>
      <c r="HM52">
        <v>100</v>
      </c>
      <c r="HN52">
        <v>100</v>
      </c>
      <c r="HO52">
        <v>1.6859999999999999</v>
      </c>
      <c r="HP52">
        <v>0.13189999999999999</v>
      </c>
      <c r="HQ52">
        <v>1.6862845</v>
      </c>
      <c r="HR52">
        <v>0</v>
      </c>
      <c r="HS52">
        <v>0</v>
      </c>
      <c r="HT52">
        <v>0</v>
      </c>
      <c r="HU52">
        <v>0.13191904761904999</v>
      </c>
      <c r="HV52">
        <v>0</v>
      </c>
      <c r="HW52">
        <v>0</v>
      </c>
      <c r="HX52">
        <v>0</v>
      </c>
      <c r="HY52">
        <v>-1</v>
      </c>
      <c r="HZ52">
        <v>-1</v>
      </c>
      <c r="IA52">
        <v>-1</v>
      </c>
      <c r="IB52">
        <v>-1</v>
      </c>
      <c r="IC52">
        <v>0.7</v>
      </c>
      <c r="ID52">
        <v>0.6</v>
      </c>
      <c r="IE52">
        <v>3.1738299999999997E-2</v>
      </c>
      <c r="IF52">
        <v>4.99756</v>
      </c>
      <c r="IG52">
        <v>2.9980500000000001</v>
      </c>
      <c r="IH52">
        <v>2.96021</v>
      </c>
      <c r="II52">
        <v>2.7453599999999998</v>
      </c>
      <c r="IJ52">
        <v>2.3815900000000001</v>
      </c>
      <c r="IK52">
        <v>36.034700000000001</v>
      </c>
      <c r="IL52">
        <v>23.9999</v>
      </c>
      <c r="IM52">
        <v>18</v>
      </c>
      <c r="IN52">
        <v>1075.82</v>
      </c>
      <c r="IO52">
        <v>601.90800000000002</v>
      </c>
      <c r="IP52">
        <v>24.9999</v>
      </c>
      <c r="IQ52">
        <v>24.630600000000001</v>
      </c>
      <c r="IR52">
        <v>30.0001</v>
      </c>
      <c r="IS52">
        <v>24.4833</v>
      </c>
      <c r="IT52">
        <v>24.437899999999999</v>
      </c>
      <c r="IU52">
        <v>0</v>
      </c>
      <c r="IV52">
        <v>26.028600000000001</v>
      </c>
      <c r="IW52">
        <v>0</v>
      </c>
      <c r="IX52">
        <v>25</v>
      </c>
      <c r="IY52">
        <v>0</v>
      </c>
      <c r="IZ52">
        <v>17.6571</v>
      </c>
      <c r="JA52">
        <v>103.595</v>
      </c>
      <c r="JB52">
        <v>104.712</v>
      </c>
    </row>
    <row r="53" spans="1:262" x14ac:dyDescent="0.2">
      <c r="A53">
        <v>37</v>
      </c>
      <c r="B53">
        <v>1634228959.0999999</v>
      </c>
      <c r="C53">
        <v>5486.5999999046298</v>
      </c>
      <c r="D53" t="s">
        <v>544</v>
      </c>
      <c r="E53" t="s">
        <v>545</v>
      </c>
      <c r="F53" t="s">
        <v>390</v>
      </c>
      <c r="G53">
        <v>1634228959.0999999</v>
      </c>
      <c r="H53">
        <f t="shared" si="46"/>
        <v>3.2866966819624813E-3</v>
      </c>
      <c r="I53">
        <f t="shared" si="47"/>
        <v>3.2866966819624812</v>
      </c>
      <c r="J53">
        <f t="shared" si="48"/>
        <v>9.3747888233997205</v>
      </c>
      <c r="K53">
        <f t="shared" si="49"/>
        <v>393.79700000000003</v>
      </c>
      <c r="L53">
        <f t="shared" si="50"/>
        <v>284.49678803319057</v>
      </c>
      <c r="M53">
        <f t="shared" si="51"/>
        <v>25.606159381484066</v>
      </c>
      <c r="N53">
        <f t="shared" si="52"/>
        <v>35.443734938666104</v>
      </c>
      <c r="O53">
        <f t="shared" si="53"/>
        <v>0.15772733801460009</v>
      </c>
      <c r="P53">
        <f t="shared" si="54"/>
        <v>2.7526226907684945</v>
      </c>
      <c r="Q53">
        <f t="shared" si="55"/>
        <v>0.1528729061158968</v>
      </c>
      <c r="R53">
        <f t="shared" si="56"/>
        <v>9.5969272208248038E-2</v>
      </c>
      <c r="S53">
        <f t="shared" si="57"/>
        <v>241.74641901856521</v>
      </c>
      <c r="T53">
        <f t="shared" si="58"/>
        <v>27.319715292812429</v>
      </c>
      <c r="U53">
        <f t="shared" si="59"/>
        <v>27.319715292812429</v>
      </c>
      <c r="V53">
        <f t="shared" si="60"/>
        <v>3.6469213420642306</v>
      </c>
      <c r="W53">
        <f t="shared" si="61"/>
        <v>50.291898998993098</v>
      </c>
      <c r="X53">
        <f t="shared" si="62"/>
        <v>1.77008512805145</v>
      </c>
      <c r="Y53">
        <f t="shared" si="63"/>
        <v>3.5196227688417352</v>
      </c>
      <c r="Z53">
        <f t="shared" si="64"/>
        <v>1.8768362140127806</v>
      </c>
      <c r="AA53">
        <f t="shared" si="65"/>
        <v>-144.94332367454541</v>
      </c>
      <c r="AB53">
        <f t="shared" si="66"/>
        <v>-89.783903119454862</v>
      </c>
      <c r="AC53">
        <f t="shared" si="67"/>
        <v>-7.0404746470478532</v>
      </c>
      <c r="AD53">
        <f t="shared" si="68"/>
        <v>-2.1282422482926222E-2</v>
      </c>
      <c r="AE53">
        <v>0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47754.088972384736</v>
      </c>
      <c r="AJ53" t="s">
        <v>391</v>
      </c>
      <c r="AK53">
        <v>0</v>
      </c>
      <c r="AL53">
        <v>0</v>
      </c>
      <c r="AM53">
        <v>0</v>
      </c>
      <c r="AN53" t="e">
        <f t="shared" si="72"/>
        <v>#DIV/0!</v>
      </c>
      <c r="AO53">
        <v>-1</v>
      </c>
      <c r="AP53" t="s">
        <v>546</v>
      </c>
      <c r="AQ53">
        <v>10420</v>
      </c>
      <c r="AR53">
        <v>1220.52923076923</v>
      </c>
      <c r="AS53">
        <v>1366.53</v>
      </c>
      <c r="AT53">
        <f t="shared" si="73"/>
        <v>0.10684051519598536</v>
      </c>
      <c r="AU53">
        <v>0.5</v>
      </c>
      <c r="AV53">
        <f t="shared" si="74"/>
        <v>1261.2611994914846</v>
      </c>
      <c r="AW53">
        <f t="shared" si="75"/>
        <v>9.3747888233997205</v>
      </c>
      <c r="AX53">
        <f t="shared" si="76"/>
        <v>67.376898175188344</v>
      </c>
      <c r="AY53">
        <f t="shared" si="77"/>
        <v>8.225725827118625E-3</v>
      </c>
      <c r="AZ53">
        <f t="shared" si="78"/>
        <v>-1</v>
      </c>
      <c r="BA53" t="e">
        <f t="shared" si="79"/>
        <v>#DIV/0!</v>
      </c>
      <c r="BB53" t="s">
        <v>391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>
        <f t="shared" si="84"/>
        <v>0.10684051519598542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v>38</v>
      </c>
      <c r="BM53">
        <v>300</v>
      </c>
      <c r="BN53">
        <v>300</v>
      </c>
      <c r="BO53">
        <v>300</v>
      </c>
      <c r="BP53">
        <v>10420</v>
      </c>
      <c r="BQ53">
        <v>1337.31</v>
      </c>
      <c r="BR53">
        <v>-7.3676200000000001E-3</v>
      </c>
      <c r="BS53">
        <v>-3.03</v>
      </c>
      <c r="BT53" t="s">
        <v>391</v>
      </c>
      <c r="BU53" t="s">
        <v>391</v>
      </c>
      <c r="BV53" t="s">
        <v>391</v>
      </c>
      <c r="BW53" t="s">
        <v>391</v>
      </c>
      <c r="BX53" t="s">
        <v>391</v>
      </c>
      <c r="BY53" t="s">
        <v>391</v>
      </c>
      <c r="BZ53" t="s">
        <v>391</v>
      </c>
      <c r="CA53" t="s">
        <v>391</v>
      </c>
      <c r="CB53" t="s">
        <v>391</v>
      </c>
      <c r="CC53" t="s">
        <v>391</v>
      </c>
      <c r="CD53">
        <f t="shared" si="88"/>
        <v>1500.06</v>
      </c>
      <c r="CE53">
        <f t="shared" si="89"/>
        <v>1261.2611994914846</v>
      </c>
      <c r="CF53">
        <f t="shared" si="90"/>
        <v>0.84080716737429484</v>
      </c>
      <c r="CG53">
        <f t="shared" si="91"/>
        <v>0.16115783303238884</v>
      </c>
      <c r="CH53">
        <v>6</v>
      </c>
      <c r="CI53">
        <v>0.5</v>
      </c>
      <c r="CJ53" t="s">
        <v>393</v>
      </c>
      <c r="CK53">
        <v>2</v>
      </c>
      <c r="CL53">
        <v>1634228959.0999999</v>
      </c>
      <c r="CM53">
        <v>393.79700000000003</v>
      </c>
      <c r="CN53">
        <v>400.19799999999998</v>
      </c>
      <c r="CO53">
        <v>19.666499999999999</v>
      </c>
      <c r="CP53">
        <v>17.7334</v>
      </c>
      <c r="CQ53">
        <v>391.55</v>
      </c>
      <c r="CR53">
        <v>19.529499999999999</v>
      </c>
      <c r="CS53">
        <v>1000.07</v>
      </c>
      <c r="CT53">
        <v>89.918599999999998</v>
      </c>
      <c r="CU53">
        <v>8.6491299999999993E-2</v>
      </c>
      <c r="CV53">
        <v>26.714700000000001</v>
      </c>
      <c r="CW53">
        <v>-253.33699999999999</v>
      </c>
      <c r="CX53">
        <v>999.9</v>
      </c>
      <c r="CY53">
        <v>0</v>
      </c>
      <c r="CZ53">
        <v>0</v>
      </c>
      <c r="DA53">
        <v>10035.6</v>
      </c>
      <c r="DB53">
        <v>0</v>
      </c>
      <c r="DC53">
        <v>11.694800000000001</v>
      </c>
      <c r="DD53">
        <v>-6.9610000000000003</v>
      </c>
      <c r="DE53">
        <v>401.12299999999999</v>
      </c>
      <c r="DF53">
        <v>407.423</v>
      </c>
      <c r="DG53">
        <v>1.9280600000000001</v>
      </c>
      <c r="DH53">
        <v>400.19799999999998</v>
      </c>
      <c r="DI53">
        <v>17.7334</v>
      </c>
      <c r="DJ53">
        <v>1.76793</v>
      </c>
      <c r="DK53">
        <v>1.59456</v>
      </c>
      <c r="DL53">
        <v>15.5061</v>
      </c>
      <c r="DM53">
        <v>13.9063</v>
      </c>
      <c r="DN53">
        <v>1500.06</v>
      </c>
      <c r="DO53">
        <v>0.97300200000000003</v>
      </c>
      <c r="DP53">
        <v>2.6997799999999999E-2</v>
      </c>
      <c r="DQ53">
        <v>0</v>
      </c>
      <c r="DR53">
        <v>1221.6500000000001</v>
      </c>
      <c r="DS53">
        <v>5.0006300000000001</v>
      </c>
      <c r="DT53">
        <v>17941.900000000001</v>
      </c>
      <c r="DU53">
        <v>12905.6</v>
      </c>
      <c r="DV53">
        <v>38.75</v>
      </c>
      <c r="DW53">
        <v>38.936999999999998</v>
      </c>
      <c r="DX53">
        <v>38.625</v>
      </c>
      <c r="DY53">
        <v>38.375</v>
      </c>
      <c r="DZ53">
        <v>39.936999999999998</v>
      </c>
      <c r="EA53">
        <v>1454.7</v>
      </c>
      <c r="EB53">
        <v>40.36</v>
      </c>
      <c r="EC53">
        <v>0</v>
      </c>
      <c r="ED53">
        <v>96.799999952316298</v>
      </c>
      <c r="EE53">
        <v>0</v>
      </c>
      <c r="EF53">
        <v>1220.52923076923</v>
      </c>
      <c r="EG53">
        <v>12.959999964625499</v>
      </c>
      <c r="EH53">
        <v>155.271794674398</v>
      </c>
      <c r="EI53">
        <v>17929.8346153846</v>
      </c>
      <c r="EJ53">
        <v>15</v>
      </c>
      <c r="EK53">
        <v>1634228983.0999999</v>
      </c>
      <c r="EL53" t="s">
        <v>547</v>
      </c>
      <c r="EM53">
        <v>1634228983.0999999</v>
      </c>
      <c r="EN53">
        <v>1634228979.0999999</v>
      </c>
      <c r="EO53">
        <v>41</v>
      </c>
      <c r="EP53">
        <v>0.56100000000000005</v>
      </c>
      <c r="EQ53">
        <v>5.0000000000000001E-3</v>
      </c>
      <c r="ER53">
        <v>2.2469999999999999</v>
      </c>
      <c r="ES53">
        <v>0.13700000000000001</v>
      </c>
      <c r="ET53">
        <v>400</v>
      </c>
      <c r="EU53">
        <v>18</v>
      </c>
      <c r="EV53">
        <v>0.18</v>
      </c>
      <c r="EW53">
        <v>0.04</v>
      </c>
      <c r="EX53">
        <v>-6.88797675</v>
      </c>
      <c r="EY53">
        <v>-5.1791031894904901E-2</v>
      </c>
      <c r="EZ53">
        <v>2.5310231566255899E-2</v>
      </c>
      <c r="FA53">
        <v>1</v>
      </c>
      <c r="FB53">
        <v>1.90968625</v>
      </c>
      <c r="FC53">
        <v>6.7979324577862196E-2</v>
      </c>
      <c r="FD53">
        <v>6.5687821121955302E-3</v>
      </c>
      <c r="FE53">
        <v>1</v>
      </c>
      <c r="FF53">
        <v>2</v>
      </c>
      <c r="FG53">
        <v>2</v>
      </c>
      <c r="FH53" t="s">
        <v>395</v>
      </c>
      <c r="FI53">
        <v>3.8845100000000001</v>
      </c>
      <c r="FJ53">
        <v>2.7458100000000001</v>
      </c>
      <c r="FK53">
        <v>8.6710599999999999E-2</v>
      </c>
      <c r="FL53">
        <v>8.83158E-2</v>
      </c>
      <c r="FM53">
        <v>9.0337200000000006E-2</v>
      </c>
      <c r="FN53">
        <v>8.4335499999999994E-2</v>
      </c>
      <c r="FO53">
        <v>36006.9</v>
      </c>
      <c r="FP53">
        <v>39414.6</v>
      </c>
      <c r="FQ53">
        <v>35717.599999999999</v>
      </c>
      <c r="FR53">
        <v>39234.400000000001</v>
      </c>
      <c r="FS53">
        <v>46092.3</v>
      </c>
      <c r="FT53">
        <v>51860.9</v>
      </c>
      <c r="FU53">
        <v>55854.9</v>
      </c>
      <c r="FV53">
        <v>62898.1</v>
      </c>
      <c r="FW53">
        <v>2.64838</v>
      </c>
      <c r="FX53">
        <v>2.1705000000000001</v>
      </c>
      <c r="FY53">
        <v>-0.29031899999999999</v>
      </c>
      <c r="FZ53">
        <v>0</v>
      </c>
      <c r="GA53">
        <v>-244.73400000000001</v>
      </c>
      <c r="GB53">
        <v>999.9</v>
      </c>
      <c r="GC53">
        <v>48.15</v>
      </c>
      <c r="GD53">
        <v>31.189</v>
      </c>
      <c r="GE53">
        <v>24.418399999999998</v>
      </c>
      <c r="GF53">
        <v>56.669199999999996</v>
      </c>
      <c r="GG53">
        <v>46.706699999999998</v>
      </c>
      <c r="GH53">
        <v>3</v>
      </c>
      <c r="GI53">
        <v>-0.20535800000000001</v>
      </c>
      <c r="GJ53">
        <v>-0.57377500000000003</v>
      </c>
      <c r="GK53">
        <v>20.115400000000001</v>
      </c>
      <c r="GL53">
        <v>5.19902</v>
      </c>
      <c r="GM53">
        <v>12.0076</v>
      </c>
      <c r="GN53">
        <v>4.9757499999999997</v>
      </c>
      <c r="GO53">
        <v>3.29358</v>
      </c>
      <c r="GP53">
        <v>9999</v>
      </c>
      <c r="GQ53">
        <v>9999</v>
      </c>
      <c r="GR53">
        <v>27.9</v>
      </c>
      <c r="GS53">
        <v>381.5</v>
      </c>
      <c r="GT53">
        <v>1.86347</v>
      </c>
      <c r="GU53">
        <v>1.86819</v>
      </c>
      <c r="GV53">
        <v>1.8679699999999999</v>
      </c>
      <c r="GW53">
        <v>1.8692</v>
      </c>
      <c r="GX53">
        <v>1.87002</v>
      </c>
      <c r="GY53">
        <v>1.86602</v>
      </c>
      <c r="GZ53">
        <v>1.8670800000000001</v>
      </c>
      <c r="HA53">
        <v>1.86852</v>
      </c>
      <c r="HB53">
        <v>5</v>
      </c>
      <c r="HC53">
        <v>0</v>
      </c>
      <c r="HD53">
        <v>0</v>
      </c>
      <c r="HE53">
        <v>0</v>
      </c>
      <c r="HF53" t="s">
        <v>396</v>
      </c>
      <c r="HG53" t="s">
        <v>397</v>
      </c>
      <c r="HH53" t="s">
        <v>398</v>
      </c>
      <c r="HI53" t="s">
        <v>398</v>
      </c>
      <c r="HJ53" t="s">
        <v>398</v>
      </c>
      <c r="HK53" t="s">
        <v>398</v>
      </c>
      <c r="HL53">
        <v>0</v>
      </c>
      <c r="HM53">
        <v>100</v>
      </c>
      <c r="HN53">
        <v>100</v>
      </c>
      <c r="HO53">
        <v>2.2469999999999999</v>
      </c>
      <c r="HP53">
        <v>0.13700000000000001</v>
      </c>
      <c r="HQ53">
        <v>1.6862845</v>
      </c>
      <c r="HR53">
        <v>0</v>
      </c>
      <c r="HS53">
        <v>0</v>
      </c>
      <c r="HT53">
        <v>0</v>
      </c>
      <c r="HU53">
        <v>0.13191904761904999</v>
      </c>
      <c r="HV53">
        <v>0</v>
      </c>
      <c r="HW53">
        <v>0</v>
      </c>
      <c r="HX53">
        <v>0</v>
      </c>
      <c r="HY53">
        <v>-1</v>
      </c>
      <c r="HZ53">
        <v>-1</v>
      </c>
      <c r="IA53">
        <v>-1</v>
      </c>
      <c r="IB53">
        <v>-1</v>
      </c>
      <c r="IC53">
        <v>2.2999999999999998</v>
      </c>
      <c r="ID53">
        <v>2.2000000000000002</v>
      </c>
      <c r="IE53">
        <v>1.5136700000000001</v>
      </c>
      <c r="IF53">
        <v>2.6245099999999999</v>
      </c>
      <c r="IG53">
        <v>2.9980500000000001</v>
      </c>
      <c r="IH53">
        <v>2.96021</v>
      </c>
      <c r="II53">
        <v>2.7453599999999998</v>
      </c>
      <c r="IJ53">
        <v>2.36572</v>
      </c>
      <c r="IK53">
        <v>36.034700000000001</v>
      </c>
      <c r="IL53">
        <v>24.017499999999998</v>
      </c>
      <c r="IM53">
        <v>18</v>
      </c>
      <c r="IN53">
        <v>1075.5899999999999</v>
      </c>
      <c r="IO53">
        <v>604.10500000000002</v>
      </c>
      <c r="IP53">
        <v>24.999600000000001</v>
      </c>
      <c r="IQ53">
        <v>24.628499999999999</v>
      </c>
      <c r="IR53">
        <v>30</v>
      </c>
      <c r="IS53">
        <v>24.4833</v>
      </c>
      <c r="IT53">
        <v>24.437899999999999</v>
      </c>
      <c r="IU53">
        <v>30.3169</v>
      </c>
      <c r="IV53">
        <v>26.003900000000002</v>
      </c>
      <c r="IW53">
        <v>0</v>
      </c>
      <c r="IX53">
        <v>25</v>
      </c>
      <c r="IY53">
        <v>400</v>
      </c>
      <c r="IZ53">
        <v>17.632999999999999</v>
      </c>
      <c r="JA53">
        <v>103.596</v>
      </c>
      <c r="JB53">
        <v>104.71599999999999</v>
      </c>
    </row>
    <row r="54" spans="1:262" x14ac:dyDescent="0.2">
      <c r="A54">
        <v>38</v>
      </c>
      <c r="B54">
        <v>1634229076.0999999</v>
      </c>
      <c r="C54">
        <v>5603.5999999046298</v>
      </c>
      <c r="D54" t="s">
        <v>548</v>
      </c>
      <c r="E54" t="s">
        <v>549</v>
      </c>
      <c r="F54" t="s">
        <v>390</v>
      </c>
      <c r="G54">
        <v>1634229076.0999999</v>
      </c>
      <c r="H54">
        <f t="shared" si="46"/>
        <v>3.5971111904379428E-3</v>
      </c>
      <c r="I54">
        <f t="shared" si="47"/>
        <v>3.5971111904379427</v>
      </c>
      <c r="J54">
        <f t="shared" si="48"/>
        <v>8.6842181054055327</v>
      </c>
      <c r="K54">
        <f t="shared" si="49"/>
        <v>394.08</v>
      </c>
      <c r="L54">
        <f t="shared" si="50"/>
        <v>300.66045581535025</v>
      </c>
      <c r="M54">
        <f t="shared" si="51"/>
        <v>27.058658404215031</v>
      </c>
      <c r="N54">
        <f t="shared" si="52"/>
        <v>35.466174209759991</v>
      </c>
      <c r="O54">
        <f t="shared" si="53"/>
        <v>0.17528637200898547</v>
      </c>
      <c r="P54">
        <f t="shared" si="54"/>
        <v>2.7477286409754988</v>
      </c>
      <c r="Q54">
        <f t="shared" si="55"/>
        <v>0.16930271501912592</v>
      </c>
      <c r="R54">
        <f t="shared" si="56"/>
        <v>0.10633478814457192</v>
      </c>
      <c r="S54">
        <f t="shared" si="57"/>
        <v>241.7629735996363</v>
      </c>
      <c r="T54">
        <f t="shared" si="58"/>
        <v>27.158048688713055</v>
      </c>
      <c r="U54">
        <f t="shared" si="59"/>
        <v>27.158048688713055</v>
      </c>
      <c r="V54">
        <f t="shared" si="60"/>
        <v>3.6125184808560573</v>
      </c>
      <c r="W54">
        <f t="shared" si="61"/>
        <v>50.159343403792157</v>
      </c>
      <c r="X54">
        <f t="shared" si="62"/>
        <v>1.7574241699174997</v>
      </c>
      <c r="Y54">
        <f t="shared" si="63"/>
        <v>3.5036825657184236</v>
      </c>
      <c r="Z54">
        <f t="shared" si="64"/>
        <v>1.8550943109385576</v>
      </c>
      <c r="AA54">
        <f t="shared" si="65"/>
        <v>-158.63260349831327</v>
      </c>
      <c r="AB54">
        <f t="shared" si="66"/>
        <v>-77.096950923694507</v>
      </c>
      <c r="AC54">
        <f t="shared" si="67"/>
        <v>-6.049156802401086</v>
      </c>
      <c r="AD54">
        <f t="shared" si="68"/>
        <v>-1.5737624772569347E-2</v>
      </c>
      <c r="AE54">
        <v>0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47633.54850447792</v>
      </c>
      <c r="AJ54" t="s">
        <v>391</v>
      </c>
      <c r="AK54">
        <v>0</v>
      </c>
      <c r="AL54">
        <v>0</v>
      </c>
      <c r="AM54">
        <v>0</v>
      </c>
      <c r="AN54" t="e">
        <f t="shared" si="72"/>
        <v>#DIV/0!</v>
      </c>
      <c r="AO54">
        <v>-1</v>
      </c>
      <c r="AP54" t="s">
        <v>550</v>
      </c>
      <c r="AQ54">
        <v>10423.5</v>
      </c>
      <c r="AR54">
        <v>1166.3851999999999</v>
      </c>
      <c r="AS54">
        <v>1298.69</v>
      </c>
      <c r="AT54">
        <f t="shared" si="73"/>
        <v>0.10187558231756622</v>
      </c>
      <c r="AU54">
        <v>0.5</v>
      </c>
      <c r="AV54">
        <f t="shared" si="74"/>
        <v>1261.3455075645784</v>
      </c>
      <c r="AW54">
        <f t="shared" si="75"/>
        <v>8.6842181054055327</v>
      </c>
      <c r="AX54">
        <f t="shared" si="76"/>
        <v>64.250154043393778</v>
      </c>
      <c r="AY54">
        <f t="shared" si="77"/>
        <v>7.6776886644674717E-3</v>
      </c>
      <c r="AZ54">
        <f t="shared" si="78"/>
        <v>-1</v>
      </c>
      <c r="BA54" t="e">
        <f t="shared" si="79"/>
        <v>#DIV/0!</v>
      </c>
      <c r="BB54" t="s">
        <v>391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>
        <f t="shared" si="84"/>
        <v>0.10187558231756624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v>39</v>
      </c>
      <c r="BM54">
        <v>300</v>
      </c>
      <c r="BN54">
        <v>300</v>
      </c>
      <c r="BO54">
        <v>300</v>
      </c>
      <c r="BP54">
        <v>10423.5</v>
      </c>
      <c r="BQ54">
        <v>1271.4000000000001</v>
      </c>
      <c r="BR54">
        <v>-7.3703800000000002E-3</v>
      </c>
      <c r="BS54">
        <v>-2.39</v>
      </c>
      <c r="BT54" t="s">
        <v>391</v>
      </c>
      <c r="BU54" t="s">
        <v>391</v>
      </c>
      <c r="BV54" t="s">
        <v>391</v>
      </c>
      <c r="BW54" t="s">
        <v>391</v>
      </c>
      <c r="BX54" t="s">
        <v>391</v>
      </c>
      <c r="BY54" t="s">
        <v>391</v>
      </c>
      <c r="BZ54" t="s">
        <v>391</v>
      </c>
      <c r="CA54" t="s">
        <v>391</v>
      </c>
      <c r="CB54" t="s">
        <v>391</v>
      </c>
      <c r="CC54" t="s">
        <v>391</v>
      </c>
      <c r="CD54">
        <f t="shared" si="88"/>
        <v>1500.16</v>
      </c>
      <c r="CE54">
        <f t="shared" si="89"/>
        <v>1261.3455075645784</v>
      </c>
      <c r="CF54">
        <f t="shared" si="90"/>
        <v>0.84080731892903315</v>
      </c>
      <c r="CG54">
        <f t="shared" si="91"/>
        <v>0.16115812553303399</v>
      </c>
      <c r="CH54">
        <v>6</v>
      </c>
      <c r="CI54">
        <v>0.5</v>
      </c>
      <c r="CJ54" t="s">
        <v>393</v>
      </c>
      <c r="CK54">
        <v>2</v>
      </c>
      <c r="CL54">
        <v>1634229076.0999999</v>
      </c>
      <c r="CM54">
        <v>394.08</v>
      </c>
      <c r="CN54">
        <v>400.14100000000002</v>
      </c>
      <c r="CO54">
        <v>19.5275</v>
      </c>
      <c r="CP54">
        <v>17.4114</v>
      </c>
      <c r="CQ54">
        <v>391.815</v>
      </c>
      <c r="CR54">
        <v>19.396699999999999</v>
      </c>
      <c r="CS54">
        <v>1000.01</v>
      </c>
      <c r="CT54">
        <v>89.909899999999993</v>
      </c>
      <c r="CU54">
        <v>8.7497000000000005E-2</v>
      </c>
      <c r="CV54">
        <v>26.637599999999999</v>
      </c>
      <c r="CW54">
        <v>-253.12700000000001</v>
      </c>
      <c r="CX54">
        <v>999.9</v>
      </c>
      <c r="CY54">
        <v>0</v>
      </c>
      <c r="CZ54">
        <v>0</v>
      </c>
      <c r="DA54">
        <v>10007.5</v>
      </c>
      <c r="DB54">
        <v>0</v>
      </c>
      <c r="DC54">
        <v>11.694800000000001</v>
      </c>
      <c r="DD54">
        <v>-6.0613700000000001</v>
      </c>
      <c r="DE54">
        <v>401.92899999999997</v>
      </c>
      <c r="DF54">
        <v>407.23200000000003</v>
      </c>
      <c r="DG54">
        <v>2.1160999999999999</v>
      </c>
      <c r="DH54">
        <v>400.14100000000002</v>
      </c>
      <c r="DI54">
        <v>17.4114</v>
      </c>
      <c r="DJ54">
        <v>1.7557100000000001</v>
      </c>
      <c r="DK54">
        <v>1.5654600000000001</v>
      </c>
      <c r="DL54">
        <v>15.398</v>
      </c>
      <c r="DM54">
        <v>13.6229</v>
      </c>
      <c r="DN54">
        <v>1500.16</v>
      </c>
      <c r="DO54">
        <v>0.97299599999999997</v>
      </c>
      <c r="DP54">
        <v>2.7003599999999999E-2</v>
      </c>
      <c r="DQ54">
        <v>0</v>
      </c>
      <c r="DR54">
        <v>1161.56</v>
      </c>
      <c r="DS54">
        <v>5.0006300000000001</v>
      </c>
      <c r="DT54">
        <v>17001.8</v>
      </c>
      <c r="DU54">
        <v>12906.4</v>
      </c>
      <c r="DV54">
        <v>37.561999999999998</v>
      </c>
      <c r="DW54">
        <v>37.936999999999998</v>
      </c>
      <c r="DX54">
        <v>37.5</v>
      </c>
      <c r="DY54">
        <v>37.125</v>
      </c>
      <c r="DZ54">
        <v>38.811999999999998</v>
      </c>
      <c r="EA54">
        <v>1454.78</v>
      </c>
      <c r="EB54">
        <v>40.369999999999997</v>
      </c>
      <c r="EC54">
        <v>0</v>
      </c>
      <c r="ED54">
        <v>116.59999990463299</v>
      </c>
      <c r="EE54">
        <v>0</v>
      </c>
      <c r="EF54">
        <v>1166.3851999999999</v>
      </c>
      <c r="EG54">
        <v>-40.930000063246602</v>
      </c>
      <c r="EH54">
        <v>-618.83846243297603</v>
      </c>
      <c r="EI54">
        <v>17073.144</v>
      </c>
      <c r="EJ54">
        <v>15</v>
      </c>
      <c r="EK54">
        <v>1634229046.0999999</v>
      </c>
      <c r="EL54" t="s">
        <v>551</v>
      </c>
      <c r="EM54">
        <v>1634229044.0999999</v>
      </c>
      <c r="EN54">
        <v>1634229046.0999999</v>
      </c>
      <c r="EO54">
        <v>42</v>
      </c>
      <c r="EP54">
        <v>1.7999999999999999E-2</v>
      </c>
      <c r="EQ54">
        <v>-6.0000000000000001E-3</v>
      </c>
      <c r="ER54">
        <v>2.2650000000000001</v>
      </c>
      <c r="ES54">
        <v>0.13100000000000001</v>
      </c>
      <c r="ET54">
        <v>400</v>
      </c>
      <c r="EU54">
        <v>18</v>
      </c>
      <c r="EV54">
        <v>0.16</v>
      </c>
      <c r="EW54">
        <v>0.04</v>
      </c>
      <c r="EX54">
        <v>-6.0448535000000003</v>
      </c>
      <c r="EY54">
        <v>3.0314296435284799E-2</v>
      </c>
      <c r="EZ54">
        <v>1.97139086116884E-2</v>
      </c>
      <c r="FA54">
        <v>1</v>
      </c>
      <c r="FB54">
        <v>2.1133332500000002</v>
      </c>
      <c r="FC54">
        <v>0.14739298311444399</v>
      </c>
      <c r="FD54">
        <v>1.9455747272657E-2</v>
      </c>
      <c r="FE54">
        <v>1</v>
      </c>
      <c r="FF54">
        <v>2</v>
      </c>
      <c r="FG54">
        <v>2</v>
      </c>
      <c r="FH54" t="s">
        <v>395</v>
      </c>
      <c r="FI54">
        <v>3.88442</v>
      </c>
      <c r="FJ54">
        <v>2.7465600000000001</v>
      </c>
      <c r="FK54">
        <v>8.6748199999999998E-2</v>
      </c>
      <c r="FL54">
        <v>8.8297299999999995E-2</v>
      </c>
      <c r="FM54">
        <v>8.9888700000000002E-2</v>
      </c>
      <c r="FN54">
        <v>8.3237699999999998E-2</v>
      </c>
      <c r="FO54">
        <v>36006.800000000003</v>
      </c>
      <c r="FP54">
        <v>39416</v>
      </c>
      <c r="FQ54">
        <v>35718.9</v>
      </c>
      <c r="FR54">
        <v>39235</v>
      </c>
      <c r="FS54">
        <v>46117.2</v>
      </c>
      <c r="FT54">
        <v>51924.4</v>
      </c>
      <c r="FU54">
        <v>55857</v>
      </c>
      <c r="FV54">
        <v>62899.4</v>
      </c>
      <c r="FW54">
        <v>2.6479200000000001</v>
      </c>
      <c r="FX54">
        <v>2.1696300000000002</v>
      </c>
      <c r="FY54">
        <v>-0.28308499999999998</v>
      </c>
      <c r="FZ54">
        <v>0</v>
      </c>
      <c r="GA54">
        <v>-244.74</v>
      </c>
      <c r="GB54">
        <v>999.9</v>
      </c>
      <c r="GC54">
        <v>48.027999999999999</v>
      </c>
      <c r="GD54">
        <v>31.219000000000001</v>
      </c>
      <c r="GE54">
        <v>24.401900000000001</v>
      </c>
      <c r="GF54">
        <v>57.059199999999997</v>
      </c>
      <c r="GG54">
        <v>46.770800000000001</v>
      </c>
      <c r="GH54">
        <v>3</v>
      </c>
      <c r="GI54">
        <v>-0.20607</v>
      </c>
      <c r="GJ54">
        <v>-0.59135599999999999</v>
      </c>
      <c r="GK54">
        <v>20.115100000000002</v>
      </c>
      <c r="GL54">
        <v>5.1999199999999997</v>
      </c>
      <c r="GM54">
        <v>12.007099999999999</v>
      </c>
      <c r="GN54">
        <v>4.9757499999999997</v>
      </c>
      <c r="GO54">
        <v>3.2936999999999999</v>
      </c>
      <c r="GP54">
        <v>9999</v>
      </c>
      <c r="GQ54">
        <v>9999</v>
      </c>
      <c r="GR54">
        <v>27.9</v>
      </c>
      <c r="GS54">
        <v>385.3</v>
      </c>
      <c r="GT54">
        <v>1.86344</v>
      </c>
      <c r="GU54">
        <v>1.86818</v>
      </c>
      <c r="GV54">
        <v>1.8679300000000001</v>
      </c>
      <c r="GW54">
        <v>1.8692</v>
      </c>
      <c r="GX54">
        <v>1.8699699999999999</v>
      </c>
      <c r="GY54">
        <v>1.8660600000000001</v>
      </c>
      <c r="GZ54">
        <v>1.86707</v>
      </c>
      <c r="HA54">
        <v>1.86846</v>
      </c>
      <c r="HB54">
        <v>5</v>
      </c>
      <c r="HC54">
        <v>0</v>
      </c>
      <c r="HD54">
        <v>0</v>
      </c>
      <c r="HE54">
        <v>0</v>
      </c>
      <c r="HF54" t="s">
        <v>396</v>
      </c>
      <c r="HG54" t="s">
        <v>397</v>
      </c>
      <c r="HH54" t="s">
        <v>398</v>
      </c>
      <c r="HI54" t="s">
        <v>398</v>
      </c>
      <c r="HJ54" t="s">
        <v>398</v>
      </c>
      <c r="HK54" t="s">
        <v>398</v>
      </c>
      <c r="HL54">
        <v>0</v>
      </c>
      <c r="HM54">
        <v>100</v>
      </c>
      <c r="HN54">
        <v>100</v>
      </c>
      <c r="HO54">
        <v>2.2650000000000001</v>
      </c>
      <c r="HP54">
        <v>0.1308</v>
      </c>
      <c r="HQ54">
        <v>2.2650000000001</v>
      </c>
      <c r="HR54">
        <v>0</v>
      </c>
      <c r="HS54">
        <v>0</v>
      </c>
      <c r="HT54">
        <v>0</v>
      </c>
      <c r="HU54">
        <v>0.13077000000000499</v>
      </c>
      <c r="HV54">
        <v>0</v>
      </c>
      <c r="HW54">
        <v>0</v>
      </c>
      <c r="HX54">
        <v>0</v>
      </c>
      <c r="HY54">
        <v>-1</v>
      </c>
      <c r="HZ54">
        <v>-1</v>
      </c>
      <c r="IA54">
        <v>-1</v>
      </c>
      <c r="IB54">
        <v>-1</v>
      </c>
      <c r="IC54">
        <v>0.5</v>
      </c>
      <c r="ID54">
        <v>0.5</v>
      </c>
      <c r="IE54">
        <v>1.5087900000000001</v>
      </c>
      <c r="IF54">
        <v>2.6184099999999999</v>
      </c>
      <c r="IG54">
        <v>2.9980500000000001</v>
      </c>
      <c r="IH54">
        <v>2.96143</v>
      </c>
      <c r="II54">
        <v>2.7453599999999998</v>
      </c>
      <c r="IJ54">
        <v>2.3156699999999999</v>
      </c>
      <c r="IK54">
        <v>35.987900000000003</v>
      </c>
      <c r="IL54">
        <v>24.035</v>
      </c>
      <c r="IM54">
        <v>18</v>
      </c>
      <c r="IN54">
        <v>1074.92</v>
      </c>
      <c r="IO54">
        <v>603.34799999999996</v>
      </c>
      <c r="IP54">
        <v>24.9998</v>
      </c>
      <c r="IQ54">
        <v>24.614000000000001</v>
      </c>
      <c r="IR54">
        <v>30</v>
      </c>
      <c r="IS54">
        <v>24.4772</v>
      </c>
      <c r="IT54">
        <v>24.4298</v>
      </c>
      <c r="IU54">
        <v>30.231000000000002</v>
      </c>
      <c r="IV54">
        <v>27.275400000000001</v>
      </c>
      <c r="IW54">
        <v>0</v>
      </c>
      <c r="IX54">
        <v>25</v>
      </c>
      <c r="IY54">
        <v>400</v>
      </c>
      <c r="IZ54">
        <v>17.383099999999999</v>
      </c>
      <c r="JA54">
        <v>103.6</v>
      </c>
      <c r="JB54">
        <v>104.718</v>
      </c>
    </row>
    <row r="55" spans="1:262" x14ac:dyDescent="0.2">
      <c r="A55">
        <v>39</v>
      </c>
      <c r="B55">
        <v>1634229158.5999999</v>
      </c>
      <c r="C55">
        <v>5686.0999999046298</v>
      </c>
      <c r="D55" t="s">
        <v>552</v>
      </c>
      <c r="E55" t="s">
        <v>553</v>
      </c>
      <c r="F55" t="s">
        <v>390</v>
      </c>
      <c r="G55">
        <v>1634229158.5999999</v>
      </c>
      <c r="H55">
        <f t="shared" si="46"/>
        <v>3.6708231416214452E-3</v>
      </c>
      <c r="I55">
        <f t="shared" si="47"/>
        <v>3.6708231416214452</v>
      </c>
      <c r="J55">
        <f t="shared" si="48"/>
        <v>10.816761944272825</v>
      </c>
      <c r="K55">
        <f t="shared" si="49"/>
        <v>592.24</v>
      </c>
      <c r="L55">
        <f t="shared" si="50"/>
        <v>475.66061660181839</v>
      </c>
      <c r="M55">
        <f t="shared" si="51"/>
        <v>42.809319883321862</v>
      </c>
      <c r="N55">
        <f t="shared" si="52"/>
        <v>53.301431152376004</v>
      </c>
      <c r="O55">
        <f t="shared" si="53"/>
        <v>0.18084725291387935</v>
      </c>
      <c r="P55">
        <f t="shared" si="54"/>
        <v>2.7403929692757671</v>
      </c>
      <c r="Q55">
        <f t="shared" si="55"/>
        <v>0.17446894568995377</v>
      </c>
      <c r="R55">
        <f t="shared" si="56"/>
        <v>0.10959741525497727</v>
      </c>
      <c r="S55">
        <f t="shared" si="57"/>
        <v>241.70115201862518</v>
      </c>
      <c r="T55">
        <f t="shared" si="58"/>
        <v>27.061478690387077</v>
      </c>
      <c r="U55">
        <f t="shared" si="59"/>
        <v>27.061478690387077</v>
      </c>
      <c r="V55">
        <f t="shared" si="60"/>
        <v>3.592103692423986</v>
      </c>
      <c r="W55">
        <f t="shared" si="61"/>
        <v>50.311305393938014</v>
      </c>
      <c r="X55">
        <f t="shared" si="62"/>
        <v>1.7547604412912599</v>
      </c>
      <c r="Y55">
        <f t="shared" si="63"/>
        <v>3.4878054297169765</v>
      </c>
      <c r="Z55">
        <f t="shared" si="64"/>
        <v>1.8373432511327261</v>
      </c>
      <c r="AA55">
        <f t="shared" si="65"/>
        <v>-161.88330054550573</v>
      </c>
      <c r="AB55">
        <f t="shared" si="66"/>
        <v>-74.014624661942392</v>
      </c>
      <c r="AC55">
        <f t="shared" si="67"/>
        <v>-5.8178008407313797</v>
      </c>
      <c r="AD55">
        <f t="shared" si="68"/>
        <v>-1.4574029554310641E-2</v>
      </c>
      <c r="AE55">
        <v>0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47447.204121590075</v>
      </c>
      <c r="AJ55" t="s">
        <v>391</v>
      </c>
      <c r="AK55">
        <v>0</v>
      </c>
      <c r="AL55">
        <v>0</v>
      </c>
      <c r="AM55">
        <v>0</v>
      </c>
      <c r="AN55" t="e">
        <f t="shared" si="72"/>
        <v>#DIV/0!</v>
      </c>
      <c r="AO55">
        <v>-1</v>
      </c>
      <c r="AP55" t="s">
        <v>554</v>
      </c>
      <c r="AQ55">
        <v>10425.4</v>
      </c>
      <c r="AR55">
        <v>1132.40807692308</v>
      </c>
      <c r="AS55">
        <v>1267.24</v>
      </c>
      <c r="AT55">
        <f t="shared" si="73"/>
        <v>0.10639809592257188</v>
      </c>
      <c r="AU55">
        <v>0.5</v>
      </c>
      <c r="AV55">
        <f t="shared" si="74"/>
        <v>1261.0256994915158</v>
      </c>
      <c r="AW55">
        <f t="shared" si="75"/>
        <v>10.816761944272825</v>
      </c>
      <c r="AX55">
        <f t="shared" si="76"/>
        <v>67.085366667663294</v>
      </c>
      <c r="AY55">
        <f t="shared" si="77"/>
        <v>9.3707542590430199E-3</v>
      </c>
      <c r="AZ55">
        <f t="shared" si="78"/>
        <v>-1</v>
      </c>
      <c r="BA55" t="e">
        <f t="shared" si="79"/>
        <v>#DIV/0!</v>
      </c>
      <c r="BB55" t="s">
        <v>391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>
        <f t="shared" si="84"/>
        <v>0.10639809592257191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v>40</v>
      </c>
      <c r="BM55">
        <v>300</v>
      </c>
      <c r="BN55">
        <v>300</v>
      </c>
      <c r="BO55">
        <v>300</v>
      </c>
      <c r="BP55">
        <v>10425.4</v>
      </c>
      <c r="BQ55">
        <v>1241.78</v>
      </c>
      <c r="BR55">
        <v>-7.3717899999999996E-3</v>
      </c>
      <c r="BS55">
        <v>-2.86</v>
      </c>
      <c r="BT55" t="s">
        <v>391</v>
      </c>
      <c r="BU55" t="s">
        <v>391</v>
      </c>
      <c r="BV55" t="s">
        <v>391</v>
      </c>
      <c r="BW55" t="s">
        <v>391</v>
      </c>
      <c r="BX55" t="s">
        <v>391</v>
      </c>
      <c r="BY55" t="s">
        <v>391</v>
      </c>
      <c r="BZ55" t="s">
        <v>391</v>
      </c>
      <c r="CA55" t="s">
        <v>391</v>
      </c>
      <c r="CB55" t="s">
        <v>391</v>
      </c>
      <c r="CC55" t="s">
        <v>391</v>
      </c>
      <c r="CD55">
        <f t="shared" si="88"/>
        <v>1499.78</v>
      </c>
      <c r="CE55">
        <f t="shared" si="89"/>
        <v>1261.0256994915158</v>
      </c>
      <c r="CF55">
        <f t="shared" si="90"/>
        <v>0.84080711803832275</v>
      </c>
      <c r="CG55">
        <f t="shared" si="91"/>
        <v>0.16115773781396284</v>
      </c>
      <c r="CH55">
        <v>6</v>
      </c>
      <c r="CI55">
        <v>0.5</v>
      </c>
      <c r="CJ55" t="s">
        <v>393</v>
      </c>
      <c r="CK55">
        <v>2</v>
      </c>
      <c r="CL55">
        <v>1634229158.5999999</v>
      </c>
      <c r="CM55">
        <v>592.24</v>
      </c>
      <c r="CN55">
        <v>600.03499999999997</v>
      </c>
      <c r="CO55">
        <v>19.497399999999999</v>
      </c>
      <c r="CP55">
        <v>17.337700000000002</v>
      </c>
      <c r="CQ55">
        <v>589.351</v>
      </c>
      <c r="CR55">
        <v>19.374400000000001</v>
      </c>
      <c r="CS55">
        <v>999.93100000000004</v>
      </c>
      <c r="CT55">
        <v>89.912300000000002</v>
      </c>
      <c r="CU55">
        <v>8.7414900000000004E-2</v>
      </c>
      <c r="CV55">
        <v>26.560500000000001</v>
      </c>
      <c r="CW55">
        <v>-253.05799999999999</v>
      </c>
      <c r="CX55">
        <v>999.9</v>
      </c>
      <c r="CY55">
        <v>0</v>
      </c>
      <c r="CZ55">
        <v>0</v>
      </c>
      <c r="DA55">
        <v>9963.75</v>
      </c>
      <c r="DB55">
        <v>0</v>
      </c>
      <c r="DC55">
        <v>11.694800000000001</v>
      </c>
      <c r="DD55">
        <v>-8.4195600000000006</v>
      </c>
      <c r="DE55">
        <v>603.38499999999999</v>
      </c>
      <c r="DF55">
        <v>610.62199999999996</v>
      </c>
      <c r="DG55">
        <v>2.1674600000000002</v>
      </c>
      <c r="DH55">
        <v>600.03499999999997</v>
      </c>
      <c r="DI55">
        <v>17.337700000000002</v>
      </c>
      <c r="DJ55">
        <v>1.7537499999999999</v>
      </c>
      <c r="DK55">
        <v>1.55887</v>
      </c>
      <c r="DL55">
        <v>15.3805</v>
      </c>
      <c r="DM55">
        <v>13.5581</v>
      </c>
      <c r="DN55">
        <v>1499.78</v>
      </c>
      <c r="DO55">
        <v>0.97300500000000001</v>
      </c>
      <c r="DP55">
        <v>2.6995399999999999E-2</v>
      </c>
      <c r="DQ55">
        <v>0</v>
      </c>
      <c r="DR55">
        <v>1129.97</v>
      </c>
      <c r="DS55">
        <v>5.0006300000000001</v>
      </c>
      <c r="DT55">
        <v>16514.900000000001</v>
      </c>
      <c r="DU55">
        <v>12903.2</v>
      </c>
      <c r="DV55">
        <v>37</v>
      </c>
      <c r="DW55">
        <v>37.5</v>
      </c>
      <c r="DX55">
        <v>37</v>
      </c>
      <c r="DY55">
        <v>36.686999999999998</v>
      </c>
      <c r="DZ55">
        <v>38.311999999999998</v>
      </c>
      <c r="EA55">
        <v>1454.43</v>
      </c>
      <c r="EB55">
        <v>40.35</v>
      </c>
      <c r="EC55">
        <v>0</v>
      </c>
      <c r="ED55">
        <v>82.200000047683702</v>
      </c>
      <c r="EE55">
        <v>0</v>
      </c>
      <c r="EF55">
        <v>1132.40807692308</v>
      </c>
      <c r="EG55">
        <v>-19.014358968797001</v>
      </c>
      <c r="EH55">
        <v>-299.23076917950499</v>
      </c>
      <c r="EI55">
        <v>16553.988461538502</v>
      </c>
      <c r="EJ55">
        <v>15</v>
      </c>
      <c r="EK55">
        <v>1634229181</v>
      </c>
      <c r="EL55" t="s">
        <v>555</v>
      </c>
      <c r="EM55">
        <v>1634229177.5</v>
      </c>
      <c r="EN55">
        <v>1634229181</v>
      </c>
      <c r="EO55">
        <v>43</v>
      </c>
      <c r="EP55">
        <v>0.624</v>
      </c>
      <c r="EQ55">
        <v>-8.0000000000000002E-3</v>
      </c>
      <c r="ER55">
        <v>2.8889999999999998</v>
      </c>
      <c r="ES55">
        <v>0.123</v>
      </c>
      <c r="ET55">
        <v>600</v>
      </c>
      <c r="EU55">
        <v>17</v>
      </c>
      <c r="EV55">
        <v>0.18</v>
      </c>
      <c r="EW55">
        <v>0.04</v>
      </c>
      <c r="EX55">
        <v>-8.3993470731707305</v>
      </c>
      <c r="EY55">
        <v>9.6349128919872198E-2</v>
      </c>
      <c r="EZ55">
        <v>2.6649722118525902E-2</v>
      </c>
      <c r="FA55">
        <v>1</v>
      </c>
      <c r="FB55">
        <v>2.1602365853658498</v>
      </c>
      <c r="FC55">
        <v>3.8668641114981799E-2</v>
      </c>
      <c r="FD55">
        <v>3.8730977138782901E-3</v>
      </c>
      <c r="FE55">
        <v>1</v>
      </c>
      <c r="FF55">
        <v>2</v>
      </c>
      <c r="FG55">
        <v>2</v>
      </c>
      <c r="FH55" t="s">
        <v>395</v>
      </c>
      <c r="FI55">
        <v>3.8843200000000002</v>
      </c>
      <c r="FJ55">
        <v>2.7460900000000001</v>
      </c>
      <c r="FK55">
        <v>0.117269</v>
      </c>
      <c r="FL55">
        <v>0.118815</v>
      </c>
      <c r="FM55">
        <v>8.9819200000000002E-2</v>
      </c>
      <c r="FN55">
        <v>8.2990800000000003E-2</v>
      </c>
      <c r="FO55">
        <v>34804.199999999997</v>
      </c>
      <c r="FP55">
        <v>38099.9</v>
      </c>
      <c r="FQ55">
        <v>35718.800000000003</v>
      </c>
      <c r="FR55">
        <v>39237.300000000003</v>
      </c>
      <c r="FS55">
        <v>46121.4</v>
      </c>
      <c r="FT55">
        <v>51941.4</v>
      </c>
      <c r="FU55">
        <v>55856.800000000003</v>
      </c>
      <c r="FV55">
        <v>62902</v>
      </c>
      <c r="FW55">
        <v>2.6511200000000001</v>
      </c>
      <c r="FX55">
        <v>2.17083</v>
      </c>
      <c r="FY55">
        <v>-0.28090900000000002</v>
      </c>
      <c r="FZ55">
        <v>0</v>
      </c>
      <c r="GA55">
        <v>-244.73500000000001</v>
      </c>
      <c r="GB55">
        <v>999.9</v>
      </c>
      <c r="GC55">
        <v>47.905999999999999</v>
      </c>
      <c r="GD55">
        <v>31.228999999999999</v>
      </c>
      <c r="GE55">
        <v>24.3536</v>
      </c>
      <c r="GF55">
        <v>57.049199999999999</v>
      </c>
      <c r="GG55">
        <v>46.694699999999997</v>
      </c>
      <c r="GH55">
        <v>3</v>
      </c>
      <c r="GI55">
        <v>-0.2072</v>
      </c>
      <c r="GJ55">
        <v>-0.61032699999999995</v>
      </c>
      <c r="GK55">
        <v>20.115100000000002</v>
      </c>
      <c r="GL55">
        <v>5.1991699999999996</v>
      </c>
      <c r="GM55">
        <v>12.007400000000001</v>
      </c>
      <c r="GN55">
        <v>4.9756999999999998</v>
      </c>
      <c r="GO55">
        <v>3.2934299999999999</v>
      </c>
      <c r="GP55">
        <v>9999</v>
      </c>
      <c r="GQ55">
        <v>9999</v>
      </c>
      <c r="GR55">
        <v>27.9</v>
      </c>
      <c r="GS55">
        <v>388.2</v>
      </c>
      <c r="GT55">
        <v>1.8634599999999999</v>
      </c>
      <c r="GU55">
        <v>1.8682099999999999</v>
      </c>
      <c r="GV55">
        <v>1.8679300000000001</v>
      </c>
      <c r="GW55">
        <v>1.8692</v>
      </c>
      <c r="GX55">
        <v>1.8699699999999999</v>
      </c>
      <c r="GY55">
        <v>1.86602</v>
      </c>
      <c r="GZ55">
        <v>1.86707</v>
      </c>
      <c r="HA55">
        <v>1.86846</v>
      </c>
      <c r="HB55">
        <v>5</v>
      </c>
      <c r="HC55">
        <v>0</v>
      </c>
      <c r="HD55">
        <v>0</v>
      </c>
      <c r="HE55">
        <v>0</v>
      </c>
      <c r="HF55" t="s">
        <v>396</v>
      </c>
      <c r="HG55" t="s">
        <v>397</v>
      </c>
      <c r="HH55" t="s">
        <v>398</v>
      </c>
      <c r="HI55" t="s">
        <v>398</v>
      </c>
      <c r="HJ55" t="s">
        <v>398</v>
      </c>
      <c r="HK55" t="s">
        <v>398</v>
      </c>
      <c r="HL55">
        <v>0</v>
      </c>
      <c r="HM55">
        <v>100</v>
      </c>
      <c r="HN55">
        <v>100</v>
      </c>
      <c r="HO55">
        <v>2.8889999999999998</v>
      </c>
      <c r="HP55">
        <v>0.123</v>
      </c>
      <c r="HQ55">
        <v>2.2650000000001</v>
      </c>
      <c r="HR55">
        <v>0</v>
      </c>
      <c r="HS55">
        <v>0</v>
      </c>
      <c r="HT55">
        <v>0</v>
      </c>
      <c r="HU55">
        <v>0.13077000000000499</v>
      </c>
      <c r="HV55">
        <v>0</v>
      </c>
      <c r="HW55">
        <v>0</v>
      </c>
      <c r="HX55">
        <v>0</v>
      </c>
      <c r="HY55">
        <v>-1</v>
      </c>
      <c r="HZ55">
        <v>-1</v>
      </c>
      <c r="IA55">
        <v>-1</v>
      </c>
      <c r="IB55">
        <v>-1</v>
      </c>
      <c r="IC55">
        <v>1.9</v>
      </c>
      <c r="ID55">
        <v>1.9</v>
      </c>
      <c r="IE55">
        <v>2.0886200000000001</v>
      </c>
      <c r="IF55">
        <v>2.6196299999999999</v>
      </c>
      <c r="IG55">
        <v>2.9968300000000001</v>
      </c>
      <c r="IH55">
        <v>2.96265</v>
      </c>
      <c r="II55">
        <v>2.7453599999999998</v>
      </c>
      <c r="IJ55">
        <v>2.34131</v>
      </c>
      <c r="IK55">
        <v>35.941200000000002</v>
      </c>
      <c r="IL55">
        <v>24.035</v>
      </c>
      <c r="IM55">
        <v>18</v>
      </c>
      <c r="IN55">
        <v>1078.54</v>
      </c>
      <c r="IO55">
        <v>604.13900000000001</v>
      </c>
      <c r="IP55">
        <v>24.999700000000001</v>
      </c>
      <c r="IQ55">
        <v>24.5975</v>
      </c>
      <c r="IR55">
        <v>30</v>
      </c>
      <c r="IS55">
        <v>24.4649</v>
      </c>
      <c r="IT55">
        <v>24.419599999999999</v>
      </c>
      <c r="IU55">
        <v>41.805500000000002</v>
      </c>
      <c r="IV55">
        <v>27.368300000000001</v>
      </c>
      <c r="IW55">
        <v>0</v>
      </c>
      <c r="IX55">
        <v>25</v>
      </c>
      <c r="IY55">
        <v>600</v>
      </c>
      <c r="IZ55">
        <v>17.1983</v>
      </c>
      <c r="JA55">
        <v>103.6</v>
      </c>
      <c r="JB55">
        <v>104.723</v>
      </c>
    </row>
    <row r="56" spans="1:262" x14ac:dyDescent="0.2">
      <c r="A56">
        <v>40</v>
      </c>
      <c r="B56">
        <v>1634229289.5</v>
      </c>
      <c r="C56">
        <v>5817</v>
      </c>
      <c r="D56" t="s">
        <v>556</v>
      </c>
      <c r="E56" t="s">
        <v>557</v>
      </c>
      <c r="F56" t="s">
        <v>390</v>
      </c>
      <c r="G56">
        <v>1634229289.5</v>
      </c>
      <c r="H56">
        <f t="shared" si="46"/>
        <v>3.9212851464716612E-3</v>
      </c>
      <c r="I56">
        <f t="shared" si="47"/>
        <v>3.9212851464716616</v>
      </c>
      <c r="J56">
        <f t="shared" si="48"/>
        <v>11.56487999409917</v>
      </c>
      <c r="K56">
        <f t="shared" si="49"/>
        <v>791.26199999999994</v>
      </c>
      <c r="L56">
        <f t="shared" si="50"/>
        <v>668.906322924645</v>
      </c>
      <c r="M56">
        <f t="shared" si="51"/>
        <v>60.198616376927397</v>
      </c>
      <c r="N56">
        <f t="shared" si="52"/>
        <v>71.210087211279586</v>
      </c>
      <c r="O56">
        <f t="shared" si="53"/>
        <v>0.19504521704270472</v>
      </c>
      <c r="P56">
        <f t="shared" si="54"/>
        <v>2.7369379780652148</v>
      </c>
      <c r="Q56">
        <f t="shared" si="55"/>
        <v>0.18763917782559994</v>
      </c>
      <c r="R56">
        <f t="shared" si="56"/>
        <v>0.11791645894150055</v>
      </c>
      <c r="S56">
        <f t="shared" si="57"/>
        <v>241.753961018105</v>
      </c>
      <c r="T56">
        <f t="shared" si="58"/>
        <v>26.932208374365732</v>
      </c>
      <c r="U56">
        <f t="shared" si="59"/>
        <v>26.932208374365732</v>
      </c>
      <c r="V56">
        <f t="shared" si="60"/>
        <v>3.5649337586662382</v>
      </c>
      <c r="W56">
        <f t="shared" si="61"/>
        <v>50.056628709399419</v>
      </c>
      <c r="X56">
        <f t="shared" si="62"/>
        <v>1.7396326726311602</v>
      </c>
      <c r="Y56">
        <f t="shared" si="63"/>
        <v>3.4753292770283974</v>
      </c>
      <c r="Z56">
        <f t="shared" si="64"/>
        <v>1.825301086035078</v>
      </c>
      <c r="AA56">
        <f t="shared" si="65"/>
        <v>-172.92867495940027</v>
      </c>
      <c r="AB56">
        <f t="shared" si="66"/>
        <v>-63.81825428775651</v>
      </c>
      <c r="AC56">
        <f t="shared" si="67"/>
        <v>-5.0178882199243571</v>
      </c>
      <c r="AD56">
        <f t="shared" si="68"/>
        <v>-1.0856448976120703E-2</v>
      </c>
      <c r="AE56">
        <v>0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47363.253433156722</v>
      </c>
      <c r="AJ56" t="s">
        <v>391</v>
      </c>
      <c r="AK56">
        <v>0</v>
      </c>
      <c r="AL56">
        <v>0</v>
      </c>
      <c r="AM56">
        <v>0</v>
      </c>
      <c r="AN56" t="e">
        <f t="shared" si="72"/>
        <v>#DIV/0!</v>
      </c>
      <c r="AO56">
        <v>-1</v>
      </c>
      <c r="AP56" t="s">
        <v>558</v>
      </c>
      <c r="AQ56">
        <v>10421.200000000001</v>
      </c>
      <c r="AR56">
        <v>1105.29923076923</v>
      </c>
      <c r="AS56">
        <v>1238.07</v>
      </c>
      <c r="AT56">
        <f t="shared" si="73"/>
        <v>0.10724011504258235</v>
      </c>
      <c r="AU56">
        <v>0.5</v>
      </c>
      <c r="AV56">
        <f t="shared" si="74"/>
        <v>1261.2953994912459</v>
      </c>
      <c r="AW56">
        <f t="shared" si="75"/>
        <v>11.56487999409917</v>
      </c>
      <c r="AX56">
        <f t="shared" si="76"/>
        <v>67.630731872060537</v>
      </c>
      <c r="AY56">
        <f t="shared" si="77"/>
        <v>9.9618852167123739E-3</v>
      </c>
      <c r="AZ56">
        <f t="shared" si="78"/>
        <v>-1</v>
      </c>
      <c r="BA56" t="e">
        <f t="shared" si="79"/>
        <v>#DIV/0!</v>
      </c>
      <c r="BB56" t="s">
        <v>391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>
        <f t="shared" si="84"/>
        <v>0.10724011504258235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v>41</v>
      </c>
      <c r="BM56">
        <v>300</v>
      </c>
      <c r="BN56">
        <v>300</v>
      </c>
      <c r="BO56">
        <v>300</v>
      </c>
      <c r="BP56">
        <v>10421.200000000001</v>
      </c>
      <c r="BQ56">
        <v>1214.95</v>
      </c>
      <c r="BR56">
        <v>-7.36967E-3</v>
      </c>
      <c r="BS56">
        <v>-2.35</v>
      </c>
      <c r="BT56" t="s">
        <v>391</v>
      </c>
      <c r="BU56" t="s">
        <v>391</v>
      </c>
      <c r="BV56" t="s">
        <v>391</v>
      </c>
      <c r="BW56" t="s">
        <v>391</v>
      </c>
      <c r="BX56" t="s">
        <v>391</v>
      </c>
      <c r="BY56" t="s">
        <v>391</v>
      </c>
      <c r="BZ56" t="s">
        <v>391</v>
      </c>
      <c r="CA56" t="s">
        <v>391</v>
      </c>
      <c r="CB56" t="s">
        <v>391</v>
      </c>
      <c r="CC56" t="s">
        <v>391</v>
      </c>
      <c r="CD56">
        <f t="shared" si="88"/>
        <v>1500.1</v>
      </c>
      <c r="CE56">
        <f t="shared" si="89"/>
        <v>1261.2953994912459</v>
      </c>
      <c r="CF56">
        <f t="shared" si="90"/>
        <v>0.84080754582444239</v>
      </c>
      <c r="CG56">
        <f t="shared" si="91"/>
        <v>0.16115856344117394</v>
      </c>
      <c r="CH56">
        <v>6</v>
      </c>
      <c r="CI56">
        <v>0.5</v>
      </c>
      <c r="CJ56" t="s">
        <v>393</v>
      </c>
      <c r="CK56">
        <v>2</v>
      </c>
      <c r="CL56">
        <v>1634229289.5</v>
      </c>
      <c r="CM56">
        <v>791.26199999999994</v>
      </c>
      <c r="CN56">
        <v>800.06299999999999</v>
      </c>
      <c r="CO56">
        <v>19.330200000000001</v>
      </c>
      <c r="CP56">
        <v>17.0228</v>
      </c>
      <c r="CQ56">
        <v>787.82299999999998</v>
      </c>
      <c r="CR56">
        <v>19.214700000000001</v>
      </c>
      <c r="CS56">
        <v>999.95299999999997</v>
      </c>
      <c r="CT56">
        <v>89.908299999999997</v>
      </c>
      <c r="CU56">
        <v>8.7285799999999997E-2</v>
      </c>
      <c r="CV56">
        <v>26.499700000000001</v>
      </c>
      <c r="CW56">
        <v>-254.41300000000001</v>
      </c>
      <c r="CX56">
        <v>999.9</v>
      </c>
      <c r="CY56">
        <v>0</v>
      </c>
      <c r="CZ56">
        <v>0</v>
      </c>
      <c r="DA56">
        <v>9943.75</v>
      </c>
      <c r="DB56">
        <v>0</v>
      </c>
      <c r="DC56">
        <v>11.67</v>
      </c>
      <c r="DD56">
        <v>-8.8006600000000006</v>
      </c>
      <c r="DE56">
        <v>806.85900000000004</v>
      </c>
      <c r="DF56">
        <v>813.91800000000001</v>
      </c>
      <c r="DG56">
        <v>2.3073899999999998</v>
      </c>
      <c r="DH56">
        <v>800.06299999999999</v>
      </c>
      <c r="DI56">
        <v>17.0228</v>
      </c>
      <c r="DJ56">
        <v>1.7379500000000001</v>
      </c>
      <c r="DK56">
        <v>1.5304899999999999</v>
      </c>
      <c r="DL56">
        <v>15.239599999999999</v>
      </c>
      <c r="DM56">
        <v>13.276199999999999</v>
      </c>
      <c r="DN56">
        <v>1500.1</v>
      </c>
      <c r="DO56">
        <v>0.97299400000000003</v>
      </c>
      <c r="DP56">
        <v>2.7005999999999999E-2</v>
      </c>
      <c r="DQ56">
        <v>0</v>
      </c>
      <c r="DR56">
        <v>1103.6400000000001</v>
      </c>
      <c r="DS56">
        <v>5.0006300000000001</v>
      </c>
      <c r="DT56">
        <v>16180.4</v>
      </c>
      <c r="DU56">
        <v>12905.9</v>
      </c>
      <c r="DV56">
        <v>37.811999999999998</v>
      </c>
      <c r="DW56">
        <v>38.875</v>
      </c>
      <c r="DX56">
        <v>37.686999999999998</v>
      </c>
      <c r="DY56">
        <v>38.625</v>
      </c>
      <c r="DZ56">
        <v>39.311999999999998</v>
      </c>
      <c r="EA56">
        <v>1454.72</v>
      </c>
      <c r="EB56">
        <v>40.380000000000003</v>
      </c>
      <c r="EC56">
        <v>0</v>
      </c>
      <c r="ED56">
        <v>130.40000009536701</v>
      </c>
      <c r="EE56">
        <v>0</v>
      </c>
      <c r="EF56">
        <v>1105.29923076923</v>
      </c>
      <c r="EG56">
        <v>-12.6509401480313</v>
      </c>
      <c r="EH56">
        <v>-120.789743307159</v>
      </c>
      <c r="EI56">
        <v>16194.4576923077</v>
      </c>
      <c r="EJ56">
        <v>15</v>
      </c>
      <c r="EK56">
        <v>1634229260.5</v>
      </c>
      <c r="EL56" t="s">
        <v>559</v>
      </c>
      <c r="EM56">
        <v>1634229260.5</v>
      </c>
      <c r="EN56">
        <v>1634229260.5</v>
      </c>
      <c r="EO56">
        <v>44</v>
      </c>
      <c r="EP56">
        <v>0.55000000000000004</v>
      </c>
      <c r="EQ56">
        <v>-8.0000000000000002E-3</v>
      </c>
      <c r="ER56">
        <v>3.4390000000000001</v>
      </c>
      <c r="ES56">
        <v>0.11600000000000001</v>
      </c>
      <c r="ET56">
        <v>800</v>
      </c>
      <c r="EU56">
        <v>17</v>
      </c>
      <c r="EV56">
        <v>0.13</v>
      </c>
      <c r="EW56">
        <v>0.03</v>
      </c>
      <c r="EX56">
        <v>-8.8205104999999993</v>
      </c>
      <c r="EY56">
        <v>5.5352645403399202E-2</v>
      </c>
      <c r="EZ56">
        <v>3.2074832809384897E-2</v>
      </c>
      <c r="FA56">
        <v>1</v>
      </c>
      <c r="FB56">
        <v>2.2905039999999999</v>
      </c>
      <c r="FC56">
        <v>0.29794333958723701</v>
      </c>
      <c r="FD56">
        <v>3.4349454202359603E-2</v>
      </c>
      <c r="FE56">
        <v>1</v>
      </c>
      <c r="FF56">
        <v>2</v>
      </c>
      <c r="FG56">
        <v>2</v>
      </c>
      <c r="FH56" t="s">
        <v>395</v>
      </c>
      <c r="FI56">
        <v>3.88435</v>
      </c>
      <c r="FJ56">
        <v>2.74579</v>
      </c>
      <c r="FK56">
        <v>0.143091</v>
      </c>
      <c r="FL56">
        <v>0.14453299999999999</v>
      </c>
      <c r="FM56">
        <v>8.9286500000000005E-2</v>
      </c>
      <c r="FN56">
        <v>8.1914000000000001E-2</v>
      </c>
      <c r="FO56">
        <v>33787.9</v>
      </c>
      <c r="FP56">
        <v>36990.199999999997</v>
      </c>
      <c r="FQ56">
        <v>35719.800000000003</v>
      </c>
      <c r="FR56">
        <v>39238.6</v>
      </c>
      <c r="FS56">
        <v>46150.6</v>
      </c>
      <c r="FT56">
        <v>52005.5</v>
      </c>
      <c r="FU56">
        <v>55858.1</v>
      </c>
      <c r="FV56">
        <v>62904.6</v>
      </c>
      <c r="FW56">
        <v>2.6468699999999998</v>
      </c>
      <c r="FX56">
        <v>2.1711999999999998</v>
      </c>
      <c r="FY56">
        <v>-0.326239</v>
      </c>
      <c r="FZ56">
        <v>0</v>
      </c>
      <c r="GA56">
        <v>-244.73699999999999</v>
      </c>
      <c r="GB56">
        <v>999.9</v>
      </c>
      <c r="GC56">
        <v>47.808999999999997</v>
      </c>
      <c r="GD56">
        <v>31.25</v>
      </c>
      <c r="GE56">
        <v>24.3309</v>
      </c>
      <c r="GF56">
        <v>56.879100000000001</v>
      </c>
      <c r="GG56">
        <v>46.6907</v>
      </c>
      <c r="GH56">
        <v>3</v>
      </c>
      <c r="GI56">
        <v>-0.208951</v>
      </c>
      <c r="GJ56">
        <v>-0.61476600000000003</v>
      </c>
      <c r="GK56">
        <v>20.116900000000001</v>
      </c>
      <c r="GL56">
        <v>5.1996200000000004</v>
      </c>
      <c r="GM56">
        <v>12.0046</v>
      </c>
      <c r="GN56">
        <v>4.9757999999999996</v>
      </c>
      <c r="GO56">
        <v>3.2935300000000001</v>
      </c>
      <c r="GP56">
        <v>9999</v>
      </c>
      <c r="GQ56">
        <v>9999</v>
      </c>
      <c r="GR56">
        <v>28</v>
      </c>
      <c r="GS56">
        <v>392.3</v>
      </c>
      <c r="GT56">
        <v>1.8634200000000001</v>
      </c>
      <c r="GU56">
        <v>1.86815</v>
      </c>
      <c r="GV56">
        <v>1.8678600000000001</v>
      </c>
      <c r="GW56">
        <v>1.8692</v>
      </c>
      <c r="GX56">
        <v>1.8699699999999999</v>
      </c>
      <c r="GY56">
        <v>1.8660000000000001</v>
      </c>
      <c r="GZ56">
        <v>1.86707</v>
      </c>
      <c r="HA56">
        <v>1.8684400000000001</v>
      </c>
      <c r="HB56">
        <v>5</v>
      </c>
      <c r="HC56">
        <v>0</v>
      </c>
      <c r="HD56">
        <v>0</v>
      </c>
      <c r="HE56">
        <v>0</v>
      </c>
      <c r="HF56" t="s">
        <v>396</v>
      </c>
      <c r="HG56" t="s">
        <v>397</v>
      </c>
      <c r="HH56" t="s">
        <v>398</v>
      </c>
      <c r="HI56" t="s">
        <v>398</v>
      </c>
      <c r="HJ56" t="s">
        <v>398</v>
      </c>
      <c r="HK56" t="s">
        <v>398</v>
      </c>
      <c r="HL56">
        <v>0</v>
      </c>
      <c r="HM56">
        <v>100</v>
      </c>
      <c r="HN56">
        <v>100</v>
      </c>
      <c r="HO56">
        <v>3.4390000000000001</v>
      </c>
      <c r="HP56">
        <v>0.11550000000000001</v>
      </c>
      <c r="HQ56">
        <v>3.4389499999999802</v>
      </c>
      <c r="HR56">
        <v>0</v>
      </c>
      <c r="HS56">
        <v>0</v>
      </c>
      <c r="HT56">
        <v>0</v>
      </c>
      <c r="HU56">
        <v>0.11552499999999501</v>
      </c>
      <c r="HV56">
        <v>0</v>
      </c>
      <c r="HW56">
        <v>0</v>
      </c>
      <c r="HX56">
        <v>0</v>
      </c>
      <c r="HY56">
        <v>-1</v>
      </c>
      <c r="HZ56">
        <v>-1</v>
      </c>
      <c r="IA56">
        <v>-1</v>
      </c>
      <c r="IB56">
        <v>-1</v>
      </c>
      <c r="IC56">
        <v>0.5</v>
      </c>
      <c r="ID56">
        <v>0.5</v>
      </c>
      <c r="IE56">
        <v>2.6220699999999999</v>
      </c>
      <c r="IF56">
        <v>2.6110799999999998</v>
      </c>
      <c r="IG56">
        <v>2.9980500000000001</v>
      </c>
      <c r="IH56">
        <v>2.96143</v>
      </c>
      <c r="II56">
        <v>2.7453599999999998</v>
      </c>
      <c r="IJ56">
        <v>2.3535200000000001</v>
      </c>
      <c r="IK56">
        <v>35.894399999999997</v>
      </c>
      <c r="IL56">
        <v>24.052499999999998</v>
      </c>
      <c r="IM56">
        <v>18</v>
      </c>
      <c r="IN56">
        <v>1073.03</v>
      </c>
      <c r="IO56">
        <v>604.19399999999996</v>
      </c>
      <c r="IP56">
        <v>25.0001</v>
      </c>
      <c r="IQ56">
        <v>24.575600000000001</v>
      </c>
      <c r="IR56">
        <v>30.0001</v>
      </c>
      <c r="IS56">
        <v>24.446899999999999</v>
      </c>
      <c r="IT56">
        <v>24.399699999999999</v>
      </c>
      <c r="IU56">
        <v>52.4679</v>
      </c>
      <c r="IV56">
        <v>28.639299999999999</v>
      </c>
      <c r="IW56">
        <v>0</v>
      </c>
      <c r="IX56">
        <v>25</v>
      </c>
      <c r="IY56">
        <v>800</v>
      </c>
      <c r="IZ56">
        <v>17.000900000000001</v>
      </c>
      <c r="JA56">
        <v>103.602</v>
      </c>
      <c r="JB56">
        <v>104.727</v>
      </c>
    </row>
    <row r="57" spans="1:262" x14ac:dyDescent="0.2">
      <c r="A57">
        <v>41</v>
      </c>
      <c r="B57">
        <v>1634229405</v>
      </c>
      <c r="C57">
        <v>5932.5</v>
      </c>
      <c r="D57" t="s">
        <v>560</v>
      </c>
      <c r="E57" t="s">
        <v>561</v>
      </c>
      <c r="F57" t="s">
        <v>390</v>
      </c>
      <c r="G57">
        <v>1634229405</v>
      </c>
      <c r="H57">
        <f t="shared" si="46"/>
        <v>3.9195447192295037E-3</v>
      </c>
      <c r="I57">
        <f t="shared" si="47"/>
        <v>3.9195447192295041</v>
      </c>
      <c r="J57">
        <f t="shared" si="48"/>
        <v>12.351593211538811</v>
      </c>
      <c r="K57">
        <f t="shared" si="49"/>
        <v>990.33</v>
      </c>
      <c r="L57">
        <f t="shared" si="50"/>
        <v>853.6154204630119</v>
      </c>
      <c r="M57">
        <f t="shared" si="51"/>
        <v>76.820686127935176</v>
      </c>
      <c r="N57">
        <f t="shared" si="52"/>
        <v>89.124245262360006</v>
      </c>
      <c r="O57">
        <f t="shared" si="53"/>
        <v>0.19308229925479675</v>
      </c>
      <c r="P57">
        <f t="shared" si="54"/>
        <v>2.7444184302317174</v>
      </c>
      <c r="Q57">
        <f t="shared" si="55"/>
        <v>0.18584058497067441</v>
      </c>
      <c r="R57">
        <f t="shared" si="56"/>
        <v>0.11677837530766802</v>
      </c>
      <c r="S57">
        <f t="shared" si="57"/>
        <v>241.75976601837436</v>
      </c>
      <c r="T57">
        <f t="shared" si="58"/>
        <v>27.04369732392777</v>
      </c>
      <c r="U57">
        <f t="shared" si="59"/>
        <v>27.04369732392777</v>
      </c>
      <c r="V57">
        <f t="shared" si="60"/>
        <v>3.5883557302895945</v>
      </c>
      <c r="W57">
        <f t="shared" si="61"/>
        <v>49.924788036677228</v>
      </c>
      <c r="X57">
        <f t="shared" si="62"/>
        <v>1.7465501045916001</v>
      </c>
      <c r="Y57">
        <f t="shared" si="63"/>
        <v>3.4983625835496741</v>
      </c>
      <c r="Z57">
        <f t="shared" si="64"/>
        <v>1.8418056256979944</v>
      </c>
      <c r="AA57">
        <f t="shared" si="65"/>
        <v>-172.85192211802112</v>
      </c>
      <c r="AB57">
        <f t="shared" si="66"/>
        <v>-63.902269676910727</v>
      </c>
      <c r="AC57">
        <f t="shared" si="67"/>
        <v>-5.0164081048548157</v>
      </c>
      <c r="AD57">
        <f t="shared" si="68"/>
        <v>-1.0833881412288804E-2</v>
      </c>
      <c r="AE57">
        <v>0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47547.943595079407</v>
      </c>
      <c r="AJ57" t="s">
        <v>391</v>
      </c>
      <c r="AK57">
        <v>0</v>
      </c>
      <c r="AL57">
        <v>0</v>
      </c>
      <c r="AM57">
        <v>0</v>
      </c>
      <c r="AN57" t="e">
        <f t="shared" si="72"/>
        <v>#DIV/0!</v>
      </c>
      <c r="AO57">
        <v>-1</v>
      </c>
      <c r="AP57" t="s">
        <v>562</v>
      </c>
      <c r="AQ57">
        <v>10413.1</v>
      </c>
      <c r="AR57">
        <v>1081.8152</v>
      </c>
      <c r="AS57">
        <v>1211.33</v>
      </c>
      <c r="AT57">
        <f t="shared" si="73"/>
        <v>0.10691950170473774</v>
      </c>
      <c r="AU57">
        <v>0.5</v>
      </c>
      <c r="AV57">
        <f t="shared" si="74"/>
        <v>1261.3286994913858</v>
      </c>
      <c r="AW57">
        <f t="shared" si="75"/>
        <v>12.351593211538811</v>
      </c>
      <c r="AX57">
        <f t="shared" si="76"/>
        <v>67.430318017751929</v>
      </c>
      <c r="AY57">
        <f t="shared" si="77"/>
        <v>1.0585340059988062E-2</v>
      </c>
      <c r="AZ57">
        <f t="shared" si="78"/>
        <v>-1</v>
      </c>
      <c r="BA57" t="e">
        <f t="shared" si="79"/>
        <v>#DIV/0!</v>
      </c>
      <c r="BB57" t="s">
        <v>391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>
        <f t="shared" si="84"/>
        <v>0.10691950170473771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v>42</v>
      </c>
      <c r="BM57">
        <v>300</v>
      </c>
      <c r="BN57">
        <v>300</v>
      </c>
      <c r="BO57">
        <v>300</v>
      </c>
      <c r="BP57">
        <v>10413.1</v>
      </c>
      <c r="BQ57">
        <v>1188.5999999999999</v>
      </c>
      <c r="BR57">
        <v>-7.36398E-3</v>
      </c>
      <c r="BS57">
        <v>-1.5</v>
      </c>
      <c r="BT57" t="s">
        <v>391</v>
      </c>
      <c r="BU57" t="s">
        <v>391</v>
      </c>
      <c r="BV57" t="s">
        <v>391</v>
      </c>
      <c r="BW57" t="s">
        <v>391</v>
      </c>
      <c r="BX57" t="s">
        <v>391</v>
      </c>
      <c r="BY57" t="s">
        <v>391</v>
      </c>
      <c r="BZ57" t="s">
        <v>391</v>
      </c>
      <c r="CA57" t="s">
        <v>391</v>
      </c>
      <c r="CB57" t="s">
        <v>391</v>
      </c>
      <c r="CC57" t="s">
        <v>391</v>
      </c>
      <c r="CD57">
        <f t="shared" si="88"/>
        <v>1500.14</v>
      </c>
      <c r="CE57">
        <f t="shared" si="89"/>
        <v>1261.3286994913858</v>
      </c>
      <c r="CF57">
        <f t="shared" si="90"/>
        <v>0.84080732431065486</v>
      </c>
      <c r="CG57">
        <f t="shared" si="91"/>
        <v>0.16115813591956374</v>
      </c>
      <c r="CH57">
        <v>6</v>
      </c>
      <c r="CI57">
        <v>0.5</v>
      </c>
      <c r="CJ57" t="s">
        <v>393</v>
      </c>
      <c r="CK57">
        <v>2</v>
      </c>
      <c r="CL57">
        <v>1634229405</v>
      </c>
      <c r="CM57">
        <v>990.33</v>
      </c>
      <c r="CN57">
        <v>1000.07</v>
      </c>
      <c r="CO57">
        <v>19.407299999999999</v>
      </c>
      <c r="CP57">
        <v>17.101199999999999</v>
      </c>
      <c r="CQ57">
        <v>986.40099999999995</v>
      </c>
      <c r="CR57">
        <v>19.2972</v>
      </c>
      <c r="CS57">
        <v>999.99400000000003</v>
      </c>
      <c r="CT57">
        <v>89.907600000000002</v>
      </c>
      <c r="CU57">
        <v>8.6891999999999997E-2</v>
      </c>
      <c r="CV57">
        <v>26.611799999999999</v>
      </c>
      <c r="CW57">
        <v>-254.34</v>
      </c>
      <c r="CX57">
        <v>999.9</v>
      </c>
      <c r="CY57">
        <v>0</v>
      </c>
      <c r="CZ57">
        <v>0</v>
      </c>
      <c r="DA57">
        <v>9988.1200000000008</v>
      </c>
      <c r="DB57">
        <v>0</v>
      </c>
      <c r="DC57">
        <v>11.6396</v>
      </c>
      <c r="DD57">
        <v>-9.7374899999999993</v>
      </c>
      <c r="DE57">
        <v>1009.93</v>
      </c>
      <c r="DF57">
        <v>1017.47</v>
      </c>
      <c r="DG57">
        <v>2.3060900000000002</v>
      </c>
      <c r="DH57">
        <v>1000.07</v>
      </c>
      <c r="DI57">
        <v>17.101199999999999</v>
      </c>
      <c r="DJ57">
        <v>1.7448699999999999</v>
      </c>
      <c r="DK57">
        <v>1.5375300000000001</v>
      </c>
      <c r="DL57">
        <v>15.301399999999999</v>
      </c>
      <c r="DM57">
        <v>13.3466</v>
      </c>
      <c r="DN57">
        <v>1500.14</v>
      </c>
      <c r="DO57">
        <v>0.972997</v>
      </c>
      <c r="DP57">
        <v>2.7002700000000001E-2</v>
      </c>
      <c r="DQ57">
        <v>0</v>
      </c>
      <c r="DR57">
        <v>1080.23</v>
      </c>
      <c r="DS57">
        <v>5.0006300000000001</v>
      </c>
      <c r="DT57">
        <v>15936.4</v>
      </c>
      <c r="DU57">
        <v>12906.3</v>
      </c>
      <c r="DV57">
        <v>39.936999999999998</v>
      </c>
      <c r="DW57">
        <v>40.811999999999998</v>
      </c>
      <c r="DX57">
        <v>39.561999999999998</v>
      </c>
      <c r="DY57">
        <v>41.75</v>
      </c>
      <c r="DZ57">
        <v>41.375</v>
      </c>
      <c r="EA57">
        <v>1454.77</v>
      </c>
      <c r="EB57">
        <v>40.369999999999997</v>
      </c>
      <c r="EC57">
        <v>0</v>
      </c>
      <c r="ED57">
        <v>115.200000047684</v>
      </c>
      <c r="EE57">
        <v>0</v>
      </c>
      <c r="EF57">
        <v>1081.8152</v>
      </c>
      <c r="EG57">
        <v>-12.240000011855299</v>
      </c>
      <c r="EH57">
        <v>-141.30769269313899</v>
      </c>
      <c r="EI57">
        <v>15951.608</v>
      </c>
      <c r="EJ57">
        <v>15</v>
      </c>
      <c r="EK57">
        <v>1634229370.5</v>
      </c>
      <c r="EL57" t="s">
        <v>563</v>
      </c>
      <c r="EM57">
        <v>1634229370.5</v>
      </c>
      <c r="EN57">
        <v>1634229367.5</v>
      </c>
      <c r="EO57">
        <v>45</v>
      </c>
      <c r="EP57">
        <v>0.49</v>
      </c>
      <c r="EQ57">
        <v>-5.0000000000000001E-3</v>
      </c>
      <c r="ER57">
        <v>3.9289999999999998</v>
      </c>
      <c r="ES57">
        <v>0.11</v>
      </c>
      <c r="ET57">
        <v>1000</v>
      </c>
      <c r="EU57">
        <v>17</v>
      </c>
      <c r="EV57">
        <v>0.15</v>
      </c>
      <c r="EW57">
        <v>0.04</v>
      </c>
      <c r="EX57">
        <v>-9.7178578048780508</v>
      </c>
      <c r="EY57">
        <v>5.37746341463241E-2</v>
      </c>
      <c r="EZ57">
        <v>3.51758153137397E-2</v>
      </c>
      <c r="FA57">
        <v>1</v>
      </c>
      <c r="FB57">
        <v>2.3279773170731701</v>
      </c>
      <c r="FC57">
        <v>-4.5006689895469701E-2</v>
      </c>
      <c r="FD57">
        <v>1.12752407414437E-2</v>
      </c>
      <c r="FE57">
        <v>1</v>
      </c>
      <c r="FF57">
        <v>2</v>
      </c>
      <c r="FG57">
        <v>2</v>
      </c>
      <c r="FH57" t="s">
        <v>395</v>
      </c>
      <c r="FI57">
        <v>3.8843999999999999</v>
      </c>
      <c r="FJ57">
        <v>2.74579</v>
      </c>
      <c r="FK57">
        <v>0.16570099999999999</v>
      </c>
      <c r="FL57">
        <v>0.16705400000000001</v>
      </c>
      <c r="FM57">
        <v>8.9563000000000004E-2</v>
      </c>
      <c r="FN57">
        <v>8.2183400000000004E-2</v>
      </c>
      <c r="FO57">
        <v>32897.699999999997</v>
      </c>
      <c r="FP57">
        <v>36017.9</v>
      </c>
      <c r="FQ57">
        <v>35720.1</v>
      </c>
      <c r="FR57">
        <v>39239.1</v>
      </c>
      <c r="FS57">
        <v>46137.1</v>
      </c>
      <c r="FT57">
        <v>51992</v>
      </c>
      <c r="FU57">
        <v>55858.400000000001</v>
      </c>
      <c r="FV57">
        <v>62906</v>
      </c>
      <c r="FW57">
        <v>2.6480999999999999</v>
      </c>
      <c r="FX57">
        <v>2.1722199999999998</v>
      </c>
      <c r="FY57">
        <v>-0.32393300000000003</v>
      </c>
      <c r="FZ57">
        <v>0</v>
      </c>
      <c r="GA57">
        <v>-244.733</v>
      </c>
      <c r="GB57">
        <v>999.9</v>
      </c>
      <c r="GC57">
        <v>47.76</v>
      </c>
      <c r="GD57">
        <v>31.26</v>
      </c>
      <c r="GE57">
        <v>24.321999999999999</v>
      </c>
      <c r="GF57">
        <v>56.229199999999999</v>
      </c>
      <c r="GG57">
        <v>46.682699999999997</v>
      </c>
      <c r="GH57">
        <v>3</v>
      </c>
      <c r="GI57">
        <v>-0.209398</v>
      </c>
      <c r="GJ57">
        <v>-0.59683799999999998</v>
      </c>
      <c r="GK57">
        <v>20.117000000000001</v>
      </c>
      <c r="GL57">
        <v>5.19977</v>
      </c>
      <c r="GM57">
        <v>12.0067</v>
      </c>
      <c r="GN57">
        <v>4.9756999999999998</v>
      </c>
      <c r="GO57">
        <v>3.2934800000000002</v>
      </c>
      <c r="GP57">
        <v>9999</v>
      </c>
      <c r="GQ57">
        <v>9999</v>
      </c>
      <c r="GR57">
        <v>28</v>
      </c>
      <c r="GS57">
        <v>396.2</v>
      </c>
      <c r="GT57">
        <v>1.8634200000000001</v>
      </c>
      <c r="GU57">
        <v>1.8681300000000001</v>
      </c>
      <c r="GV57">
        <v>1.86788</v>
      </c>
      <c r="GW57">
        <v>1.8692</v>
      </c>
      <c r="GX57">
        <v>1.8699600000000001</v>
      </c>
      <c r="GY57">
        <v>1.8660000000000001</v>
      </c>
      <c r="GZ57">
        <v>1.86707</v>
      </c>
      <c r="HA57">
        <v>1.8684499999999999</v>
      </c>
      <c r="HB57">
        <v>5</v>
      </c>
      <c r="HC57">
        <v>0</v>
      </c>
      <c r="HD57">
        <v>0</v>
      </c>
      <c r="HE57">
        <v>0</v>
      </c>
      <c r="HF57" t="s">
        <v>396</v>
      </c>
      <c r="HG57" t="s">
        <v>397</v>
      </c>
      <c r="HH57" t="s">
        <v>398</v>
      </c>
      <c r="HI57" t="s">
        <v>398</v>
      </c>
      <c r="HJ57" t="s">
        <v>398</v>
      </c>
      <c r="HK57" t="s">
        <v>398</v>
      </c>
      <c r="HL57">
        <v>0</v>
      </c>
      <c r="HM57">
        <v>100</v>
      </c>
      <c r="HN57">
        <v>100</v>
      </c>
      <c r="HO57">
        <v>3.9289999999999998</v>
      </c>
      <c r="HP57">
        <v>0.1101</v>
      </c>
      <c r="HQ57">
        <v>3.9288000000004799</v>
      </c>
      <c r="HR57">
        <v>0</v>
      </c>
      <c r="HS57">
        <v>0</v>
      </c>
      <c r="HT57">
        <v>0</v>
      </c>
      <c r="HU57">
        <v>0.110075000000002</v>
      </c>
      <c r="HV57">
        <v>0</v>
      </c>
      <c r="HW57">
        <v>0</v>
      </c>
      <c r="HX57">
        <v>0</v>
      </c>
      <c r="HY57">
        <v>-1</v>
      </c>
      <c r="HZ57">
        <v>-1</v>
      </c>
      <c r="IA57">
        <v>-1</v>
      </c>
      <c r="IB57">
        <v>-1</v>
      </c>
      <c r="IC57">
        <v>0.6</v>
      </c>
      <c r="ID57">
        <v>0.6</v>
      </c>
      <c r="IE57">
        <v>3.12134</v>
      </c>
      <c r="IF57">
        <v>2.6037599999999999</v>
      </c>
      <c r="IG57">
        <v>2.9980500000000001</v>
      </c>
      <c r="IH57">
        <v>2.96265</v>
      </c>
      <c r="II57">
        <v>2.7453599999999998</v>
      </c>
      <c r="IJ57">
        <v>2.3584000000000001</v>
      </c>
      <c r="IK57">
        <v>35.824399999999997</v>
      </c>
      <c r="IL57">
        <v>24.061199999999999</v>
      </c>
      <c r="IM57">
        <v>18</v>
      </c>
      <c r="IN57">
        <v>1074.33</v>
      </c>
      <c r="IO57">
        <v>604.89499999999998</v>
      </c>
      <c r="IP57">
        <v>25.0001</v>
      </c>
      <c r="IQ57">
        <v>24.5686</v>
      </c>
      <c r="IR57">
        <v>29.9999</v>
      </c>
      <c r="IS57">
        <v>24.438300000000002</v>
      </c>
      <c r="IT57">
        <v>24.3931</v>
      </c>
      <c r="IU57">
        <v>62.457999999999998</v>
      </c>
      <c r="IV57">
        <v>28.165500000000002</v>
      </c>
      <c r="IW57">
        <v>0</v>
      </c>
      <c r="IX57">
        <v>25</v>
      </c>
      <c r="IY57">
        <v>1000</v>
      </c>
      <c r="IZ57">
        <v>17.062200000000001</v>
      </c>
      <c r="JA57">
        <v>103.60299999999999</v>
      </c>
      <c r="JB57">
        <v>104.72799999999999</v>
      </c>
    </row>
    <row r="58" spans="1:262" x14ac:dyDescent="0.2">
      <c r="A58">
        <v>42</v>
      </c>
      <c r="B58">
        <v>1634229527</v>
      </c>
      <c r="C58">
        <v>6054.5</v>
      </c>
      <c r="D58" t="s">
        <v>564</v>
      </c>
      <c r="E58" t="s">
        <v>565</v>
      </c>
      <c r="F58" t="s">
        <v>390</v>
      </c>
      <c r="G58">
        <v>1634229527</v>
      </c>
      <c r="H58">
        <f t="shared" si="46"/>
        <v>3.8607772021518071E-3</v>
      </c>
      <c r="I58">
        <f t="shared" si="47"/>
        <v>3.860777202151807</v>
      </c>
      <c r="J58">
        <f t="shared" si="48"/>
        <v>12.590703401460205</v>
      </c>
      <c r="K58">
        <f t="shared" si="49"/>
        <v>1189.6500000000001</v>
      </c>
      <c r="L58">
        <f t="shared" si="50"/>
        <v>1042.1446305441848</v>
      </c>
      <c r="M58">
        <f t="shared" si="51"/>
        <v>93.785916930252114</v>
      </c>
      <c r="N58">
        <f t="shared" si="52"/>
        <v>107.06039527144502</v>
      </c>
      <c r="O58">
        <f t="shared" si="53"/>
        <v>0.18929333712911214</v>
      </c>
      <c r="P58">
        <f t="shared" si="54"/>
        <v>2.7487242679178814</v>
      </c>
      <c r="Q58">
        <f t="shared" si="55"/>
        <v>0.18233801609513145</v>
      </c>
      <c r="R58">
        <f t="shared" si="56"/>
        <v>0.11456487569604784</v>
      </c>
      <c r="S58">
        <f t="shared" si="57"/>
        <v>241.75120701858478</v>
      </c>
      <c r="T58">
        <f t="shared" si="58"/>
        <v>27.125015088916019</v>
      </c>
      <c r="U58">
        <f t="shared" si="59"/>
        <v>27.125015088916019</v>
      </c>
      <c r="V58">
        <f t="shared" si="60"/>
        <v>3.6055238489159747</v>
      </c>
      <c r="W58">
        <f t="shared" si="61"/>
        <v>50.023625753393965</v>
      </c>
      <c r="X58">
        <f t="shared" si="62"/>
        <v>1.75680200587695</v>
      </c>
      <c r="Y58">
        <f t="shared" si="63"/>
        <v>3.511944565029367</v>
      </c>
      <c r="Z58">
        <f t="shared" si="64"/>
        <v>1.8487218430390246</v>
      </c>
      <c r="AA58">
        <f t="shared" si="65"/>
        <v>-170.26027461489468</v>
      </c>
      <c r="AB58">
        <f t="shared" si="66"/>
        <v>-66.302094265028259</v>
      </c>
      <c r="AC58">
        <f t="shared" si="67"/>
        <v>-5.2004700193152171</v>
      </c>
      <c r="AD58">
        <f t="shared" si="68"/>
        <v>-1.1631880653382609E-2</v>
      </c>
      <c r="AE58">
        <v>0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47654.084503971448</v>
      </c>
      <c r="AJ58" t="s">
        <v>391</v>
      </c>
      <c r="AK58">
        <v>0</v>
      </c>
      <c r="AL58">
        <v>0</v>
      </c>
      <c r="AM58">
        <v>0</v>
      </c>
      <c r="AN58" t="e">
        <f t="shared" si="72"/>
        <v>#DIV/0!</v>
      </c>
      <c r="AO58">
        <v>-1</v>
      </c>
      <c r="AP58" t="s">
        <v>566</v>
      </c>
      <c r="AQ58">
        <v>10418.299999999999</v>
      </c>
      <c r="AR58">
        <v>1062.0568000000001</v>
      </c>
      <c r="AS58">
        <v>1191.49</v>
      </c>
      <c r="AT58">
        <f t="shared" si="73"/>
        <v>0.10863137751890484</v>
      </c>
      <c r="AU58">
        <v>0.5</v>
      </c>
      <c r="AV58">
        <f t="shared" si="74"/>
        <v>1261.2863994914946</v>
      </c>
      <c r="AW58">
        <f t="shared" si="75"/>
        <v>12.590703401460205</v>
      </c>
      <c r="AX58">
        <f t="shared" si="76"/>
        <v>68.507639511310387</v>
      </c>
      <c r="AY58">
        <f t="shared" si="77"/>
        <v>1.0775271506090518E-2</v>
      </c>
      <c r="AZ58">
        <f t="shared" si="78"/>
        <v>-1</v>
      </c>
      <c r="BA58" t="e">
        <f t="shared" si="79"/>
        <v>#DIV/0!</v>
      </c>
      <c r="BB58" t="s">
        <v>391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>
        <f t="shared" si="84"/>
        <v>0.10863137751890485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v>43</v>
      </c>
      <c r="BM58">
        <v>300</v>
      </c>
      <c r="BN58">
        <v>300</v>
      </c>
      <c r="BO58">
        <v>300</v>
      </c>
      <c r="BP58">
        <v>10418.299999999999</v>
      </c>
      <c r="BQ58">
        <v>1168.24</v>
      </c>
      <c r="BR58">
        <v>-7.3666599999999997E-3</v>
      </c>
      <c r="BS58">
        <v>-1.82</v>
      </c>
      <c r="BT58" t="s">
        <v>391</v>
      </c>
      <c r="BU58" t="s">
        <v>391</v>
      </c>
      <c r="BV58" t="s">
        <v>391</v>
      </c>
      <c r="BW58" t="s">
        <v>391</v>
      </c>
      <c r="BX58" t="s">
        <v>391</v>
      </c>
      <c r="BY58" t="s">
        <v>391</v>
      </c>
      <c r="BZ58" t="s">
        <v>391</v>
      </c>
      <c r="CA58" t="s">
        <v>391</v>
      </c>
      <c r="CB58" t="s">
        <v>391</v>
      </c>
      <c r="CC58" t="s">
        <v>391</v>
      </c>
      <c r="CD58">
        <f t="shared" si="88"/>
        <v>1500.09</v>
      </c>
      <c r="CE58">
        <f t="shared" si="89"/>
        <v>1261.2863994914946</v>
      </c>
      <c r="CF58">
        <f t="shared" si="90"/>
        <v>0.84080715123192251</v>
      </c>
      <c r="CG58">
        <f t="shared" si="91"/>
        <v>0.16115780187761053</v>
      </c>
      <c r="CH58">
        <v>6</v>
      </c>
      <c r="CI58">
        <v>0.5</v>
      </c>
      <c r="CJ58" t="s">
        <v>393</v>
      </c>
      <c r="CK58">
        <v>2</v>
      </c>
      <c r="CL58">
        <v>1634229527</v>
      </c>
      <c r="CM58">
        <v>1189.6500000000001</v>
      </c>
      <c r="CN58">
        <v>1199.96</v>
      </c>
      <c r="CO58">
        <v>19.5215</v>
      </c>
      <c r="CP58">
        <v>17.250299999999999</v>
      </c>
      <c r="CQ58">
        <v>1185.24</v>
      </c>
      <c r="CR58">
        <v>19.399999999999999</v>
      </c>
      <c r="CS58">
        <v>1000.02</v>
      </c>
      <c r="CT58">
        <v>89.906400000000005</v>
      </c>
      <c r="CU58">
        <v>8.6787299999999998E-2</v>
      </c>
      <c r="CV58">
        <v>26.677600000000002</v>
      </c>
      <c r="CW58">
        <v>-253.37700000000001</v>
      </c>
      <c r="CX58">
        <v>999.9</v>
      </c>
      <c r="CY58">
        <v>0</v>
      </c>
      <c r="CZ58">
        <v>0</v>
      </c>
      <c r="DA58">
        <v>10013.799999999999</v>
      </c>
      <c r="DB58">
        <v>0</v>
      </c>
      <c r="DC58">
        <v>11.6396</v>
      </c>
      <c r="DD58">
        <v>-10.305199999999999</v>
      </c>
      <c r="DE58">
        <v>1213.3399999999999</v>
      </c>
      <c r="DF58">
        <v>1221.02</v>
      </c>
      <c r="DG58">
        <v>2.2711999999999999</v>
      </c>
      <c r="DH58">
        <v>1199.96</v>
      </c>
      <c r="DI58">
        <v>17.250299999999999</v>
      </c>
      <c r="DJ58">
        <v>1.7551099999999999</v>
      </c>
      <c r="DK58">
        <v>1.55091</v>
      </c>
      <c r="DL58">
        <v>15.3926</v>
      </c>
      <c r="DM58">
        <v>13.4796</v>
      </c>
      <c r="DN58">
        <v>1500.09</v>
      </c>
      <c r="DO58">
        <v>0.97300799999999998</v>
      </c>
      <c r="DP58">
        <v>2.6991999999999999E-2</v>
      </c>
      <c r="DQ58">
        <v>0</v>
      </c>
      <c r="DR58">
        <v>1060.9100000000001</v>
      </c>
      <c r="DS58">
        <v>5.0006300000000001</v>
      </c>
      <c r="DT58">
        <v>15602</v>
      </c>
      <c r="DU58">
        <v>12905.9</v>
      </c>
      <c r="DV58">
        <v>38.875</v>
      </c>
      <c r="DW58">
        <v>39.061999999999998</v>
      </c>
      <c r="DX58">
        <v>38.75</v>
      </c>
      <c r="DY58">
        <v>38.561999999999998</v>
      </c>
      <c r="DZ58">
        <v>40.061999999999998</v>
      </c>
      <c r="EA58">
        <v>1454.73</v>
      </c>
      <c r="EB58">
        <v>40.36</v>
      </c>
      <c r="EC58">
        <v>0</v>
      </c>
      <c r="ED58">
        <v>121.700000047684</v>
      </c>
      <c r="EE58">
        <v>0</v>
      </c>
      <c r="EF58">
        <v>1062.0568000000001</v>
      </c>
      <c r="EG58">
        <v>-7.9492307620476303</v>
      </c>
      <c r="EH58">
        <v>-150.261538217397</v>
      </c>
      <c r="EI58">
        <v>15618.68</v>
      </c>
      <c r="EJ58">
        <v>15</v>
      </c>
      <c r="EK58">
        <v>1634229482</v>
      </c>
      <c r="EL58" t="s">
        <v>567</v>
      </c>
      <c r="EM58">
        <v>1634229482</v>
      </c>
      <c r="EN58">
        <v>1634229481</v>
      </c>
      <c r="EO58">
        <v>46</v>
      </c>
      <c r="EP58">
        <v>0.48299999999999998</v>
      </c>
      <c r="EQ58">
        <v>1.0999999999999999E-2</v>
      </c>
      <c r="ER58">
        <v>4.4130000000000003</v>
      </c>
      <c r="ES58">
        <v>0.122</v>
      </c>
      <c r="ET58">
        <v>1200</v>
      </c>
      <c r="EU58">
        <v>17</v>
      </c>
      <c r="EV58">
        <v>0.38</v>
      </c>
      <c r="EW58">
        <v>0.02</v>
      </c>
      <c r="EX58">
        <v>-10.296737500000001</v>
      </c>
      <c r="EY58">
        <v>4.94915572232794E-2</v>
      </c>
      <c r="EZ58">
        <v>3.4025458758847098E-2</v>
      </c>
      <c r="FA58">
        <v>1</v>
      </c>
      <c r="FB58">
        <v>2.2851047499999999</v>
      </c>
      <c r="FC58">
        <v>-9.9275459662293994E-2</v>
      </c>
      <c r="FD58">
        <v>9.8789794481768008E-3</v>
      </c>
      <c r="FE58">
        <v>1</v>
      </c>
      <c r="FF58">
        <v>2</v>
      </c>
      <c r="FG58">
        <v>2</v>
      </c>
      <c r="FH58" t="s">
        <v>395</v>
      </c>
      <c r="FI58">
        <v>3.8844400000000001</v>
      </c>
      <c r="FJ58">
        <v>2.7459099999999999</v>
      </c>
      <c r="FK58">
        <v>0.18599499999999999</v>
      </c>
      <c r="FL58">
        <v>0.187247</v>
      </c>
      <c r="FM58">
        <v>8.9905100000000002E-2</v>
      </c>
      <c r="FN58">
        <v>8.2693199999999994E-2</v>
      </c>
      <c r="FO58">
        <v>32098.3</v>
      </c>
      <c r="FP58">
        <v>35145.800000000003</v>
      </c>
      <c r="FQ58">
        <v>35720</v>
      </c>
      <c r="FR58">
        <v>39239.1</v>
      </c>
      <c r="FS58">
        <v>46119.8</v>
      </c>
      <c r="FT58">
        <v>51963.7</v>
      </c>
      <c r="FU58">
        <v>55858.3</v>
      </c>
      <c r="FV58">
        <v>62906.2</v>
      </c>
      <c r="FW58">
        <v>2.6486000000000001</v>
      </c>
      <c r="FX58">
        <v>2.1739999999999999</v>
      </c>
      <c r="FY58">
        <v>-0.29175000000000001</v>
      </c>
      <c r="FZ58">
        <v>0</v>
      </c>
      <c r="GA58">
        <v>-244.73099999999999</v>
      </c>
      <c r="GB58">
        <v>999.9</v>
      </c>
      <c r="GC58">
        <v>47.686</v>
      </c>
      <c r="GD58">
        <v>31.26</v>
      </c>
      <c r="GE58">
        <v>24.287099999999999</v>
      </c>
      <c r="GF58">
        <v>56.719099999999997</v>
      </c>
      <c r="GG58">
        <v>46.654600000000002</v>
      </c>
      <c r="GH58">
        <v>3</v>
      </c>
      <c r="GI58">
        <v>-0.20912900000000001</v>
      </c>
      <c r="GJ58">
        <v>-0.59058600000000006</v>
      </c>
      <c r="GK58">
        <v>20.115200000000002</v>
      </c>
      <c r="GL58">
        <v>5.19977</v>
      </c>
      <c r="GM58">
        <v>12.004099999999999</v>
      </c>
      <c r="GN58">
        <v>4.9756999999999998</v>
      </c>
      <c r="GO58">
        <v>3.2932999999999999</v>
      </c>
      <c r="GP58">
        <v>9999</v>
      </c>
      <c r="GQ58">
        <v>9999</v>
      </c>
      <c r="GR58">
        <v>28</v>
      </c>
      <c r="GS58">
        <v>400.5</v>
      </c>
      <c r="GT58">
        <v>1.8633999999999999</v>
      </c>
      <c r="GU58">
        <v>1.8681300000000001</v>
      </c>
      <c r="GV58">
        <v>1.86785</v>
      </c>
      <c r="GW58">
        <v>1.8691800000000001</v>
      </c>
      <c r="GX58">
        <v>1.8699699999999999</v>
      </c>
      <c r="GY58">
        <v>1.8660000000000001</v>
      </c>
      <c r="GZ58">
        <v>1.86707</v>
      </c>
      <c r="HA58">
        <v>1.8684400000000001</v>
      </c>
      <c r="HB58">
        <v>5</v>
      </c>
      <c r="HC58">
        <v>0</v>
      </c>
      <c r="HD58">
        <v>0</v>
      </c>
      <c r="HE58">
        <v>0</v>
      </c>
      <c r="HF58" t="s">
        <v>396</v>
      </c>
      <c r="HG58" t="s">
        <v>397</v>
      </c>
      <c r="HH58" t="s">
        <v>398</v>
      </c>
      <c r="HI58" t="s">
        <v>398</v>
      </c>
      <c r="HJ58" t="s">
        <v>398</v>
      </c>
      <c r="HK58" t="s">
        <v>398</v>
      </c>
      <c r="HL58">
        <v>0</v>
      </c>
      <c r="HM58">
        <v>100</v>
      </c>
      <c r="HN58">
        <v>100</v>
      </c>
      <c r="HO58">
        <v>4.41</v>
      </c>
      <c r="HP58">
        <v>0.1215</v>
      </c>
      <c r="HQ58">
        <v>4.4124999999999996</v>
      </c>
      <c r="HR58">
        <v>0</v>
      </c>
      <c r="HS58">
        <v>0</v>
      </c>
      <c r="HT58">
        <v>0</v>
      </c>
      <c r="HU58">
        <v>0.121545000000001</v>
      </c>
      <c r="HV58">
        <v>0</v>
      </c>
      <c r="HW58">
        <v>0</v>
      </c>
      <c r="HX58">
        <v>0</v>
      </c>
      <c r="HY58">
        <v>-1</v>
      </c>
      <c r="HZ58">
        <v>-1</v>
      </c>
      <c r="IA58">
        <v>-1</v>
      </c>
      <c r="IB58">
        <v>-1</v>
      </c>
      <c r="IC58">
        <v>0.8</v>
      </c>
      <c r="ID58">
        <v>0.8</v>
      </c>
      <c r="IE58">
        <v>3.59131</v>
      </c>
      <c r="IF58">
        <v>2.6013199999999999</v>
      </c>
      <c r="IG58">
        <v>2.9980500000000001</v>
      </c>
      <c r="IH58">
        <v>2.96143</v>
      </c>
      <c r="II58">
        <v>2.7453599999999998</v>
      </c>
      <c r="IJ58">
        <v>2.36328</v>
      </c>
      <c r="IK58">
        <v>35.801000000000002</v>
      </c>
      <c r="IL58">
        <v>24.052499999999998</v>
      </c>
      <c r="IM58">
        <v>18</v>
      </c>
      <c r="IN58">
        <v>1074.8900000000001</v>
      </c>
      <c r="IO58">
        <v>606.22</v>
      </c>
      <c r="IP58">
        <v>25.0002</v>
      </c>
      <c r="IQ58">
        <v>24.5686</v>
      </c>
      <c r="IR58">
        <v>30.0002</v>
      </c>
      <c r="IS58">
        <v>24.436199999999999</v>
      </c>
      <c r="IT58">
        <v>24.391100000000002</v>
      </c>
      <c r="IU58">
        <v>71.864000000000004</v>
      </c>
      <c r="IV58">
        <v>27.271599999999999</v>
      </c>
      <c r="IW58">
        <v>0</v>
      </c>
      <c r="IX58">
        <v>25</v>
      </c>
      <c r="IY58">
        <v>1200</v>
      </c>
      <c r="IZ58">
        <v>17.227</v>
      </c>
      <c r="JA58">
        <v>103.60299999999999</v>
      </c>
      <c r="JB58">
        <v>104.729</v>
      </c>
    </row>
    <row r="59" spans="1:262" x14ac:dyDescent="0.2">
      <c r="A59">
        <v>43</v>
      </c>
      <c r="B59">
        <v>1634229632.5</v>
      </c>
      <c r="C59">
        <v>6160</v>
      </c>
      <c r="D59" t="s">
        <v>568</v>
      </c>
      <c r="E59" t="s">
        <v>569</v>
      </c>
      <c r="F59" t="s">
        <v>390</v>
      </c>
      <c r="G59">
        <v>1634229632.5</v>
      </c>
      <c r="H59">
        <f t="shared" si="46"/>
        <v>3.7099125488355084E-3</v>
      </c>
      <c r="I59">
        <f t="shared" si="47"/>
        <v>3.7099125488355083</v>
      </c>
      <c r="J59">
        <f t="shared" si="48"/>
        <v>12.792113728827204</v>
      </c>
      <c r="K59">
        <f t="shared" si="49"/>
        <v>1488.97</v>
      </c>
      <c r="L59">
        <f t="shared" si="50"/>
        <v>1325.3002180564704</v>
      </c>
      <c r="M59">
        <f t="shared" si="51"/>
        <v>119.26469393546434</v>
      </c>
      <c r="N59">
        <f t="shared" si="52"/>
        <v>133.99345213230899</v>
      </c>
      <c r="O59">
        <f t="shared" si="53"/>
        <v>0.18160353831711357</v>
      </c>
      <c r="P59">
        <f t="shared" si="54"/>
        <v>2.7501535393942911</v>
      </c>
      <c r="Q59">
        <f t="shared" si="55"/>
        <v>0.17519474990718706</v>
      </c>
      <c r="R59">
        <f t="shared" si="56"/>
        <v>0.1100536807333982</v>
      </c>
      <c r="S59">
        <f t="shared" si="57"/>
        <v>241.78211001846597</v>
      </c>
      <c r="T59">
        <f t="shared" si="58"/>
        <v>27.119027180755801</v>
      </c>
      <c r="U59">
        <f t="shared" si="59"/>
        <v>27.119027180755801</v>
      </c>
      <c r="V59">
        <f t="shared" si="60"/>
        <v>3.6042572179910035</v>
      </c>
      <c r="W59">
        <f t="shared" si="61"/>
        <v>50.123075195550904</v>
      </c>
      <c r="X59">
        <f t="shared" si="62"/>
        <v>1.75536758741817</v>
      </c>
      <c r="Y59">
        <f t="shared" si="63"/>
        <v>3.5021147057912008</v>
      </c>
      <c r="Z59">
        <f t="shared" si="64"/>
        <v>1.8488896305728335</v>
      </c>
      <c r="AA59">
        <f t="shared" si="65"/>
        <v>-163.60714340364592</v>
      </c>
      <c r="AB59">
        <f t="shared" si="66"/>
        <v>-72.506239743623922</v>
      </c>
      <c r="AC59">
        <f t="shared" si="67"/>
        <v>-5.6826199012037693</v>
      </c>
      <c r="AD59">
        <f t="shared" si="68"/>
        <v>-1.3893030007636753E-2</v>
      </c>
      <c r="AE59">
        <v>0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47700.344109665544</v>
      </c>
      <c r="AJ59" t="s">
        <v>391</v>
      </c>
      <c r="AK59">
        <v>0</v>
      </c>
      <c r="AL59">
        <v>0</v>
      </c>
      <c r="AM59">
        <v>0</v>
      </c>
      <c r="AN59" t="e">
        <f t="shared" si="72"/>
        <v>#DIV/0!</v>
      </c>
      <c r="AO59">
        <v>-1</v>
      </c>
      <c r="AP59" t="s">
        <v>570</v>
      </c>
      <c r="AQ59">
        <v>10421.9</v>
      </c>
      <c r="AR59">
        <v>1049.1836000000001</v>
      </c>
      <c r="AS59">
        <v>1177.8800000000001</v>
      </c>
      <c r="AT59">
        <f t="shared" si="73"/>
        <v>0.10926104526776925</v>
      </c>
      <c r="AU59">
        <v>0.5</v>
      </c>
      <c r="AV59">
        <f t="shared" si="74"/>
        <v>1261.4462994914331</v>
      </c>
      <c r="AW59">
        <f t="shared" si="75"/>
        <v>12.792113728827204</v>
      </c>
      <c r="AX59">
        <f t="shared" si="76"/>
        <v>68.91347061579674</v>
      </c>
      <c r="AY59">
        <f t="shared" si="77"/>
        <v>1.0933571832893446E-2</v>
      </c>
      <c r="AZ59">
        <f t="shared" si="78"/>
        <v>-1</v>
      </c>
      <c r="BA59" t="e">
        <f t="shared" si="79"/>
        <v>#DIV/0!</v>
      </c>
      <c r="BB59" t="s">
        <v>391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>
        <f t="shared" si="84"/>
        <v>0.10926104526776924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v>44</v>
      </c>
      <c r="BM59">
        <v>300</v>
      </c>
      <c r="BN59">
        <v>300</v>
      </c>
      <c r="BO59">
        <v>300</v>
      </c>
      <c r="BP59">
        <v>10421.9</v>
      </c>
      <c r="BQ59">
        <v>1154.8399999999999</v>
      </c>
      <c r="BR59">
        <v>-7.3691099999999999E-3</v>
      </c>
      <c r="BS59">
        <v>-1.86</v>
      </c>
      <c r="BT59" t="s">
        <v>391</v>
      </c>
      <c r="BU59" t="s">
        <v>391</v>
      </c>
      <c r="BV59" t="s">
        <v>391</v>
      </c>
      <c r="BW59" t="s">
        <v>391</v>
      </c>
      <c r="BX59" t="s">
        <v>391</v>
      </c>
      <c r="BY59" t="s">
        <v>391</v>
      </c>
      <c r="BZ59" t="s">
        <v>391</v>
      </c>
      <c r="CA59" t="s">
        <v>391</v>
      </c>
      <c r="CB59" t="s">
        <v>391</v>
      </c>
      <c r="CC59" t="s">
        <v>391</v>
      </c>
      <c r="CD59">
        <f t="shared" si="88"/>
        <v>1500.28</v>
      </c>
      <c r="CE59">
        <f t="shared" si="89"/>
        <v>1261.4462994914331</v>
      </c>
      <c r="CF59">
        <f t="shared" si="90"/>
        <v>0.84080724897448023</v>
      </c>
      <c r="CG59">
        <f t="shared" si="91"/>
        <v>0.16115799052074678</v>
      </c>
      <c r="CH59">
        <v>6</v>
      </c>
      <c r="CI59">
        <v>0.5</v>
      </c>
      <c r="CJ59" t="s">
        <v>393</v>
      </c>
      <c r="CK59">
        <v>2</v>
      </c>
      <c r="CL59">
        <v>1634229632.5</v>
      </c>
      <c r="CM59">
        <v>1488.97</v>
      </c>
      <c r="CN59">
        <v>1499.96</v>
      </c>
      <c r="CO59">
        <v>19.5061</v>
      </c>
      <c r="CP59">
        <v>17.323499999999999</v>
      </c>
      <c r="CQ59">
        <v>1484.08</v>
      </c>
      <c r="CR59">
        <v>19.383299999999998</v>
      </c>
      <c r="CS59">
        <v>999.96699999999998</v>
      </c>
      <c r="CT59">
        <v>89.904499999999999</v>
      </c>
      <c r="CU59">
        <v>8.6199700000000004E-2</v>
      </c>
      <c r="CV59">
        <v>26.63</v>
      </c>
      <c r="CW59">
        <v>-253.72399999999999</v>
      </c>
      <c r="CX59">
        <v>999.9</v>
      </c>
      <c r="CY59">
        <v>0</v>
      </c>
      <c r="CZ59">
        <v>0</v>
      </c>
      <c r="DA59">
        <v>10022.5</v>
      </c>
      <c r="DB59">
        <v>0</v>
      </c>
      <c r="DC59">
        <v>11.694800000000001</v>
      </c>
      <c r="DD59">
        <v>-10.9893</v>
      </c>
      <c r="DE59">
        <v>1518.6</v>
      </c>
      <c r="DF59">
        <v>1526.41</v>
      </c>
      <c r="DG59">
        <v>2.1825999999999999</v>
      </c>
      <c r="DH59">
        <v>1499.96</v>
      </c>
      <c r="DI59">
        <v>17.323499999999999</v>
      </c>
      <c r="DJ59">
        <v>1.7536799999999999</v>
      </c>
      <c r="DK59">
        <v>1.5574600000000001</v>
      </c>
      <c r="DL59">
        <v>15.379899999999999</v>
      </c>
      <c r="DM59">
        <v>13.5442</v>
      </c>
      <c r="DN59">
        <v>1500.28</v>
      </c>
      <c r="DO59">
        <v>0.97300200000000003</v>
      </c>
      <c r="DP59">
        <v>2.6997799999999999E-2</v>
      </c>
      <c r="DQ59">
        <v>0</v>
      </c>
      <c r="DR59">
        <v>1048.57</v>
      </c>
      <c r="DS59">
        <v>5.0006300000000001</v>
      </c>
      <c r="DT59">
        <v>15372.4</v>
      </c>
      <c r="DU59">
        <v>12907.5</v>
      </c>
      <c r="DV59">
        <v>37.875</v>
      </c>
      <c r="DW59">
        <v>38.25</v>
      </c>
      <c r="DX59">
        <v>37.811999999999998</v>
      </c>
      <c r="DY59">
        <v>37.5</v>
      </c>
      <c r="DZ59">
        <v>39.125</v>
      </c>
      <c r="EA59">
        <v>1454.91</v>
      </c>
      <c r="EB59">
        <v>40.369999999999997</v>
      </c>
      <c r="EC59">
        <v>0</v>
      </c>
      <c r="ED59">
        <v>105.09999990463299</v>
      </c>
      <c r="EE59">
        <v>0</v>
      </c>
      <c r="EF59">
        <v>1049.1836000000001</v>
      </c>
      <c r="EG59">
        <v>-5.89615385304859</v>
      </c>
      <c r="EH59">
        <v>-111.953846464828</v>
      </c>
      <c r="EI59">
        <v>15383.384</v>
      </c>
      <c r="EJ59">
        <v>15</v>
      </c>
      <c r="EK59">
        <v>1634229605.5</v>
      </c>
      <c r="EL59" t="s">
        <v>571</v>
      </c>
      <c r="EM59">
        <v>1634229605.5</v>
      </c>
      <c r="EN59">
        <v>1634229602</v>
      </c>
      <c r="EO59">
        <v>47</v>
      </c>
      <c r="EP59">
        <v>0.47899999999999998</v>
      </c>
      <c r="EQ59">
        <v>1E-3</v>
      </c>
      <c r="ER59">
        <v>4.891</v>
      </c>
      <c r="ES59">
        <v>0.123</v>
      </c>
      <c r="ET59">
        <v>1500</v>
      </c>
      <c r="EU59">
        <v>17</v>
      </c>
      <c r="EV59">
        <v>0.27</v>
      </c>
      <c r="EW59">
        <v>0.04</v>
      </c>
      <c r="EX59">
        <v>-11.027587499999999</v>
      </c>
      <c r="EY59">
        <v>4.6760600375285698E-2</v>
      </c>
      <c r="EZ59">
        <v>5.9796861069373902E-2</v>
      </c>
      <c r="FA59">
        <v>1</v>
      </c>
      <c r="FB59">
        <v>2.186531</v>
      </c>
      <c r="FC59">
        <v>0.35816600375233498</v>
      </c>
      <c r="FD59">
        <v>6.1550400356130901E-2</v>
      </c>
      <c r="FE59">
        <v>1</v>
      </c>
      <c r="FF59">
        <v>2</v>
      </c>
      <c r="FG59">
        <v>2</v>
      </c>
      <c r="FH59" t="s">
        <v>395</v>
      </c>
      <c r="FI59">
        <v>3.88436</v>
      </c>
      <c r="FJ59">
        <v>2.7453799999999999</v>
      </c>
      <c r="FK59">
        <v>0.21318899999999999</v>
      </c>
      <c r="FL59">
        <v>0.214282</v>
      </c>
      <c r="FM59">
        <v>8.9847700000000003E-2</v>
      </c>
      <c r="FN59">
        <v>8.2941299999999996E-2</v>
      </c>
      <c r="FO59">
        <v>31027.1</v>
      </c>
      <c r="FP59">
        <v>33978.6</v>
      </c>
      <c r="FQ59">
        <v>35719.800000000003</v>
      </c>
      <c r="FR59">
        <v>39239.5</v>
      </c>
      <c r="FS59">
        <v>46123.4</v>
      </c>
      <c r="FT59">
        <v>51950.5</v>
      </c>
      <c r="FU59">
        <v>55858.2</v>
      </c>
      <c r="FV59">
        <v>62906.3</v>
      </c>
      <c r="FW59">
        <v>2.6461999999999999</v>
      </c>
      <c r="FX59">
        <v>2.1751</v>
      </c>
      <c r="FY59">
        <v>-0.30327599999999999</v>
      </c>
      <c r="FZ59">
        <v>0</v>
      </c>
      <c r="GA59">
        <v>-244.73400000000001</v>
      </c>
      <c r="GB59">
        <v>999.9</v>
      </c>
      <c r="GC59">
        <v>47.637999999999998</v>
      </c>
      <c r="GD59">
        <v>31.27</v>
      </c>
      <c r="GE59">
        <v>24.275400000000001</v>
      </c>
      <c r="GF59">
        <v>56.209099999999999</v>
      </c>
      <c r="GG59">
        <v>46.626600000000003</v>
      </c>
      <c r="GH59">
        <v>3</v>
      </c>
      <c r="GI59">
        <v>-0.20896300000000001</v>
      </c>
      <c r="GJ59">
        <v>-0.59789800000000004</v>
      </c>
      <c r="GK59">
        <v>20.115300000000001</v>
      </c>
      <c r="GL59">
        <v>5.1993200000000002</v>
      </c>
      <c r="GM59">
        <v>12.0062</v>
      </c>
      <c r="GN59">
        <v>4.9757499999999997</v>
      </c>
      <c r="GO59">
        <v>3.2934800000000002</v>
      </c>
      <c r="GP59">
        <v>9999</v>
      </c>
      <c r="GQ59">
        <v>9999</v>
      </c>
      <c r="GR59">
        <v>28.1</v>
      </c>
      <c r="GS59">
        <v>404</v>
      </c>
      <c r="GT59">
        <v>1.86341</v>
      </c>
      <c r="GU59">
        <v>1.8681300000000001</v>
      </c>
      <c r="GV59">
        <v>1.8678600000000001</v>
      </c>
      <c r="GW59">
        <v>1.8691800000000001</v>
      </c>
      <c r="GX59">
        <v>1.8699600000000001</v>
      </c>
      <c r="GY59">
        <v>1.8660000000000001</v>
      </c>
      <c r="GZ59">
        <v>1.8670599999999999</v>
      </c>
      <c r="HA59">
        <v>1.8684400000000001</v>
      </c>
      <c r="HB59">
        <v>5</v>
      </c>
      <c r="HC59">
        <v>0</v>
      </c>
      <c r="HD59">
        <v>0</v>
      </c>
      <c r="HE59">
        <v>0</v>
      </c>
      <c r="HF59" t="s">
        <v>396</v>
      </c>
      <c r="HG59" t="s">
        <v>397</v>
      </c>
      <c r="HH59" t="s">
        <v>398</v>
      </c>
      <c r="HI59" t="s">
        <v>398</v>
      </c>
      <c r="HJ59" t="s">
        <v>398</v>
      </c>
      <c r="HK59" t="s">
        <v>398</v>
      </c>
      <c r="HL59">
        <v>0</v>
      </c>
      <c r="HM59">
        <v>100</v>
      </c>
      <c r="HN59">
        <v>100</v>
      </c>
      <c r="HO59">
        <v>4.8899999999999997</v>
      </c>
      <c r="HP59">
        <v>0.12280000000000001</v>
      </c>
      <c r="HQ59">
        <v>4.8909523809520596</v>
      </c>
      <c r="HR59">
        <v>0</v>
      </c>
      <c r="HS59">
        <v>0</v>
      </c>
      <c r="HT59">
        <v>0</v>
      </c>
      <c r="HU59">
        <v>0.122719999999997</v>
      </c>
      <c r="HV59">
        <v>0</v>
      </c>
      <c r="HW59">
        <v>0</v>
      </c>
      <c r="HX59">
        <v>0</v>
      </c>
      <c r="HY59">
        <v>-1</v>
      </c>
      <c r="HZ59">
        <v>-1</v>
      </c>
      <c r="IA59">
        <v>-1</v>
      </c>
      <c r="IB59">
        <v>-1</v>
      </c>
      <c r="IC59">
        <v>0.5</v>
      </c>
      <c r="ID59">
        <v>0.5</v>
      </c>
      <c r="IE59">
        <v>4.2504900000000001</v>
      </c>
      <c r="IF59">
        <v>2.5866699999999998</v>
      </c>
      <c r="IG59">
        <v>2.9980500000000001</v>
      </c>
      <c r="IH59">
        <v>2.96021</v>
      </c>
      <c r="II59">
        <v>2.7453599999999998</v>
      </c>
      <c r="IJ59">
        <v>2.4011200000000001</v>
      </c>
      <c r="IK59">
        <v>35.754399999999997</v>
      </c>
      <c r="IL59">
        <v>24.07</v>
      </c>
      <c r="IM59">
        <v>18</v>
      </c>
      <c r="IN59">
        <v>1071.99</v>
      </c>
      <c r="IO59">
        <v>607.03300000000002</v>
      </c>
      <c r="IP59">
        <v>24.9998</v>
      </c>
      <c r="IQ59">
        <v>24.570599999999999</v>
      </c>
      <c r="IR59">
        <v>30.0001</v>
      </c>
      <c r="IS59">
        <v>24.436199999999999</v>
      </c>
      <c r="IT59">
        <v>24.388999999999999</v>
      </c>
      <c r="IU59">
        <v>85.029300000000006</v>
      </c>
      <c r="IV59">
        <v>26.888999999999999</v>
      </c>
      <c r="IW59">
        <v>0</v>
      </c>
      <c r="IX59">
        <v>25</v>
      </c>
      <c r="IY59">
        <v>1500</v>
      </c>
      <c r="IZ59">
        <v>17.289000000000001</v>
      </c>
      <c r="JA59">
        <v>103.602</v>
      </c>
      <c r="JB59">
        <v>104.729</v>
      </c>
    </row>
    <row r="60" spans="1:262" x14ac:dyDescent="0.2">
      <c r="A60">
        <v>44</v>
      </c>
      <c r="B60">
        <v>1634229694.5</v>
      </c>
      <c r="C60">
        <v>6222</v>
      </c>
      <c r="D60" t="s">
        <v>572</v>
      </c>
      <c r="E60" t="s">
        <v>573</v>
      </c>
      <c r="F60" t="s">
        <v>390</v>
      </c>
      <c r="G60">
        <v>1634229694.5</v>
      </c>
      <c r="H60">
        <f t="shared" si="46"/>
        <v>3.5506715318672872E-3</v>
      </c>
      <c r="I60">
        <f t="shared" si="47"/>
        <v>3.550671531867287</v>
      </c>
      <c r="J60">
        <f t="shared" si="48"/>
        <v>13.451107304737969</v>
      </c>
      <c r="K60">
        <f t="shared" si="49"/>
        <v>1861.6420000000001</v>
      </c>
      <c r="L60">
        <f t="shared" si="50"/>
        <v>1673.7384415941754</v>
      </c>
      <c r="M60">
        <f t="shared" si="51"/>
        <v>150.61644835929425</v>
      </c>
      <c r="N60">
        <f t="shared" si="52"/>
        <v>167.52552202208381</v>
      </c>
      <c r="O60">
        <f t="shared" si="53"/>
        <v>0.17300217777229418</v>
      </c>
      <c r="P60">
        <f t="shared" si="54"/>
        <v>2.7465038564095994</v>
      </c>
      <c r="Q60">
        <f t="shared" si="55"/>
        <v>0.16716815567764243</v>
      </c>
      <c r="R60">
        <f t="shared" si="56"/>
        <v>0.10498787152436831</v>
      </c>
      <c r="S60">
        <f t="shared" si="57"/>
        <v>241.71188601817803</v>
      </c>
      <c r="T60">
        <f t="shared" si="58"/>
        <v>27.138983287747266</v>
      </c>
      <c r="U60">
        <f t="shared" si="59"/>
        <v>27.138983287747266</v>
      </c>
      <c r="V60">
        <f t="shared" si="60"/>
        <v>3.6084800727565254</v>
      </c>
      <c r="W60">
        <f t="shared" si="61"/>
        <v>50.157579470981773</v>
      </c>
      <c r="X60">
        <f t="shared" si="62"/>
        <v>1.75407394811197</v>
      </c>
      <c r="Y60">
        <f t="shared" si="63"/>
        <v>3.4971263896950493</v>
      </c>
      <c r="Z60">
        <f t="shared" si="64"/>
        <v>1.8544061246445553</v>
      </c>
      <c r="AA60">
        <f t="shared" si="65"/>
        <v>-156.58461455534737</v>
      </c>
      <c r="AB60">
        <f t="shared" si="66"/>
        <v>-78.948191306309539</v>
      </c>
      <c r="AC60">
        <f t="shared" si="67"/>
        <v>-6.1955943198305965</v>
      </c>
      <c r="AD60">
        <f t="shared" si="68"/>
        <v>-1.6514163309480523E-2</v>
      </c>
      <c r="AE60">
        <v>0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47605.236113411498</v>
      </c>
      <c r="AJ60" t="s">
        <v>391</v>
      </c>
      <c r="AK60">
        <v>0</v>
      </c>
      <c r="AL60">
        <v>0</v>
      </c>
      <c r="AM60">
        <v>0</v>
      </c>
      <c r="AN60" t="e">
        <f t="shared" si="72"/>
        <v>#DIV/0!</v>
      </c>
      <c r="AO60">
        <v>-1</v>
      </c>
      <c r="AP60" t="s">
        <v>574</v>
      </c>
      <c r="AQ60">
        <v>10423.4</v>
      </c>
      <c r="AR60">
        <v>1041.9012</v>
      </c>
      <c r="AS60">
        <v>1173.5</v>
      </c>
      <c r="AT60">
        <f t="shared" si="73"/>
        <v>0.11214213890072433</v>
      </c>
      <c r="AU60">
        <v>0.5</v>
      </c>
      <c r="AV60">
        <f t="shared" si="74"/>
        <v>1261.076699491284</v>
      </c>
      <c r="AW60">
        <f t="shared" si="75"/>
        <v>13.451107304737969</v>
      </c>
      <c r="AX60">
        <f t="shared" si="76"/>
        <v>70.709919199409285</v>
      </c>
      <c r="AY60">
        <f t="shared" si="77"/>
        <v>1.1459340506860144E-2</v>
      </c>
      <c r="AZ60">
        <f t="shared" si="78"/>
        <v>-1</v>
      </c>
      <c r="BA60" t="e">
        <f t="shared" si="79"/>
        <v>#DIV/0!</v>
      </c>
      <c r="BB60" t="s">
        <v>391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>
        <f t="shared" si="84"/>
        <v>0.11214213890072432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v>45</v>
      </c>
      <c r="BM60">
        <v>300</v>
      </c>
      <c r="BN60">
        <v>300</v>
      </c>
      <c r="BO60">
        <v>300</v>
      </c>
      <c r="BP60">
        <v>10423.4</v>
      </c>
      <c r="BQ60">
        <v>1146.8</v>
      </c>
      <c r="BR60">
        <v>-7.3702899999999998E-3</v>
      </c>
      <c r="BS60">
        <v>-2.72</v>
      </c>
      <c r="BT60" t="s">
        <v>391</v>
      </c>
      <c r="BU60" t="s">
        <v>391</v>
      </c>
      <c r="BV60" t="s">
        <v>391</v>
      </c>
      <c r="BW60" t="s">
        <v>391</v>
      </c>
      <c r="BX60" t="s">
        <v>391</v>
      </c>
      <c r="BY60" t="s">
        <v>391</v>
      </c>
      <c r="BZ60" t="s">
        <v>391</v>
      </c>
      <c r="CA60" t="s">
        <v>391</v>
      </c>
      <c r="CB60" t="s">
        <v>391</v>
      </c>
      <c r="CC60" t="s">
        <v>391</v>
      </c>
      <c r="CD60">
        <f t="shared" si="88"/>
        <v>1499.84</v>
      </c>
      <c r="CE60">
        <f t="shared" si="89"/>
        <v>1261.076699491284</v>
      </c>
      <c r="CF60">
        <f t="shared" si="90"/>
        <v>0.84080748579267395</v>
      </c>
      <c r="CG60">
        <f t="shared" si="91"/>
        <v>0.16115844757986056</v>
      </c>
      <c r="CH60">
        <v>6</v>
      </c>
      <c r="CI60">
        <v>0.5</v>
      </c>
      <c r="CJ60" t="s">
        <v>393</v>
      </c>
      <c r="CK60">
        <v>2</v>
      </c>
      <c r="CL60">
        <v>1634229694.5</v>
      </c>
      <c r="CM60">
        <v>1861.6420000000001</v>
      </c>
      <c r="CN60">
        <v>1873.68</v>
      </c>
      <c r="CO60">
        <v>19.4923</v>
      </c>
      <c r="CP60">
        <v>17.403199999999998</v>
      </c>
      <c r="CQ60">
        <v>1856.13</v>
      </c>
      <c r="CR60">
        <v>19.3643</v>
      </c>
      <c r="CS60">
        <v>999.89300000000003</v>
      </c>
      <c r="CT60">
        <v>89.901200000000003</v>
      </c>
      <c r="CU60">
        <v>8.6843900000000002E-2</v>
      </c>
      <c r="CV60">
        <v>26.605799999999999</v>
      </c>
      <c r="CW60">
        <v>-253.22</v>
      </c>
      <c r="CX60">
        <v>999.9</v>
      </c>
      <c r="CY60">
        <v>0</v>
      </c>
      <c r="CZ60">
        <v>0</v>
      </c>
      <c r="DA60">
        <v>10001.200000000001</v>
      </c>
      <c r="DB60">
        <v>0</v>
      </c>
      <c r="DC60">
        <v>11.694800000000001</v>
      </c>
      <c r="DD60">
        <v>-12.6591</v>
      </c>
      <c r="DE60">
        <v>1898</v>
      </c>
      <c r="DF60">
        <v>1906.86</v>
      </c>
      <c r="DG60">
        <v>2.08386</v>
      </c>
      <c r="DH60">
        <v>1873.68</v>
      </c>
      <c r="DI60">
        <v>17.403199999999998</v>
      </c>
      <c r="DJ60">
        <v>1.7519100000000001</v>
      </c>
      <c r="DK60">
        <v>1.56457</v>
      </c>
      <c r="DL60">
        <v>15.3642</v>
      </c>
      <c r="DM60">
        <v>13.6142</v>
      </c>
      <c r="DN60">
        <v>1499.84</v>
      </c>
      <c r="DO60">
        <v>0.97299100000000005</v>
      </c>
      <c r="DP60">
        <v>2.70093E-2</v>
      </c>
      <c r="DQ60">
        <v>0</v>
      </c>
      <c r="DR60">
        <v>1041.3900000000001</v>
      </c>
      <c r="DS60">
        <v>5.0006300000000001</v>
      </c>
      <c r="DT60">
        <v>15245.3</v>
      </c>
      <c r="DU60">
        <v>12903.7</v>
      </c>
      <c r="DV60">
        <v>37.436999999999998</v>
      </c>
      <c r="DW60">
        <v>37.875</v>
      </c>
      <c r="DX60">
        <v>37.375</v>
      </c>
      <c r="DY60">
        <v>37.061999999999998</v>
      </c>
      <c r="DZ60">
        <v>38.686999999999998</v>
      </c>
      <c r="EA60">
        <v>1454.47</v>
      </c>
      <c r="EB60">
        <v>40.369999999999997</v>
      </c>
      <c r="EC60">
        <v>0</v>
      </c>
      <c r="ED60">
        <v>61.400000095367403</v>
      </c>
      <c r="EE60">
        <v>0</v>
      </c>
      <c r="EF60">
        <v>1041.9012</v>
      </c>
      <c r="EG60">
        <v>-5.93692307143451</v>
      </c>
      <c r="EH60">
        <v>-103.15384602752501</v>
      </c>
      <c r="EI60">
        <v>15259.575999999999</v>
      </c>
      <c r="EJ60">
        <v>15</v>
      </c>
      <c r="EK60">
        <v>1634229716.5</v>
      </c>
      <c r="EL60" t="s">
        <v>575</v>
      </c>
      <c r="EM60">
        <v>1634229716.5</v>
      </c>
      <c r="EN60">
        <v>1634229716</v>
      </c>
      <c r="EO60">
        <v>48</v>
      </c>
      <c r="EP60">
        <v>0.62</v>
      </c>
      <c r="EQ60">
        <v>5.0000000000000001E-3</v>
      </c>
      <c r="ER60">
        <v>5.5119999999999996</v>
      </c>
      <c r="ES60">
        <v>0.128</v>
      </c>
      <c r="ET60">
        <v>1874</v>
      </c>
      <c r="EU60">
        <v>17</v>
      </c>
      <c r="EV60">
        <v>0.24</v>
      </c>
      <c r="EW60">
        <v>0.04</v>
      </c>
      <c r="EX60">
        <v>-12.651652500000001</v>
      </c>
      <c r="EY60">
        <v>-9.90090056284956E-2</v>
      </c>
      <c r="EZ60">
        <v>9.0099278541783998E-2</v>
      </c>
      <c r="FA60">
        <v>1</v>
      </c>
      <c r="FB60">
        <v>2.0925034999999998</v>
      </c>
      <c r="FC60">
        <v>-0.100129080675429</v>
      </c>
      <c r="FD60">
        <v>1.4074181956689399E-2</v>
      </c>
      <c r="FE60">
        <v>1</v>
      </c>
      <c r="FF60">
        <v>2</v>
      </c>
      <c r="FG60">
        <v>2</v>
      </c>
      <c r="FH60" t="s">
        <v>395</v>
      </c>
      <c r="FI60">
        <v>3.8842699999999999</v>
      </c>
      <c r="FJ60">
        <v>2.7458399999999998</v>
      </c>
      <c r="FK60">
        <v>0.24282400000000001</v>
      </c>
      <c r="FL60">
        <v>0.243757</v>
      </c>
      <c r="FM60">
        <v>8.9782500000000001E-2</v>
      </c>
      <c r="FN60">
        <v>8.3210300000000001E-2</v>
      </c>
      <c r="FO60">
        <v>29860.400000000001</v>
      </c>
      <c r="FP60">
        <v>32706</v>
      </c>
      <c r="FQ60">
        <v>35719.9</v>
      </c>
      <c r="FR60">
        <v>39239.5</v>
      </c>
      <c r="FS60">
        <v>46127.3</v>
      </c>
      <c r="FT60">
        <v>51936.7</v>
      </c>
      <c r="FU60">
        <v>55858</v>
      </c>
      <c r="FV60">
        <v>62907.199999999997</v>
      </c>
      <c r="FW60">
        <v>2.6505299999999998</v>
      </c>
      <c r="FX60">
        <v>2.1778499999999998</v>
      </c>
      <c r="FY60">
        <v>-0.28667599999999999</v>
      </c>
      <c r="FZ60">
        <v>0</v>
      </c>
      <c r="GA60">
        <v>-244.726</v>
      </c>
      <c r="GB60">
        <v>999.9</v>
      </c>
      <c r="GC60">
        <v>47.637999999999998</v>
      </c>
      <c r="GD60">
        <v>31.27</v>
      </c>
      <c r="GE60">
        <v>24.2773</v>
      </c>
      <c r="GF60">
        <v>57.059100000000001</v>
      </c>
      <c r="GG60">
        <v>46.5745</v>
      </c>
      <c r="GH60">
        <v>3</v>
      </c>
      <c r="GI60">
        <v>-0.209588</v>
      </c>
      <c r="GJ60">
        <v>-0.59351799999999999</v>
      </c>
      <c r="GK60">
        <v>20.115300000000001</v>
      </c>
      <c r="GL60">
        <v>5.2008200000000002</v>
      </c>
      <c r="GM60">
        <v>12.006399999999999</v>
      </c>
      <c r="GN60">
        <v>4.9756999999999998</v>
      </c>
      <c r="GO60">
        <v>3.29365</v>
      </c>
      <c r="GP60">
        <v>9999</v>
      </c>
      <c r="GQ60">
        <v>9999</v>
      </c>
      <c r="GR60">
        <v>28.1</v>
      </c>
      <c r="GS60">
        <v>406.2</v>
      </c>
      <c r="GT60">
        <v>1.86341</v>
      </c>
      <c r="GU60">
        <v>1.8681300000000001</v>
      </c>
      <c r="GV60">
        <v>1.8678399999999999</v>
      </c>
      <c r="GW60">
        <v>1.86914</v>
      </c>
      <c r="GX60">
        <v>1.8699600000000001</v>
      </c>
      <c r="GY60">
        <v>1.8660000000000001</v>
      </c>
      <c r="GZ60">
        <v>1.86707</v>
      </c>
      <c r="HA60">
        <v>1.8684400000000001</v>
      </c>
      <c r="HB60">
        <v>5</v>
      </c>
      <c r="HC60">
        <v>0</v>
      </c>
      <c r="HD60">
        <v>0</v>
      </c>
      <c r="HE60">
        <v>0</v>
      </c>
      <c r="HF60" t="s">
        <v>396</v>
      </c>
      <c r="HG60" t="s">
        <v>397</v>
      </c>
      <c r="HH60" t="s">
        <v>398</v>
      </c>
      <c r="HI60" t="s">
        <v>398</v>
      </c>
      <c r="HJ60" t="s">
        <v>398</v>
      </c>
      <c r="HK60" t="s">
        <v>398</v>
      </c>
      <c r="HL60">
        <v>0</v>
      </c>
      <c r="HM60">
        <v>100</v>
      </c>
      <c r="HN60">
        <v>100</v>
      </c>
      <c r="HO60">
        <v>5.5119999999999996</v>
      </c>
      <c r="HP60">
        <v>0.128</v>
      </c>
      <c r="HQ60">
        <v>4.8909523809520596</v>
      </c>
      <c r="HR60">
        <v>0</v>
      </c>
      <c r="HS60">
        <v>0</v>
      </c>
      <c r="HT60">
        <v>0</v>
      </c>
      <c r="HU60">
        <v>0.122719999999997</v>
      </c>
      <c r="HV60">
        <v>0</v>
      </c>
      <c r="HW60">
        <v>0</v>
      </c>
      <c r="HX60">
        <v>0</v>
      </c>
      <c r="HY60">
        <v>-1</v>
      </c>
      <c r="HZ60">
        <v>-1</v>
      </c>
      <c r="IA60">
        <v>-1</v>
      </c>
      <c r="IB60">
        <v>-1</v>
      </c>
      <c r="IC60">
        <v>1.5</v>
      </c>
      <c r="ID60">
        <v>1.5</v>
      </c>
      <c r="IE60">
        <v>4.99756</v>
      </c>
      <c r="IF60">
        <v>2.5561500000000001</v>
      </c>
      <c r="IG60">
        <v>2.9980500000000001</v>
      </c>
      <c r="IH60">
        <v>2.96021</v>
      </c>
      <c r="II60">
        <v>2.7453599999999998</v>
      </c>
      <c r="IJ60">
        <v>2.3584000000000001</v>
      </c>
      <c r="IK60">
        <v>35.731099999999998</v>
      </c>
      <c r="IL60">
        <v>24.061199999999999</v>
      </c>
      <c r="IM60">
        <v>18</v>
      </c>
      <c r="IN60">
        <v>1077.1400000000001</v>
      </c>
      <c r="IO60">
        <v>609.13</v>
      </c>
      <c r="IP60">
        <v>25</v>
      </c>
      <c r="IQ60">
        <v>24.5686</v>
      </c>
      <c r="IR60">
        <v>30</v>
      </c>
      <c r="IS60">
        <v>24.432099999999998</v>
      </c>
      <c r="IT60">
        <v>24.388999999999999</v>
      </c>
      <c r="IU60">
        <v>100</v>
      </c>
      <c r="IV60">
        <v>26.342199999999998</v>
      </c>
      <c r="IW60">
        <v>0</v>
      </c>
      <c r="IX60">
        <v>25</v>
      </c>
      <c r="IY60">
        <v>2000</v>
      </c>
      <c r="IZ60">
        <v>17.4177</v>
      </c>
      <c r="JA60">
        <v>103.602</v>
      </c>
      <c r="JB60">
        <v>104.73</v>
      </c>
    </row>
    <row r="61" spans="1:262" x14ac:dyDescent="0.2">
      <c r="A61">
        <v>45</v>
      </c>
      <c r="B61">
        <v>1634230429.5</v>
      </c>
      <c r="C61">
        <v>6957</v>
      </c>
      <c r="D61" t="s">
        <v>578</v>
      </c>
      <c r="E61" t="s">
        <v>579</v>
      </c>
      <c r="F61" t="s">
        <v>390</v>
      </c>
      <c r="G61">
        <v>1634230429.5</v>
      </c>
      <c r="H61">
        <f t="shared" si="46"/>
        <v>1.739342702822942E-3</v>
      </c>
      <c r="I61">
        <f t="shared" si="47"/>
        <v>1.739342702822942</v>
      </c>
      <c r="J61">
        <f t="shared" si="48"/>
        <v>6.9475362477924847</v>
      </c>
      <c r="K61">
        <f t="shared" si="49"/>
        <v>395.41899999999998</v>
      </c>
      <c r="L61">
        <f t="shared" si="50"/>
        <v>265.52100215938231</v>
      </c>
      <c r="M61">
        <f t="shared" si="51"/>
        <v>23.891384722573036</v>
      </c>
      <c r="N61">
        <f t="shared" si="52"/>
        <v>35.579511145202602</v>
      </c>
      <c r="O61">
        <f t="shared" si="53"/>
        <v>9.4164119558226525E-2</v>
      </c>
      <c r="P61">
        <f t="shared" si="54"/>
        <v>2.7471926610285324</v>
      </c>
      <c r="Q61">
        <f t="shared" si="55"/>
        <v>9.240709838516549E-2</v>
      </c>
      <c r="R61">
        <f t="shared" si="56"/>
        <v>5.7909567181336358E-2</v>
      </c>
      <c r="S61">
        <f t="shared" si="57"/>
        <v>241.76774601840714</v>
      </c>
      <c r="T61">
        <f t="shared" si="58"/>
        <v>27.592243407059954</v>
      </c>
      <c r="U61">
        <f t="shared" si="59"/>
        <v>27.592243407059954</v>
      </c>
      <c r="V61">
        <f t="shared" si="60"/>
        <v>3.7055632246835404</v>
      </c>
      <c r="W61">
        <f t="shared" si="61"/>
        <v>59.248437178128519</v>
      </c>
      <c r="X61">
        <f t="shared" si="62"/>
        <v>2.0662388610128999</v>
      </c>
      <c r="Y61">
        <f t="shared" si="63"/>
        <v>3.4874149588128702</v>
      </c>
      <c r="Z61">
        <f t="shared" si="64"/>
        <v>1.6393243636706405</v>
      </c>
      <c r="AA61">
        <f t="shared" si="65"/>
        <v>-76.705013194491741</v>
      </c>
      <c r="AB61">
        <f t="shared" si="66"/>
        <v>-153.0894630805488</v>
      </c>
      <c r="AC61">
        <f t="shared" si="67"/>
        <v>-12.035384061628189</v>
      </c>
      <c r="AD61">
        <f t="shared" si="68"/>
        <v>-6.2114318261592416E-2</v>
      </c>
      <c r="AE61">
        <v>0</v>
      </c>
      <c r="AF61">
        <v>0</v>
      </c>
      <c r="AG61">
        <f t="shared" si="69"/>
        <v>1</v>
      </c>
      <c r="AH61">
        <f t="shared" si="70"/>
        <v>0</v>
      </c>
      <c r="AI61">
        <f t="shared" si="71"/>
        <v>47631.220385442284</v>
      </c>
      <c r="AJ61" t="s">
        <v>391</v>
      </c>
      <c r="AK61">
        <v>0</v>
      </c>
      <c r="AL61">
        <v>0</v>
      </c>
      <c r="AM61">
        <v>0</v>
      </c>
      <c r="AN61" t="e">
        <f t="shared" si="72"/>
        <v>#DIV/0!</v>
      </c>
      <c r="AO61">
        <v>-1</v>
      </c>
      <c r="AP61" t="s">
        <v>580</v>
      </c>
      <c r="AQ61">
        <v>10426</v>
      </c>
      <c r="AR61">
        <v>1556.6584</v>
      </c>
      <c r="AS61">
        <v>1684.52</v>
      </c>
      <c r="AT61">
        <f t="shared" si="73"/>
        <v>7.5903877662479524E-2</v>
      </c>
      <c r="AU61">
        <v>0.5</v>
      </c>
      <c r="AV61">
        <f t="shared" si="74"/>
        <v>1261.3706994914028</v>
      </c>
      <c r="AW61">
        <f t="shared" si="75"/>
        <v>6.9475362477924847</v>
      </c>
      <c r="AX61">
        <f t="shared" si="76"/>
        <v>47.871463630615828</v>
      </c>
      <c r="AY61">
        <f t="shared" si="77"/>
        <v>6.3007141762504949E-3</v>
      </c>
      <c r="AZ61">
        <f t="shared" si="78"/>
        <v>-1</v>
      </c>
      <c r="BA61" t="e">
        <f t="shared" si="79"/>
        <v>#DIV/0!</v>
      </c>
      <c r="BB61" t="s">
        <v>391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>
        <f t="shared" si="84"/>
        <v>7.5903877662479496E-2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v>46</v>
      </c>
      <c r="BM61">
        <v>300</v>
      </c>
      <c r="BN61">
        <v>300</v>
      </c>
      <c r="BO61">
        <v>300</v>
      </c>
      <c r="BP61">
        <v>10426</v>
      </c>
      <c r="BQ61">
        <v>1664.74</v>
      </c>
      <c r="BR61">
        <v>-7.3730899999999997E-3</v>
      </c>
      <c r="BS61">
        <v>-4.16</v>
      </c>
      <c r="BT61" t="s">
        <v>391</v>
      </c>
      <c r="BU61" t="s">
        <v>391</v>
      </c>
      <c r="BV61" t="s">
        <v>391</v>
      </c>
      <c r="BW61" t="s">
        <v>391</v>
      </c>
      <c r="BX61" t="s">
        <v>391</v>
      </c>
      <c r="BY61" t="s">
        <v>391</v>
      </c>
      <c r="BZ61" t="s">
        <v>391</v>
      </c>
      <c r="CA61" t="s">
        <v>391</v>
      </c>
      <c r="CB61" t="s">
        <v>391</v>
      </c>
      <c r="CC61" t="s">
        <v>391</v>
      </c>
      <c r="CD61">
        <f t="shared" si="88"/>
        <v>1500.19</v>
      </c>
      <c r="CE61">
        <f t="shared" si="89"/>
        <v>1261.3706994914028</v>
      </c>
      <c r="CF61">
        <f t="shared" si="90"/>
        <v>0.8408072974032641</v>
      </c>
      <c r="CG61">
        <f t="shared" si="91"/>
        <v>0.16115808398829956</v>
      </c>
      <c r="CH61">
        <v>6</v>
      </c>
      <c r="CI61">
        <v>0.5</v>
      </c>
      <c r="CJ61" t="s">
        <v>393</v>
      </c>
      <c r="CK61">
        <v>2</v>
      </c>
      <c r="CL61">
        <v>1634230429.5</v>
      </c>
      <c r="CM61">
        <v>395.41899999999998</v>
      </c>
      <c r="CN61">
        <v>400</v>
      </c>
      <c r="CO61">
        <v>22.9635</v>
      </c>
      <c r="CP61">
        <v>21.943899999999999</v>
      </c>
      <c r="CQ61">
        <v>393.04500000000002</v>
      </c>
      <c r="CR61">
        <v>22.648199999999999</v>
      </c>
      <c r="CS61">
        <v>1000.04</v>
      </c>
      <c r="CT61">
        <v>89.893000000000001</v>
      </c>
      <c r="CU61">
        <v>8.6265400000000006E-2</v>
      </c>
      <c r="CV61">
        <v>26.558599999999998</v>
      </c>
      <c r="CW61">
        <v>-254.92099999999999</v>
      </c>
      <c r="CX61">
        <v>999.9</v>
      </c>
      <c r="CY61">
        <v>0</v>
      </c>
      <c r="CZ61">
        <v>0</v>
      </c>
      <c r="DA61">
        <v>10006.200000000001</v>
      </c>
      <c r="DB61">
        <v>0</v>
      </c>
      <c r="DC61">
        <v>11.694800000000001</v>
      </c>
      <c r="DD61">
        <v>-4.5815400000000004</v>
      </c>
      <c r="DE61">
        <v>404.71199999999999</v>
      </c>
      <c r="DF61">
        <v>408.97500000000002</v>
      </c>
      <c r="DG61">
        <v>1.01969</v>
      </c>
      <c r="DH61">
        <v>400</v>
      </c>
      <c r="DI61">
        <v>21.943899999999999</v>
      </c>
      <c r="DJ61">
        <v>2.06426</v>
      </c>
      <c r="DK61">
        <v>1.9725999999999999</v>
      </c>
      <c r="DL61">
        <v>17.946000000000002</v>
      </c>
      <c r="DM61">
        <v>17.226099999999999</v>
      </c>
      <c r="DN61">
        <v>1500.19</v>
      </c>
      <c r="DO61">
        <v>0.97300200000000003</v>
      </c>
      <c r="DP61">
        <v>2.6997799999999999E-2</v>
      </c>
      <c r="DQ61">
        <v>0</v>
      </c>
      <c r="DR61">
        <v>1549.86</v>
      </c>
      <c r="DS61">
        <v>5.0006300000000001</v>
      </c>
      <c r="DT61">
        <v>22685.200000000001</v>
      </c>
      <c r="DU61">
        <v>12906.7</v>
      </c>
      <c r="DV61">
        <v>37.375</v>
      </c>
      <c r="DW61">
        <v>38.375</v>
      </c>
      <c r="DX61">
        <v>37.25</v>
      </c>
      <c r="DY61">
        <v>37.936999999999998</v>
      </c>
      <c r="DZ61">
        <v>38.811999999999998</v>
      </c>
      <c r="EA61">
        <v>1454.82</v>
      </c>
      <c r="EB61">
        <v>40.369999999999997</v>
      </c>
      <c r="EC61">
        <v>0</v>
      </c>
      <c r="ED61">
        <v>734.40000009536698</v>
      </c>
      <c r="EE61">
        <v>0</v>
      </c>
      <c r="EF61">
        <v>1556.6584</v>
      </c>
      <c r="EG61">
        <v>-53.879230676375798</v>
      </c>
      <c r="EH61">
        <v>-727.57692190515297</v>
      </c>
      <c r="EI61">
        <v>22768.984</v>
      </c>
      <c r="EJ61">
        <v>15</v>
      </c>
      <c r="EK61">
        <v>1634230402</v>
      </c>
      <c r="EL61" t="s">
        <v>581</v>
      </c>
      <c r="EM61">
        <v>1634230402</v>
      </c>
      <c r="EN61">
        <v>1634230402</v>
      </c>
      <c r="EO61">
        <v>51</v>
      </c>
      <c r="EP61">
        <v>1.7999999999999999E-2</v>
      </c>
      <c r="EQ61">
        <v>-4.0000000000000001E-3</v>
      </c>
      <c r="ER61">
        <v>2.3740000000000001</v>
      </c>
      <c r="ES61">
        <v>0.315</v>
      </c>
      <c r="ET61">
        <v>400</v>
      </c>
      <c r="EU61">
        <v>22</v>
      </c>
      <c r="EV61">
        <v>0.19</v>
      </c>
      <c r="EW61">
        <v>0.08</v>
      </c>
      <c r="EX61">
        <v>-4.5850960000000001</v>
      </c>
      <c r="EY61">
        <v>-8.5834671669776194E-2</v>
      </c>
      <c r="EZ61">
        <v>3.0755856499210001E-2</v>
      </c>
      <c r="FA61">
        <v>1</v>
      </c>
      <c r="FB61">
        <v>1.0178375</v>
      </c>
      <c r="FC61">
        <v>6.5596998123801696E-3</v>
      </c>
      <c r="FD61">
        <v>1.2688099739519799E-3</v>
      </c>
      <c r="FE61">
        <v>1</v>
      </c>
      <c r="FF61">
        <v>2</v>
      </c>
      <c r="FG61">
        <v>2</v>
      </c>
      <c r="FH61" t="s">
        <v>395</v>
      </c>
      <c r="FI61">
        <v>3.8844599999999998</v>
      </c>
      <c r="FJ61">
        <v>2.74532</v>
      </c>
      <c r="FK61">
        <v>8.6978700000000006E-2</v>
      </c>
      <c r="FL61">
        <v>8.8305499999999995E-2</v>
      </c>
      <c r="FM61">
        <v>0.10037699999999999</v>
      </c>
      <c r="FN61">
        <v>9.7935700000000001E-2</v>
      </c>
      <c r="FO61">
        <v>35997.1</v>
      </c>
      <c r="FP61">
        <v>39420.400000000001</v>
      </c>
      <c r="FQ61">
        <v>35717.1</v>
      </c>
      <c r="FR61">
        <v>39238.1</v>
      </c>
      <c r="FS61">
        <v>45573.1</v>
      </c>
      <c r="FT61">
        <v>51094.1</v>
      </c>
      <c r="FU61">
        <v>55854.8</v>
      </c>
      <c r="FV61">
        <v>62905</v>
      </c>
      <c r="FW61">
        <v>2.6494</v>
      </c>
      <c r="FX61">
        <v>2.1827800000000002</v>
      </c>
      <c r="FY61">
        <v>-0.343248</v>
      </c>
      <c r="FZ61">
        <v>0</v>
      </c>
      <c r="GA61">
        <v>-244.73599999999999</v>
      </c>
      <c r="GB61">
        <v>999.9</v>
      </c>
      <c r="GC61">
        <v>47.661999999999999</v>
      </c>
      <c r="GD61">
        <v>31.26</v>
      </c>
      <c r="GE61">
        <v>24.276800000000001</v>
      </c>
      <c r="GF61">
        <v>56.309100000000001</v>
      </c>
      <c r="GG61">
        <v>46.366199999999999</v>
      </c>
      <c r="GH61">
        <v>3</v>
      </c>
      <c r="GI61">
        <v>-0.21013999999999999</v>
      </c>
      <c r="GJ61">
        <v>-0.57403099999999996</v>
      </c>
      <c r="GK61">
        <v>20.1175</v>
      </c>
      <c r="GL61">
        <v>5.2003700000000004</v>
      </c>
      <c r="GM61">
        <v>12.0047</v>
      </c>
      <c r="GN61">
        <v>4.9757999999999996</v>
      </c>
      <c r="GO61">
        <v>3.29358</v>
      </c>
      <c r="GP61">
        <v>9999</v>
      </c>
      <c r="GQ61">
        <v>9999</v>
      </c>
      <c r="GR61">
        <v>28.3</v>
      </c>
      <c r="GS61">
        <v>431.7</v>
      </c>
      <c r="GT61">
        <v>1.86338</v>
      </c>
      <c r="GU61">
        <v>1.8681300000000001</v>
      </c>
      <c r="GV61">
        <v>1.8678300000000001</v>
      </c>
      <c r="GW61">
        <v>1.8691199999999999</v>
      </c>
      <c r="GX61">
        <v>1.8699600000000001</v>
      </c>
      <c r="GY61">
        <v>1.86599</v>
      </c>
      <c r="GZ61">
        <v>1.8669800000000001</v>
      </c>
      <c r="HA61">
        <v>1.8684400000000001</v>
      </c>
      <c r="HB61">
        <v>5</v>
      </c>
      <c r="HC61">
        <v>0</v>
      </c>
      <c r="HD61">
        <v>0</v>
      </c>
      <c r="HE61">
        <v>0</v>
      </c>
      <c r="HF61" t="s">
        <v>396</v>
      </c>
      <c r="HG61" t="s">
        <v>397</v>
      </c>
      <c r="HH61" t="s">
        <v>398</v>
      </c>
      <c r="HI61" t="s">
        <v>398</v>
      </c>
      <c r="HJ61" t="s">
        <v>398</v>
      </c>
      <c r="HK61" t="s">
        <v>398</v>
      </c>
      <c r="HL61">
        <v>0</v>
      </c>
      <c r="HM61">
        <v>100</v>
      </c>
      <c r="HN61">
        <v>100</v>
      </c>
      <c r="HO61">
        <v>2.3740000000000001</v>
      </c>
      <c r="HP61">
        <v>0.31530000000000002</v>
      </c>
      <c r="HQ61">
        <v>2.3741500000000402</v>
      </c>
      <c r="HR61">
        <v>0</v>
      </c>
      <c r="HS61">
        <v>0</v>
      </c>
      <c r="HT61">
        <v>0</v>
      </c>
      <c r="HU61">
        <v>0.31530999999999998</v>
      </c>
      <c r="HV61">
        <v>0</v>
      </c>
      <c r="HW61">
        <v>0</v>
      </c>
      <c r="HX61">
        <v>0</v>
      </c>
      <c r="HY61">
        <v>-1</v>
      </c>
      <c r="HZ61">
        <v>-1</v>
      </c>
      <c r="IA61">
        <v>-1</v>
      </c>
      <c r="IB61">
        <v>-1</v>
      </c>
      <c r="IC61">
        <v>0.5</v>
      </c>
      <c r="ID61">
        <v>0.5</v>
      </c>
      <c r="IE61">
        <v>1.5124500000000001</v>
      </c>
      <c r="IF61">
        <v>2.5952099999999998</v>
      </c>
      <c r="IG61">
        <v>2.9980500000000001</v>
      </c>
      <c r="IH61">
        <v>2.96143</v>
      </c>
      <c r="II61">
        <v>2.7441399999999998</v>
      </c>
      <c r="IJ61">
        <v>2.36206</v>
      </c>
      <c r="IK61">
        <v>35.498600000000003</v>
      </c>
      <c r="IL61">
        <v>24.087499999999999</v>
      </c>
      <c r="IM61">
        <v>18</v>
      </c>
      <c r="IN61">
        <v>1075.78</v>
      </c>
      <c r="IO61">
        <v>612.86099999999999</v>
      </c>
      <c r="IP61">
        <v>24.999700000000001</v>
      </c>
      <c r="IQ61">
        <v>24.5686</v>
      </c>
      <c r="IR61">
        <v>30</v>
      </c>
      <c r="IS61">
        <v>24.432099999999998</v>
      </c>
      <c r="IT61">
        <v>24.3857</v>
      </c>
      <c r="IU61">
        <v>30.288</v>
      </c>
      <c r="IV61">
        <v>0</v>
      </c>
      <c r="IW61">
        <v>0</v>
      </c>
      <c r="IX61">
        <v>25</v>
      </c>
      <c r="IY61">
        <v>400</v>
      </c>
      <c r="IZ61">
        <v>18.013200000000001</v>
      </c>
      <c r="JA61">
        <v>103.596</v>
      </c>
      <c r="JB61">
        <v>104.726</v>
      </c>
    </row>
    <row r="62" spans="1:262" x14ac:dyDescent="0.2">
      <c r="A62">
        <v>46</v>
      </c>
      <c r="B62">
        <v>1634230509.5</v>
      </c>
      <c r="C62">
        <v>7037</v>
      </c>
      <c r="D62" t="s">
        <v>582</v>
      </c>
      <c r="E62" t="s">
        <v>583</v>
      </c>
      <c r="F62" t="s">
        <v>390</v>
      </c>
      <c r="G62">
        <v>1634230509.5</v>
      </c>
      <c r="H62">
        <f t="shared" si="46"/>
        <v>1.8018203252406155E-3</v>
      </c>
      <c r="I62">
        <f t="shared" si="47"/>
        <v>1.8018203252406155</v>
      </c>
      <c r="J62">
        <f t="shared" si="48"/>
        <v>5.6490572136833084</v>
      </c>
      <c r="K62">
        <f t="shared" si="49"/>
        <v>296.30399999999997</v>
      </c>
      <c r="L62">
        <f t="shared" si="50"/>
        <v>194.32426897686565</v>
      </c>
      <c r="M62">
        <f t="shared" si="51"/>
        <v>17.485061093876041</v>
      </c>
      <c r="N62">
        <f t="shared" si="52"/>
        <v>26.661073110619199</v>
      </c>
      <c r="O62">
        <f t="shared" si="53"/>
        <v>9.7173074910658727E-2</v>
      </c>
      <c r="P62">
        <f t="shared" si="54"/>
        <v>2.7436987919236593</v>
      </c>
      <c r="Q62">
        <f t="shared" si="55"/>
        <v>9.5300840611719492E-2</v>
      </c>
      <c r="R62">
        <f t="shared" si="56"/>
        <v>5.9728233700592971E-2</v>
      </c>
      <c r="S62">
        <f t="shared" si="57"/>
        <v>241.70231001813875</v>
      </c>
      <c r="T62">
        <f t="shared" si="58"/>
        <v>27.638033547604419</v>
      </c>
      <c r="U62">
        <f t="shared" si="59"/>
        <v>27.638033547604419</v>
      </c>
      <c r="V62">
        <f t="shared" si="60"/>
        <v>3.715496543037454</v>
      </c>
      <c r="W62">
        <f t="shared" si="61"/>
        <v>59.10972329577956</v>
      </c>
      <c r="X62">
        <f t="shared" si="62"/>
        <v>2.0689811180844297</v>
      </c>
      <c r="Y62">
        <f t="shared" si="63"/>
        <v>3.5002382057033841</v>
      </c>
      <c r="Z62">
        <f t="shared" si="64"/>
        <v>1.6465154249530243</v>
      </c>
      <c r="AA62">
        <f t="shared" si="65"/>
        <v>-79.460276343111147</v>
      </c>
      <c r="AB62">
        <f t="shared" si="66"/>
        <v>-150.45265432096343</v>
      </c>
      <c r="AC62">
        <f t="shared" si="67"/>
        <v>-11.849548060424629</v>
      </c>
      <c r="AD62">
        <f t="shared" si="68"/>
        <v>-6.0168706360485658E-2</v>
      </c>
      <c r="AE62">
        <v>0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47526.674817775063</v>
      </c>
      <c r="AJ62" t="s">
        <v>391</v>
      </c>
      <c r="AK62">
        <v>0</v>
      </c>
      <c r="AL62">
        <v>0</v>
      </c>
      <c r="AM62">
        <v>0</v>
      </c>
      <c r="AN62" t="e">
        <f t="shared" si="72"/>
        <v>#DIV/0!</v>
      </c>
      <c r="AO62">
        <v>-1</v>
      </c>
      <c r="AP62" t="s">
        <v>584</v>
      </c>
      <c r="AQ62">
        <v>10419.299999999999</v>
      </c>
      <c r="AR62">
        <v>1470.0103999999999</v>
      </c>
      <c r="AS62">
        <v>1593.72</v>
      </c>
      <c r="AT62">
        <f t="shared" si="73"/>
        <v>7.7623170945962938E-2</v>
      </c>
      <c r="AU62">
        <v>0.5</v>
      </c>
      <c r="AV62">
        <f t="shared" si="74"/>
        <v>1261.0262994912637</v>
      </c>
      <c r="AW62">
        <f t="shared" si="75"/>
        <v>5.6490572136833084</v>
      </c>
      <c r="AX62">
        <f t="shared" si="76"/>
        <v>48.942430006382708</v>
      </c>
      <c r="AY62">
        <f t="shared" si="77"/>
        <v>5.2727347687877247E-3</v>
      </c>
      <c r="AZ62">
        <f t="shared" si="78"/>
        <v>-1</v>
      </c>
      <c r="BA62" t="e">
        <f t="shared" si="79"/>
        <v>#DIV/0!</v>
      </c>
      <c r="BB62" t="s">
        <v>391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>
        <f t="shared" si="84"/>
        <v>7.7623170945962994E-2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v>47</v>
      </c>
      <c r="BM62">
        <v>300</v>
      </c>
      <c r="BN62">
        <v>300</v>
      </c>
      <c r="BO62">
        <v>300</v>
      </c>
      <c r="BP62">
        <v>10419.299999999999</v>
      </c>
      <c r="BQ62">
        <v>1578.12</v>
      </c>
      <c r="BR62">
        <v>-7.3682000000000001E-3</v>
      </c>
      <c r="BS62">
        <v>-3.01</v>
      </c>
      <c r="BT62" t="s">
        <v>391</v>
      </c>
      <c r="BU62" t="s">
        <v>391</v>
      </c>
      <c r="BV62" t="s">
        <v>391</v>
      </c>
      <c r="BW62" t="s">
        <v>391</v>
      </c>
      <c r="BX62" t="s">
        <v>391</v>
      </c>
      <c r="BY62" t="s">
        <v>391</v>
      </c>
      <c r="BZ62" t="s">
        <v>391</v>
      </c>
      <c r="CA62" t="s">
        <v>391</v>
      </c>
      <c r="CB62" t="s">
        <v>391</v>
      </c>
      <c r="CC62" t="s">
        <v>391</v>
      </c>
      <c r="CD62">
        <f t="shared" si="88"/>
        <v>1499.78</v>
      </c>
      <c r="CE62">
        <f t="shared" si="89"/>
        <v>1261.0262994912637</v>
      </c>
      <c r="CF62">
        <f t="shared" si="90"/>
        <v>0.84080751809682996</v>
      </c>
      <c r="CG62">
        <f t="shared" si="91"/>
        <v>0.16115850992688177</v>
      </c>
      <c r="CH62">
        <v>6</v>
      </c>
      <c r="CI62">
        <v>0.5</v>
      </c>
      <c r="CJ62" t="s">
        <v>393</v>
      </c>
      <c r="CK62">
        <v>2</v>
      </c>
      <c r="CL62">
        <v>1634230509.5</v>
      </c>
      <c r="CM62">
        <v>296.30399999999997</v>
      </c>
      <c r="CN62">
        <v>300.01400000000001</v>
      </c>
      <c r="CO62">
        <v>22.9941</v>
      </c>
      <c r="CP62">
        <v>21.937799999999999</v>
      </c>
      <c r="CQ62">
        <v>294.166</v>
      </c>
      <c r="CR62">
        <v>22.678100000000001</v>
      </c>
      <c r="CS62">
        <v>999.93700000000001</v>
      </c>
      <c r="CT62">
        <v>89.8917</v>
      </c>
      <c r="CU62">
        <v>8.7082300000000001E-2</v>
      </c>
      <c r="CV62">
        <v>26.620899999999999</v>
      </c>
      <c r="CW62">
        <v>-254.96899999999999</v>
      </c>
      <c r="CX62">
        <v>999.9</v>
      </c>
      <c r="CY62">
        <v>0</v>
      </c>
      <c r="CZ62">
        <v>0</v>
      </c>
      <c r="DA62">
        <v>9985.6200000000008</v>
      </c>
      <c r="DB62">
        <v>0</v>
      </c>
      <c r="DC62">
        <v>11.6396</v>
      </c>
      <c r="DD62">
        <v>-3.47458</v>
      </c>
      <c r="DE62">
        <v>303.51900000000001</v>
      </c>
      <c r="DF62">
        <v>306.74400000000003</v>
      </c>
      <c r="DG62">
        <v>1.05555</v>
      </c>
      <c r="DH62">
        <v>300.01400000000001</v>
      </c>
      <c r="DI62">
        <v>21.937799999999999</v>
      </c>
      <c r="DJ62">
        <v>2.06691</v>
      </c>
      <c r="DK62">
        <v>1.9720299999999999</v>
      </c>
      <c r="DL62">
        <v>17.9665</v>
      </c>
      <c r="DM62">
        <v>17.221499999999999</v>
      </c>
      <c r="DN62">
        <v>1499.78</v>
      </c>
      <c r="DO62">
        <v>0.97299400000000003</v>
      </c>
      <c r="DP62">
        <v>2.7005999999999999E-2</v>
      </c>
      <c r="DQ62">
        <v>0</v>
      </c>
      <c r="DR62">
        <v>1469.69</v>
      </c>
      <c r="DS62">
        <v>5.0006300000000001</v>
      </c>
      <c r="DT62">
        <v>21593.7</v>
      </c>
      <c r="DU62">
        <v>12903.2</v>
      </c>
      <c r="DV62">
        <v>38.875</v>
      </c>
      <c r="DW62">
        <v>39.936999999999998</v>
      </c>
      <c r="DX62">
        <v>38.625</v>
      </c>
      <c r="DY62">
        <v>40.375</v>
      </c>
      <c r="DZ62">
        <v>40.375</v>
      </c>
      <c r="EA62">
        <v>1454.41</v>
      </c>
      <c r="EB62">
        <v>40.369999999999997</v>
      </c>
      <c r="EC62">
        <v>0</v>
      </c>
      <c r="ED62">
        <v>79.600000143051105</v>
      </c>
      <c r="EE62">
        <v>0</v>
      </c>
      <c r="EF62">
        <v>1470.0103999999999</v>
      </c>
      <c r="EG62">
        <v>-2.5792307823102099</v>
      </c>
      <c r="EH62">
        <v>41.530769323704099</v>
      </c>
      <c r="EI62">
        <v>21593.563999999998</v>
      </c>
      <c r="EJ62">
        <v>15</v>
      </c>
      <c r="EK62">
        <v>1634230528</v>
      </c>
      <c r="EL62" t="s">
        <v>585</v>
      </c>
      <c r="EM62">
        <v>1634230527.5</v>
      </c>
      <c r="EN62">
        <v>1634230528</v>
      </c>
      <c r="EO62">
        <v>52</v>
      </c>
      <c r="EP62">
        <v>-0.23599999999999999</v>
      </c>
      <c r="EQ62">
        <v>0</v>
      </c>
      <c r="ER62">
        <v>2.1379999999999999</v>
      </c>
      <c r="ES62">
        <v>0.316</v>
      </c>
      <c r="ET62">
        <v>300</v>
      </c>
      <c r="EU62">
        <v>22</v>
      </c>
      <c r="EV62">
        <v>0.38</v>
      </c>
      <c r="EW62">
        <v>0.08</v>
      </c>
      <c r="EX62">
        <v>-3.4217512499999998</v>
      </c>
      <c r="EY62">
        <v>-8.1930619136952099E-2</v>
      </c>
      <c r="EZ62">
        <v>1.8688620760706199E-2</v>
      </c>
      <c r="FA62">
        <v>1</v>
      </c>
      <c r="FB62">
        <v>1.0501452499999999</v>
      </c>
      <c r="FC62">
        <v>2.4070131332081302E-2</v>
      </c>
      <c r="FD62">
        <v>2.5098276708770302E-3</v>
      </c>
      <c r="FE62">
        <v>1</v>
      </c>
      <c r="FF62">
        <v>2</v>
      </c>
      <c r="FG62">
        <v>2</v>
      </c>
      <c r="FH62" t="s">
        <v>395</v>
      </c>
      <c r="FI62">
        <v>3.8843299999999998</v>
      </c>
      <c r="FJ62">
        <v>2.7459500000000001</v>
      </c>
      <c r="FK62">
        <v>6.9056500000000007E-2</v>
      </c>
      <c r="FL62">
        <v>7.0345500000000005E-2</v>
      </c>
      <c r="FM62">
        <v>0.10047</v>
      </c>
      <c r="FN62">
        <v>9.7916299999999998E-2</v>
      </c>
      <c r="FO62">
        <v>36703.300000000003</v>
      </c>
      <c r="FP62">
        <v>40197</v>
      </c>
      <c r="FQ62">
        <v>35717</v>
      </c>
      <c r="FR62">
        <v>39238.699999999997</v>
      </c>
      <c r="FS62">
        <v>45567.9</v>
      </c>
      <c r="FT62">
        <v>51095.1</v>
      </c>
      <c r="FU62">
        <v>55854.8</v>
      </c>
      <c r="FV62">
        <v>62905.5</v>
      </c>
      <c r="FW62">
        <v>2.6494499999999999</v>
      </c>
      <c r="FX62">
        <v>2.1831800000000001</v>
      </c>
      <c r="FY62">
        <v>-0.34492499999999998</v>
      </c>
      <c r="FZ62">
        <v>0</v>
      </c>
      <c r="GA62">
        <v>-244.73400000000001</v>
      </c>
      <c r="GB62">
        <v>999.9</v>
      </c>
      <c r="GC62">
        <v>47.661999999999999</v>
      </c>
      <c r="GD62">
        <v>31.25</v>
      </c>
      <c r="GE62">
        <v>24.263300000000001</v>
      </c>
      <c r="GF62">
        <v>56.769100000000002</v>
      </c>
      <c r="GG62">
        <v>46.406199999999998</v>
      </c>
      <c r="GH62">
        <v>3</v>
      </c>
      <c r="GI62">
        <v>-0.274256</v>
      </c>
      <c r="GJ62">
        <v>-0.50675099999999995</v>
      </c>
      <c r="GK62">
        <v>20.1173</v>
      </c>
      <c r="GL62">
        <v>5.19902</v>
      </c>
      <c r="GM62">
        <v>12.0061</v>
      </c>
      <c r="GN62">
        <v>4.9757499999999997</v>
      </c>
      <c r="GO62">
        <v>3.29373</v>
      </c>
      <c r="GP62">
        <v>9999</v>
      </c>
      <c r="GQ62">
        <v>9999</v>
      </c>
      <c r="GR62">
        <v>28.3</v>
      </c>
      <c r="GS62">
        <v>434.3</v>
      </c>
      <c r="GT62">
        <v>1.8633999999999999</v>
      </c>
      <c r="GU62">
        <v>1.8681300000000001</v>
      </c>
      <c r="GV62">
        <v>1.8678300000000001</v>
      </c>
      <c r="GW62">
        <v>1.8690800000000001</v>
      </c>
      <c r="GX62">
        <v>1.86995</v>
      </c>
      <c r="GY62">
        <v>1.8659699999999999</v>
      </c>
      <c r="GZ62">
        <v>1.86693</v>
      </c>
      <c r="HA62">
        <v>1.8684099999999999</v>
      </c>
      <c r="HB62">
        <v>5</v>
      </c>
      <c r="HC62">
        <v>0</v>
      </c>
      <c r="HD62">
        <v>0</v>
      </c>
      <c r="HE62">
        <v>0</v>
      </c>
      <c r="HF62" t="s">
        <v>396</v>
      </c>
      <c r="HG62" t="s">
        <v>397</v>
      </c>
      <c r="HH62" t="s">
        <v>398</v>
      </c>
      <c r="HI62" t="s">
        <v>398</v>
      </c>
      <c r="HJ62" t="s">
        <v>398</v>
      </c>
      <c r="HK62" t="s">
        <v>398</v>
      </c>
      <c r="HL62">
        <v>0</v>
      </c>
      <c r="HM62">
        <v>100</v>
      </c>
      <c r="HN62">
        <v>100</v>
      </c>
      <c r="HO62">
        <v>2.1379999999999999</v>
      </c>
      <c r="HP62">
        <v>0.316</v>
      </c>
      <c r="HQ62">
        <v>2.3741500000000402</v>
      </c>
      <c r="HR62">
        <v>0</v>
      </c>
      <c r="HS62">
        <v>0</v>
      </c>
      <c r="HT62">
        <v>0</v>
      </c>
      <c r="HU62">
        <v>0.31530999999999998</v>
      </c>
      <c r="HV62">
        <v>0</v>
      </c>
      <c r="HW62">
        <v>0</v>
      </c>
      <c r="HX62">
        <v>0</v>
      </c>
      <c r="HY62">
        <v>-1</v>
      </c>
      <c r="HZ62">
        <v>-1</v>
      </c>
      <c r="IA62">
        <v>-1</v>
      </c>
      <c r="IB62">
        <v>-1</v>
      </c>
      <c r="IC62">
        <v>1.8</v>
      </c>
      <c r="ID62">
        <v>1.8</v>
      </c>
      <c r="IE62">
        <v>1.1975100000000001</v>
      </c>
      <c r="IF62">
        <v>2.6037599999999999</v>
      </c>
      <c r="IG62">
        <v>2.9980500000000001</v>
      </c>
      <c r="IH62">
        <v>2.96143</v>
      </c>
      <c r="II62">
        <v>2.7453599999999998</v>
      </c>
      <c r="IJ62">
        <v>2.3645</v>
      </c>
      <c r="IK62">
        <v>35.4754</v>
      </c>
      <c r="IL62">
        <v>24.096299999999999</v>
      </c>
      <c r="IM62">
        <v>18</v>
      </c>
      <c r="IN62">
        <v>1075.76</v>
      </c>
      <c r="IO62">
        <v>613.13400000000001</v>
      </c>
      <c r="IP62">
        <v>25</v>
      </c>
      <c r="IQ62">
        <v>24.567499999999999</v>
      </c>
      <c r="IR62">
        <v>30.0001</v>
      </c>
      <c r="IS62">
        <v>24.428000000000001</v>
      </c>
      <c r="IT62">
        <v>24.382899999999999</v>
      </c>
      <c r="IU62">
        <v>23.996500000000001</v>
      </c>
      <c r="IV62">
        <v>0</v>
      </c>
      <c r="IW62">
        <v>0</v>
      </c>
      <c r="IX62">
        <v>25</v>
      </c>
      <c r="IY62">
        <v>300</v>
      </c>
      <c r="IZ62">
        <v>18.013200000000001</v>
      </c>
      <c r="JA62">
        <v>103.596</v>
      </c>
      <c r="JB62">
        <v>104.72799999999999</v>
      </c>
    </row>
    <row r="63" spans="1:262" x14ac:dyDescent="0.2">
      <c r="A63">
        <v>47</v>
      </c>
      <c r="B63">
        <v>1634230622.5</v>
      </c>
      <c r="C63">
        <v>7150</v>
      </c>
      <c r="D63" t="s">
        <v>586</v>
      </c>
      <c r="E63" t="s">
        <v>587</v>
      </c>
      <c r="F63" t="s">
        <v>390</v>
      </c>
      <c r="G63">
        <v>1634230622.5</v>
      </c>
      <c r="H63">
        <f t="shared" si="46"/>
        <v>1.9050888283147105E-3</v>
      </c>
      <c r="I63">
        <f t="shared" si="47"/>
        <v>1.9050888283147105</v>
      </c>
      <c r="J63">
        <f t="shared" si="48"/>
        <v>3.6921133821230123</v>
      </c>
      <c r="K63">
        <f t="shared" si="49"/>
        <v>197.56700000000001</v>
      </c>
      <c r="L63">
        <f t="shared" si="50"/>
        <v>133.28670053912649</v>
      </c>
      <c r="M63">
        <f t="shared" si="51"/>
        <v>11.992433360801703</v>
      </c>
      <c r="N63">
        <f t="shared" si="52"/>
        <v>17.776035209889503</v>
      </c>
      <c r="O63">
        <f t="shared" si="53"/>
        <v>0.10148914834833889</v>
      </c>
      <c r="P63">
        <f t="shared" si="54"/>
        <v>2.7568025425750546</v>
      </c>
      <c r="Q63">
        <f t="shared" si="55"/>
        <v>9.9458275842897875E-2</v>
      </c>
      <c r="R63">
        <f t="shared" si="56"/>
        <v>6.2340503390374072E-2</v>
      </c>
      <c r="S63">
        <f t="shared" si="57"/>
        <v>241.71551601868404</v>
      </c>
      <c r="T63">
        <f t="shared" si="58"/>
        <v>27.744406608774362</v>
      </c>
      <c r="U63">
        <f t="shared" si="59"/>
        <v>27.744406608774362</v>
      </c>
      <c r="V63">
        <f t="shared" si="60"/>
        <v>3.7386619318562699</v>
      </c>
      <c r="W63">
        <f t="shared" si="61"/>
        <v>58.680426150900779</v>
      </c>
      <c r="X63">
        <f t="shared" si="62"/>
        <v>2.0708671184678504</v>
      </c>
      <c r="Y63">
        <f t="shared" si="63"/>
        <v>3.5290594399271615</v>
      </c>
      <c r="Z63">
        <f t="shared" si="64"/>
        <v>1.6677948133884195</v>
      </c>
      <c r="AA63">
        <f t="shared" si="65"/>
        <v>-84.014417328678732</v>
      </c>
      <c r="AB63">
        <f t="shared" si="66"/>
        <v>-146.27745003159887</v>
      </c>
      <c r="AC63">
        <f t="shared" si="67"/>
        <v>-11.480033032003798</v>
      </c>
      <c r="AD63">
        <f t="shared" si="68"/>
        <v>-5.6384373597353488E-2</v>
      </c>
      <c r="AE63">
        <v>0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47859.491056087463</v>
      </c>
      <c r="AJ63" t="s">
        <v>391</v>
      </c>
      <c r="AK63">
        <v>0</v>
      </c>
      <c r="AL63">
        <v>0</v>
      </c>
      <c r="AM63">
        <v>0</v>
      </c>
      <c r="AN63" t="e">
        <f t="shared" si="72"/>
        <v>#DIV/0!</v>
      </c>
      <c r="AO63">
        <v>-1</v>
      </c>
      <c r="AP63" t="s">
        <v>588</v>
      </c>
      <c r="AQ63">
        <v>10417</v>
      </c>
      <c r="AR63">
        <v>1400.8212000000001</v>
      </c>
      <c r="AS63">
        <v>1515.95</v>
      </c>
      <c r="AT63">
        <f t="shared" si="73"/>
        <v>7.5944984992908693E-2</v>
      </c>
      <c r="AU63">
        <v>0.5</v>
      </c>
      <c r="AV63">
        <f t="shared" si="74"/>
        <v>1261.1012994915461</v>
      </c>
      <c r="AW63">
        <f t="shared" si="75"/>
        <v>3.6921133821230123</v>
      </c>
      <c r="AX63">
        <f t="shared" si="76"/>
        <v>47.887159632211564</v>
      </c>
      <c r="AY63">
        <f t="shared" si="77"/>
        <v>3.7206474880446083E-3</v>
      </c>
      <c r="AZ63">
        <f t="shared" si="78"/>
        <v>-1</v>
      </c>
      <c r="BA63" t="e">
        <f t="shared" si="79"/>
        <v>#DIV/0!</v>
      </c>
      <c r="BB63" t="s">
        <v>391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>
        <f t="shared" si="84"/>
        <v>7.5944984992908707E-2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v>48</v>
      </c>
      <c r="BM63">
        <v>300</v>
      </c>
      <c r="BN63">
        <v>300</v>
      </c>
      <c r="BO63">
        <v>300</v>
      </c>
      <c r="BP63">
        <v>10417</v>
      </c>
      <c r="BQ63">
        <v>1501.79</v>
      </c>
      <c r="BR63">
        <v>-7.3655099999999996E-3</v>
      </c>
      <c r="BS63">
        <v>-2.66</v>
      </c>
      <c r="BT63" t="s">
        <v>391</v>
      </c>
      <c r="BU63" t="s">
        <v>391</v>
      </c>
      <c r="BV63" t="s">
        <v>391</v>
      </c>
      <c r="BW63" t="s">
        <v>391</v>
      </c>
      <c r="BX63" t="s">
        <v>391</v>
      </c>
      <c r="BY63" t="s">
        <v>391</v>
      </c>
      <c r="BZ63" t="s">
        <v>391</v>
      </c>
      <c r="CA63" t="s">
        <v>391</v>
      </c>
      <c r="CB63" t="s">
        <v>391</v>
      </c>
      <c r="CC63" t="s">
        <v>391</v>
      </c>
      <c r="CD63">
        <f t="shared" si="88"/>
        <v>1499.87</v>
      </c>
      <c r="CE63">
        <f t="shared" si="89"/>
        <v>1261.1012994915461</v>
      </c>
      <c r="CF63">
        <f t="shared" si="90"/>
        <v>0.84080706960706342</v>
      </c>
      <c r="CG63">
        <f t="shared" si="91"/>
        <v>0.16115764434163232</v>
      </c>
      <c r="CH63">
        <v>6</v>
      </c>
      <c r="CI63">
        <v>0.5</v>
      </c>
      <c r="CJ63" t="s">
        <v>393</v>
      </c>
      <c r="CK63">
        <v>2</v>
      </c>
      <c r="CL63">
        <v>1634230622.5</v>
      </c>
      <c r="CM63">
        <v>197.56700000000001</v>
      </c>
      <c r="CN63">
        <v>200.00800000000001</v>
      </c>
      <c r="CO63">
        <v>23.016100000000002</v>
      </c>
      <c r="CP63">
        <v>21.8994</v>
      </c>
      <c r="CQ63">
        <v>195.58799999999999</v>
      </c>
      <c r="CR63">
        <v>22.705100000000002</v>
      </c>
      <c r="CS63">
        <v>1000.04</v>
      </c>
      <c r="CT63">
        <v>89.888800000000003</v>
      </c>
      <c r="CU63">
        <v>8.5918499999999995E-2</v>
      </c>
      <c r="CV63">
        <v>26.760200000000001</v>
      </c>
      <c r="CW63">
        <v>-253.673</v>
      </c>
      <c r="CX63">
        <v>999.9</v>
      </c>
      <c r="CY63">
        <v>0</v>
      </c>
      <c r="CZ63">
        <v>0</v>
      </c>
      <c r="DA63">
        <v>10063.799999999999</v>
      </c>
      <c r="DB63">
        <v>0</v>
      </c>
      <c r="DC63">
        <v>11.67</v>
      </c>
      <c r="DD63">
        <v>-2.28159</v>
      </c>
      <c r="DE63">
        <v>202.38499999999999</v>
      </c>
      <c r="DF63">
        <v>204.48599999999999</v>
      </c>
      <c r="DG63">
        <v>1.1213599999999999</v>
      </c>
      <c r="DH63">
        <v>200.00800000000001</v>
      </c>
      <c r="DI63">
        <v>21.8994</v>
      </c>
      <c r="DJ63">
        <v>2.0693000000000001</v>
      </c>
      <c r="DK63">
        <v>1.96851</v>
      </c>
      <c r="DL63">
        <v>17.9848</v>
      </c>
      <c r="DM63">
        <v>17.193300000000001</v>
      </c>
      <c r="DN63">
        <v>1499.87</v>
      </c>
      <c r="DO63">
        <v>0.97300799999999998</v>
      </c>
      <c r="DP63">
        <v>2.6991999999999999E-2</v>
      </c>
      <c r="DQ63">
        <v>0</v>
      </c>
      <c r="DR63">
        <v>1400.96</v>
      </c>
      <c r="DS63">
        <v>5.0006300000000001</v>
      </c>
      <c r="DT63">
        <v>20626.7</v>
      </c>
      <c r="DU63">
        <v>12904</v>
      </c>
      <c r="DV63">
        <v>39.686999999999998</v>
      </c>
      <c r="DW63">
        <v>40</v>
      </c>
      <c r="DX63">
        <v>39.436999999999998</v>
      </c>
      <c r="DY63">
        <v>40.25</v>
      </c>
      <c r="DZ63">
        <v>40.936999999999998</v>
      </c>
      <c r="EA63">
        <v>1454.52</v>
      </c>
      <c r="EB63">
        <v>40.35</v>
      </c>
      <c r="EC63">
        <v>0</v>
      </c>
      <c r="ED63">
        <v>112.80000019073501</v>
      </c>
      <c r="EE63">
        <v>0</v>
      </c>
      <c r="EF63">
        <v>1400.8212000000001</v>
      </c>
      <c r="EG63">
        <v>4.41384615179172</v>
      </c>
      <c r="EH63">
        <v>12.884615458984401</v>
      </c>
      <c r="EI63">
        <v>20630.903999999999</v>
      </c>
      <c r="EJ63">
        <v>15</v>
      </c>
      <c r="EK63">
        <v>1634230640.5</v>
      </c>
      <c r="EL63" t="s">
        <v>589</v>
      </c>
      <c r="EM63">
        <v>1634230640.5</v>
      </c>
      <c r="EN63">
        <v>1634230640.5</v>
      </c>
      <c r="EO63">
        <v>53</v>
      </c>
      <c r="EP63">
        <v>-0.16</v>
      </c>
      <c r="EQ63">
        <v>-4.0000000000000001E-3</v>
      </c>
      <c r="ER63">
        <v>1.9790000000000001</v>
      </c>
      <c r="ES63">
        <v>0.311</v>
      </c>
      <c r="ET63">
        <v>200</v>
      </c>
      <c r="EU63">
        <v>22</v>
      </c>
      <c r="EV63">
        <v>0.19</v>
      </c>
      <c r="EW63">
        <v>7.0000000000000007E-2</v>
      </c>
      <c r="EX63">
        <v>-2.2683247500000001</v>
      </c>
      <c r="EY63">
        <v>-5.5272607879921901E-2</v>
      </c>
      <c r="EZ63">
        <v>1.3029586713994399E-2</v>
      </c>
      <c r="FA63">
        <v>1</v>
      </c>
      <c r="FB63">
        <v>1.1140254999999999</v>
      </c>
      <c r="FC63">
        <v>3.68512570356445E-2</v>
      </c>
      <c r="FD63">
        <v>3.61785291989602E-3</v>
      </c>
      <c r="FE63">
        <v>1</v>
      </c>
      <c r="FF63">
        <v>2</v>
      </c>
      <c r="FG63">
        <v>2</v>
      </c>
      <c r="FH63" t="s">
        <v>395</v>
      </c>
      <c r="FI63">
        <v>3.8844699999999999</v>
      </c>
      <c r="FJ63">
        <v>2.7454700000000001</v>
      </c>
      <c r="FK63">
        <v>4.8733499999999999E-2</v>
      </c>
      <c r="FL63">
        <v>4.9865899999999998E-2</v>
      </c>
      <c r="FM63">
        <v>0.100552</v>
      </c>
      <c r="FN63">
        <v>9.7794800000000001E-2</v>
      </c>
      <c r="FO63">
        <v>37503.800000000003</v>
      </c>
      <c r="FP63">
        <v>41082.400000000001</v>
      </c>
      <c r="FQ63">
        <v>35716.6</v>
      </c>
      <c r="FR63">
        <v>39238.9</v>
      </c>
      <c r="FS63">
        <v>45562.1</v>
      </c>
      <c r="FT63">
        <v>51102.3</v>
      </c>
      <c r="FU63">
        <v>55853.599999999999</v>
      </c>
      <c r="FV63">
        <v>62906.5</v>
      </c>
      <c r="FW63">
        <v>2.6513</v>
      </c>
      <c r="FX63">
        <v>2.18248</v>
      </c>
      <c r="FY63">
        <v>-0.301674</v>
      </c>
      <c r="FZ63">
        <v>0</v>
      </c>
      <c r="GA63">
        <v>-244.73099999999999</v>
      </c>
      <c r="GB63">
        <v>999.9</v>
      </c>
      <c r="GC63">
        <v>47.588999999999999</v>
      </c>
      <c r="GD63">
        <v>31.228999999999999</v>
      </c>
      <c r="GE63">
        <v>24.200700000000001</v>
      </c>
      <c r="GF63">
        <v>56.359099999999998</v>
      </c>
      <c r="GG63">
        <v>46.418300000000002</v>
      </c>
      <c r="GH63">
        <v>3</v>
      </c>
      <c r="GI63">
        <v>-0.210732</v>
      </c>
      <c r="GJ63">
        <v>-0.56119300000000005</v>
      </c>
      <c r="GK63">
        <v>20.115200000000002</v>
      </c>
      <c r="GL63">
        <v>5.2000700000000002</v>
      </c>
      <c r="GM63">
        <v>12.0053</v>
      </c>
      <c r="GN63">
        <v>4.9758500000000003</v>
      </c>
      <c r="GO63">
        <v>3.2934800000000002</v>
      </c>
      <c r="GP63">
        <v>9999</v>
      </c>
      <c r="GQ63">
        <v>9999</v>
      </c>
      <c r="GR63">
        <v>28.3</v>
      </c>
      <c r="GS63">
        <v>438.3</v>
      </c>
      <c r="GT63">
        <v>1.8633999999999999</v>
      </c>
      <c r="GU63">
        <v>1.8681300000000001</v>
      </c>
      <c r="GV63">
        <v>1.8678300000000001</v>
      </c>
      <c r="GW63">
        <v>1.86907</v>
      </c>
      <c r="GX63">
        <v>1.86995</v>
      </c>
      <c r="GY63">
        <v>1.8660000000000001</v>
      </c>
      <c r="GZ63">
        <v>1.8670100000000001</v>
      </c>
      <c r="HA63">
        <v>1.86843</v>
      </c>
      <c r="HB63">
        <v>5</v>
      </c>
      <c r="HC63">
        <v>0</v>
      </c>
      <c r="HD63">
        <v>0</v>
      </c>
      <c r="HE63">
        <v>0</v>
      </c>
      <c r="HF63" t="s">
        <v>396</v>
      </c>
      <c r="HG63" t="s">
        <v>397</v>
      </c>
      <c r="HH63" t="s">
        <v>398</v>
      </c>
      <c r="HI63" t="s">
        <v>398</v>
      </c>
      <c r="HJ63" t="s">
        <v>398</v>
      </c>
      <c r="HK63" t="s">
        <v>398</v>
      </c>
      <c r="HL63">
        <v>0</v>
      </c>
      <c r="HM63">
        <v>100</v>
      </c>
      <c r="HN63">
        <v>100</v>
      </c>
      <c r="HO63">
        <v>1.9790000000000001</v>
      </c>
      <c r="HP63">
        <v>0.311</v>
      </c>
      <c r="HQ63">
        <v>2.1381999999999799</v>
      </c>
      <c r="HR63">
        <v>0</v>
      </c>
      <c r="HS63">
        <v>0</v>
      </c>
      <c r="HT63">
        <v>0</v>
      </c>
      <c r="HU63">
        <v>0.31558571428571403</v>
      </c>
      <c r="HV63">
        <v>0</v>
      </c>
      <c r="HW63">
        <v>0</v>
      </c>
      <c r="HX63">
        <v>0</v>
      </c>
      <c r="HY63">
        <v>-1</v>
      </c>
      <c r="HZ63">
        <v>-1</v>
      </c>
      <c r="IA63">
        <v>-1</v>
      </c>
      <c r="IB63">
        <v>-1</v>
      </c>
      <c r="IC63">
        <v>1.6</v>
      </c>
      <c r="ID63">
        <v>1.6</v>
      </c>
      <c r="IE63">
        <v>0.86425799999999997</v>
      </c>
      <c r="IF63">
        <v>2.6122999999999998</v>
      </c>
      <c r="IG63">
        <v>2.9980500000000001</v>
      </c>
      <c r="IH63">
        <v>2.96143</v>
      </c>
      <c r="II63">
        <v>2.7453599999999998</v>
      </c>
      <c r="IJ63">
        <v>2.3559600000000001</v>
      </c>
      <c r="IK63">
        <v>35.4754</v>
      </c>
      <c r="IL63">
        <v>24.087499999999999</v>
      </c>
      <c r="IM63">
        <v>18</v>
      </c>
      <c r="IN63">
        <v>1077.9100000000001</v>
      </c>
      <c r="IO63">
        <v>612.54899999999998</v>
      </c>
      <c r="IP63">
        <v>25</v>
      </c>
      <c r="IQ63">
        <v>24.564399999999999</v>
      </c>
      <c r="IR63">
        <v>30.0001</v>
      </c>
      <c r="IS63">
        <v>24.423500000000001</v>
      </c>
      <c r="IT63">
        <v>24.378799999999998</v>
      </c>
      <c r="IU63">
        <v>17.335100000000001</v>
      </c>
      <c r="IV63">
        <v>0</v>
      </c>
      <c r="IW63">
        <v>0</v>
      </c>
      <c r="IX63">
        <v>25</v>
      </c>
      <c r="IY63">
        <v>200</v>
      </c>
      <c r="IZ63">
        <v>18.013200000000001</v>
      </c>
      <c r="JA63">
        <v>103.59399999999999</v>
      </c>
      <c r="JB63">
        <v>104.729</v>
      </c>
    </row>
    <row r="64" spans="1:262" x14ac:dyDescent="0.2">
      <c r="A64">
        <v>48</v>
      </c>
      <c r="B64">
        <v>1634230725</v>
      </c>
      <c r="C64">
        <v>7252.5</v>
      </c>
      <c r="D64" t="s">
        <v>590</v>
      </c>
      <c r="E64" t="s">
        <v>591</v>
      </c>
      <c r="F64" t="s">
        <v>390</v>
      </c>
      <c r="G64">
        <v>1634230725</v>
      </c>
      <c r="H64">
        <f t="shared" si="46"/>
        <v>2.0153046462317199E-3</v>
      </c>
      <c r="I64">
        <f t="shared" si="47"/>
        <v>2.0153046462317201</v>
      </c>
      <c r="J64">
        <f t="shared" si="48"/>
        <v>1.2312182152183482</v>
      </c>
      <c r="K64">
        <f t="shared" si="49"/>
        <v>99.132300000000001</v>
      </c>
      <c r="L64">
        <f t="shared" si="50"/>
        <v>77.840095438707024</v>
      </c>
      <c r="M64">
        <f t="shared" si="51"/>
        <v>7.003818096040332</v>
      </c>
      <c r="N64">
        <f t="shared" si="52"/>
        <v>8.9196267390089421</v>
      </c>
      <c r="O64">
        <f t="shared" si="53"/>
        <v>0.10789670084719105</v>
      </c>
      <c r="P64">
        <f t="shared" si="54"/>
        <v>2.7463032276232657</v>
      </c>
      <c r="Q64">
        <f t="shared" si="55"/>
        <v>0.10559585209760028</v>
      </c>
      <c r="R64">
        <f t="shared" si="56"/>
        <v>6.6200043144989659E-2</v>
      </c>
      <c r="S64">
        <f t="shared" si="57"/>
        <v>241.76934201841365</v>
      </c>
      <c r="T64">
        <f t="shared" si="58"/>
        <v>27.734779197244588</v>
      </c>
      <c r="U64">
        <f t="shared" si="59"/>
        <v>27.734779197244588</v>
      </c>
      <c r="V64">
        <f t="shared" si="60"/>
        <v>3.7365601485211348</v>
      </c>
      <c r="W64">
        <f t="shared" si="61"/>
        <v>58.73302769661133</v>
      </c>
      <c r="X64">
        <f t="shared" si="62"/>
        <v>2.0747975876697602</v>
      </c>
      <c r="Y64">
        <f t="shared" si="63"/>
        <v>3.5325908931295706</v>
      </c>
      <c r="Z64">
        <f t="shared" si="64"/>
        <v>1.6617625608513746</v>
      </c>
      <c r="AA64">
        <f t="shared" si="65"/>
        <v>-88.87493489881885</v>
      </c>
      <c r="AB64">
        <f t="shared" si="66"/>
        <v>-141.77793071534762</v>
      </c>
      <c r="AC64">
        <f t="shared" si="67"/>
        <v>-11.169854012809559</v>
      </c>
      <c r="AD64">
        <f t="shared" si="68"/>
        <v>-5.3377608562385603E-2</v>
      </c>
      <c r="AE64">
        <v>0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47572.354726747137</v>
      </c>
      <c r="AJ64" t="s">
        <v>391</v>
      </c>
      <c r="AK64">
        <v>0</v>
      </c>
      <c r="AL64">
        <v>0</v>
      </c>
      <c r="AM64">
        <v>0</v>
      </c>
      <c r="AN64" t="e">
        <f t="shared" si="72"/>
        <v>#DIV/0!</v>
      </c>
      <c r="AO64">
        <v>-1</v>
      </c>
      <c r="AP64" t="s">
        <v>592</v>
      </c>
      <c r="AQ64">
        <v>10421</v>
      </c>
      <c r="AR64">
        <v>1343.9744000000001</v>
      </c>
      <c r="AS64">
        <v>1450.27</v>
      </c>
      <c r="AT64">
        <f t="shared" si="73"/>
        <v>7.3293662559385409E-2</v>
      </c>
      <c r="AU64">
        <v>0.5</v>
      </c>
      <c r="AV64">
        <f t="shared" si="74"/>
        <v>1261.3790994914061</v>
      </c>
      <c r="AW64">
        <f t="shared" si="75"/>
        <v>1.2312182152183482</v>
      </c>
      <c r="AX64">
        <f t="shared" si="76"/>
        <v>46.225547038792278</v>
      </c>
      <c r="AY64">
        <f t="shared" si="77"/>
        <v>1.768872035471323E-3</v>
      </c>
      <c r="AZ64">
        <f t="shared" si="78"/>
        <v>-1</v>
      </c>
      <c r="BA64" t="e">
        <f t="shared" si="79"/>
        <v>#DIV/0!</v>
      </c>
      <c r="BB64" t="s">
        <v>391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>
        <f t="shared" si="84"/>
        <v>7.3293662559385436E-2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v>49</v>
      </c>
      <c r="BM64">
        <v>300</v>
      </c>
      <c r="BN64">
        <v>300</v>
      </c>
      <c r="BO64">
        <v>300</v>
      </c>
      <c r="BP64">
        <v>10421</v>
      </c>
      <c r="BQ64">
        <v>1436.1</v>
      </c>
      <c r="BR64">
        <v>-7.3682499999999998E-3</v>
      </c>
      <c r="BS64">
        <v>-1.22</v>
      </c>
      <c r="BT64" t="s">
        <v>391</v>
      </c>
      <c r="BU64" t="s">
        <v>391</v>
      </c>
      <c r="BV64" t="s">
        <v>391</v>
      </c>
      <c r="BW64" t="s">
        <v>391</v>
      </c>
      <c r="BX64" t="s">
        <v>391</v>
      </c>
      <c r="BY64" t="s">
        <v>391</v>
      </c>
      <c r="BZ64" t="s">
        <v>391</v>
      </c>
      <c r="CA64" t="s">
        <v>391</v>
      </c>
      <c r="CB64" t="s">
        <v>391</v>
      </c>
      <c r="CC64" t="s">
        <v>391</v>
      </c>
      <c r="CD64">
        <f t="shared" si="88"/>
        <v>1500.2</v>
      </c>
      <c r="CE64">
        <f t="shared" si="89"/>
        <v>1261.3790994914061</v>
      </c>
      <c r="CF64">
        <f t="shared" si="90"/>
        <v>0.84080729202200111</v>
      </c>
      <c r="CG64">
        <f t="shared" si="91"/>
        <v>0.16115807360246209</v>
      </c>
      <c r="CH64">
        <v>6</v>
      </c>
      <c r="CI64">
        <v>0.5</v>
      </c>
      <c r="CJ64" t="s">
        <v>393</v>
      </c>
      <c r="CK64">
        <v>2</v>
      </c>
      <c r="CL64">
        <v>1634230725</v>
      </c>
      <c r="CM64">
        <v>99.132300000000001</v>
      </c>
      <c r="CN64">
        <v>99.990899999999996</v>
      </c>
      <c r="CO64">
        <v>23.059200000000001</v>
      </c>
      <c r="CP64">
        <v>21.8779</v>
      </c>
      <c r="CQ64">
        <v>97.179299999999998</v>
      </c>
      <c r="CR64">
        <v>22.746200000000002</v>
      </c>
      <c r="CS64">
        <v>1000</v>
      </c>
      <c r="CT64">
        <v>89.890500000000003</v>
      </c>
      <c r="CU64">
        <v>8.64978E-2</v>
      </c>
      <c r="CV64">
        <v>26.777200000000001</v>
      </c>
      <c r="CW64">
        <v>-253.95099999999999</v>
      </c>
      <c r="CX64">
        <v>999.9</v>
      </c>
      <c r="CY64">
        <v>0</v>
      </c>
      <c r="CZ64">
        <v>0</v>
      </c>
      <c r="DA64">
        <v>10001.200000000001</v>
      </c>
      <c r="DB64">
        <v>0</v>
      </c>
      <c r="DC64">
        <v>11.6396</v>
      </c>
      <c r="DD64">
        <v>-0.83281700000000003</v>
      </c>
      <c r="DE64">
        <v>101.498</v>
      </c>
      <c r="DF64">
        <v>102.227</v>
      </c>
      <c r="DG64">
        <v>1.1797899999999999</v>
      </c>
      <c r="DH64">
        <v>99.990899999999996</v>
      </c>
      <c r="DI64">
        <v>21.8779</v>
      </c>
      <c r="DJ64">
        <v>2.07267</v>
      </c>
      <c r="DK64">
        <v>1.96662</v>
      </c>
      <c r="DL64">
        <v>18.0107</v>
      </c>
      <c r="DM64">
        <v>17.178100000000001</v>
      </c>
      <c r="DN64">
        <v>1500.2</v>
      </c>
      <c r="DO64">
        <v>0.97300200000000003</v>
      </c>
      <c r="DP64">
        <v>2.6997799999999999E-2</v>
      </c>
      <c r="DQ64">
        <v>0</v>
      </c>
      <c r="DR64">
        <v>1346.64</v>
      </c>
      <c r="DS64">
        <v>5.0006300000000001</v>
      </c>
      <c r="DT64">
        <v>19753.5</v>
      </c>
      <c r="DU64">
        <v>12906.9</v>
      </c>
      <c r="DV64">
        <v>38.375</v>
      </c>
      <c r="DW64">
        <v>38.625</v>
      </c>
      <c r="DX64">
        <v>38.311999999999998</v>
      </c>
      <c r="DY64">
        <v>38</v>
      </c>
      <c r="DZ64">
        <v>39.625</v>
      </c>
      <c r="EA64">
        <v>1454.83</v>
      </c>
      <c r="EB64">
        <v>40.369999999999997</v>
      </c>
      <c r="EC64">
        <v>0</v>
      </c>
      <c r="ED64">
        <v>102.200000047684</v>
      </c>
      <c r="EE64">
        <v>0</v>
      </c>
      <c r="EF64">
        <v>1343.9744000000001</v>
      </c>
      <c r="EG64">
        <v>23.1861538689745</v>
      </c>
      <c r="EH64">
        <v>318.65384682834599</v>
      </c>
      <c r="EI64">
        <v>19714.3</v>
      </c>
      <c r="EJ64">
        <v>15</v>
      </c>
      <c r="EK64">
        <v>1634230747</v>
      </c>
      <c r="EL64" t="s">
        <v>593</v>
      </c>
      <c r="EM64">
        <v>1634230746</v>
      </c>
      <c r="EN64">
        <v>1634230747</v>
      </c>
      <c r="EO64">
        <v>54</v>
      </c>
      <c r="EP64">
        <v>-2.5999999999999999E-2</v>
      </c>
      <c r="EQ64">
        <v>1E-3</v>
      </c>
      <c r="ER64">
        <v>1.9530000000000001</v>
      </c>
      <c r="ES64">
        <v>0.313</v>
      </c>
      <c r="ET64">
        <v>100</v>
      </c>
      <c r="EU64">
        <v>22</v>
      </c>
      <c r="EV64">
        <v>0.26</v>
      </c>
      <c r="EW64">
        <v>0.06</v>
      </c>
      <c r="EX64">
        <v>-0.83012973170731696</v>
      </c>
      <c r="EY64">
        <v>-8.7076808362368502E-2</v>
      </c>
      <c r="EZ64">
        <v>2.09932818173959E-2</v>
      </c>
      <c r="FA64">
        <v>1</v>
      </c>
      <c r="FB64">
        <v>1.17400024390244</v>
      </c>
      <c r="FC64">
        <v>3.2088501742159797E-2</v>
      </c>
      <c r="FD64">
        <v>3.2817035194075798E-3</v>
      </c>
      <c r="FE64">
        <v>1</v>
      </c>
      <c r="FF64">
        <v>2</v>
      </c>
      <c r="FG64">
        <v>2</v>
      </c>
      <c r="FH64" t="s">
        <v>395</v>
      </c>
      <c r="FI64">
        <v>3.8844099999999999</v>
      </c>
      <c r="FJ64">
        <v>2.74552</v>
      </c>
      <c r="FK64">
        <v>2.5506399999999999E-2</v>
      </c>
      <c r="FL64">
        <v>2.6315100000000001E-2</v>
      </c>
      <c r="FM64">
        <v>0.10068299999999999</v>
      </c>
      <c r="FN64">
        <v>9.77301E-2</v>
      </c>
      <c r="FO64">
        <v>38418.400000000001</v>
      </c>
      <c r="FP64">
        <v>42100.1</v>
      </c>
      <c r="FQ64">
        <v>35715.699999999997</v>
      </c>
      <c r="FR64">
        <v>39238.800000000003</v>
      </c>
      <c r="FS64">
        <v>45554.1</v>
      </c>
      <c r="FT64">
        <v>51104.9</v>
      </c>
      <c r="FU64">
        <v>55852.800000000003</v>
      </c>
      <c r="FV64">
        <v>62906</v>
      </c>
      <c r="FW64">
        <v>2.6516700000000002</v>
      </c>
      <c r="FX64">
        <v>2.1822499999999998</v>
      </c>
      <c r="FY64">
        <v>-0.31103900000000001</v>
      </c>
      <c r="FZ64">
        <v>0</v>
      </c>
      <c r="GA64">
        <v>-244.72900000000001</v>
      </c>
      <c r="GB64">
        <v>999.9</v>
      </c>
      <c r="GC64">
        <v>47.564</v>
      </c>
      <c r="GD64">
        <v>31.219000000000001</v>
      </c>
      <c r="GE64">
        <v>24.168800000000001</v>
      </c>
      <c r="GF64">
        <v>56.619100000000003</v>
      </c>
      <c r="GG64">
        <v>46.410299999999999</v>
      </c>
      <c r="GH64">
        <v>3</v>
      </c>
      <c r="GI64">
        <v>-0.21022099999999999</v>
      </c>
      <c r="GJ64">
        <v>-0.54328399999999999</v>
      </c>
      <c r="GK64">
        <v>20.115600000000001</v>
      </c>
      <c r="GL64">
        <v>5.1993200000000002</v>
      </c>
      <c r="GM64">
        <v>12.005000000000001</v>
      </c>
      <c r="GN64">
        <v>4.9757499999999997</v>
      </c>
      <c r="GO64">
        <v>3.2934299999999999</v>
      </c>
      <c r="GP64">
        <v>9999</v>
      </c>
      <c r="GQ64">
        <v>9999</v>
      </c>
      <c r="GR64">
        <v>28.4</v>
      </c>
      <c r="GS64">
        <v>441.9</v>
      </c>
      <c r="GT64">
        <v>1.86338</v>
      </c>
      <c r="GU64">
        <v>1.86812</v>
      </c>
      <c r="GV64">
        <v>1.8678300000000001</v>
      </c>
      <c r="GW64">
        <v>1.8690500000000001</v>
      </c>
      <c r="GX64">
        <v>1.86991</v>
      </c>
      <c r="GY64">
        <v>1.86588</v>
      </c>
      <c r="GZ64">
        <v>1.86696</v>
      </c>
      <c r="HA64">
        <v>1.8683700000000001</v>
      </c>
      <c r="HB64">
        <v>5</v>
      </c>
      <c r="HC64">
        <v>0</v>
      </c>
      <c r="HD64">
        <v>0</v>
      </c>
      <c r="HE64">
        <v>0</v>
      </c>
      <c r="HF64" t="s">
        <v>396</v>
      </c>
      <c r="HG64" t="s">
        <v>397</v>
      </c>
      <c r="HH64" t="s">
        <v>398</v>
      </c>
      <c r="HI64" t="s">
        <v>398</v>
      </c>
      <c r="HJ64" t="s">
        <v>398</v>
      </c>
      <c r="HK64" t="s">
        <v>398</v>
      </c>
      <c r="HL64">
        <v>0</v>
      </c>
      <c r="HM64">
        <v>100</v>
      </c>
      <c r="HN64">
        <v>100</v>
      </c>
      <c r="HO64">
        <v>1.9530000000000001</v>
      </c>
      <c r="HP64">
        <v>0.313</v>
      </c>
      <c r="HQ64">
        <v>1.9788000000000101</v>
      </c>
      <c r="HR64">
        <v>0</v>
      </c>
      <c r="HS64">
        <v>0</v>
      </c>
      <c r="HT64">
        <v>0</v>
      </c>
      <c r="HU64">
        <v>0.31149000000000299</v>
      </c>
      <c r="HV64">
        <v>0</v>
      </c>
      <c r="HW64">
        <v>0</v>
      </c>
      <c r="HX64">
        <v>0</v>
      </c>
      <c r="HY64">
        <v>-1</v>
      </c>
      <c r="HZ64">
        <v>-1</v>
      </c>
      <c r="IA64">
        <v>-1</v>
      </c>
      <c r="IB64">
        <v>-1</v>
      </c>
      <c r="IC64">
        <v>1.4</v>
      </c>
      <c r="ID64">
        <v>1.4</v>
      </c>
      <c r="IE64">
        <v>0.51391600000000004</v>
      </c>
      <c r="IF64">
        <v>2.6281699999999999</v>
      </c>
      <c r="IG64">
        <v>2.9980500000000001</v>
      </c>
      <c r="IH64">
        <v>2.96387</v>
      </c>
      <c r="II64">
        <v>2.7453599999999998</v>
      </c>
      <c r="IJ64">
        <v>2.3986800000000001</v>
      </c>
      <c r="IK64">
        <v>35.405900000000003</v>
      </c>
      <c r="IL64">
        <v>24.105</v>
      </c>
      <c r="IM64">
        <v>18</v>
      </c>
      <c r="IN64">
        <v>1078.32</v>
      </c>
      <c r="IO64">
        <v>612.37699999999995</v>
      </c>
      <c r="IP64">
        <v>25.0001</v>
      </c>
      <c r="IQ64">
        <v>24.564399999999999</v>
      </c>
      <c r="IR64">
        <v>30.0002</v>
      </c>
      <c r="IS64">
        <v>24.421900000000001</v>
      </c>
      <c r="IT64">
        <v>24.378799999999998</v>
      </c>
      <c r="IU64">
        <v>10.3119</v>
      </c>
      <c r="IV64">
        <v>0</v>
      </c>
      <c r="IW64">
        <v>0</v>
      </c>
      <c r="IX64">
        <v>25</v>
      </c>
      <c r="IY64">
        <v>100</v>
      </c>
      <c r="IZ64">
        <v>18.013200000000001</v>
      </c>
      <c r="JA64">
        <v>103.592</v>
      </c>
      <c r="JB64">
        <v>104.72799999999999</v>
      </c>
    </row>
    <row r="65" spans="1:262" x14ac:dyDescent="0.2">
      <c r="A65">
        <v>49</v>
      </c>
      <c r="B65">
        <v>1634230853</v>
      </c>
      <c r="C65">
        <v>7380.5</v>
      </c>
      <c r="D65" t="s">
        <v>594</v>
      </c>
      <c r="E65" t="s">
        <v>595</v>
      </c>
      <c r="F65" t="s">
        <v>390</v>
      </c>
      <c r="G65">
        <v>1634230853</v>
      </c>
      <c r="H65">
        <f t="shared" si="46"/>
        <v>2.1497500716656189E-3</v>
      </c>
      <c r="I65">
        <f t="shared" si="47"/>
        <v>2.1497500716656188</v>
      </c>
      <c r="J65">
        <f t="shared" si="48"/>
        <v>-0.23061703163785363</v>
      </c>
      <c r="K65">
        <f t="shared" si="49"/>
        <v>50.063800000000001</v>
      </c>
      <c r="L65">
        <f t="shared" si="50"/>
        <v>51.747845250152032</v>
      </c>
      <c r="M65">
        <f t="shared" si="51"/>
        <v>4.6560222084730265</v>
      </c>
      <c r="N65">
        <f t="shared" si="52"/>
        <v>4.5044999171219997</v>
      </c>
      <c r="O65">
        <f t="shared" si="53"/>
        <v>0.11747563617592935</v>
      </c>
      <c r="P65">
        <f t="shared" si="54"/>
        <v>2.7437413486116777</v>
      </c>
      <c r="Q65">
        <f t="shared" si="55"/>
        <v>0.114751194034002</v>
      </c>
      <c r="R65">
        <f t="shared" si="56"/>
        <v>7.1959014041017483E-2</v>
      </c>
      <c r="S65">
        <f t="shared" si="57"/>
        <v>241.73945601878222</v>
      </c>
      <c r="T65">
        <f t="shared" si="58"/>
        <v>27.622106197640942</v>
      </c>
      <c r="U65">
        <f t="shared" si="59"/>
        <v>27.622106197640942</v>
      </c>
      <c r="V65">
        <f t="shared" si="60"/>
        <v>3.7120387687875662</v>
      </c>
      <c r="W65">
        <f t="shared" si="61"/>
        <v>59.164914474623757</v>
      </c>
      <c r="X65">
        <f t="shared" si="62"/>
        <v>2.0807032613070002</v>
      </c>
      <c r="Y65">
        <f t="shared" si="63"/>
        <v>3.5167857163039229</v>
      </c>
      <c r="Z65">
        <f t="shared" si="64"/>
        <v>1.631335507480566</v>
      </c>
      <c r="AA65">
        <f t="shared" si="65"/>
        <v>-94.803978160453795</v>
      </c>
      <c r="AB65">
        <f t="shared" si="66"/>
        <v>-136.25056630005452</v>
      </c>
      <c r="AC65">
        <f t="shared" si="67"/>
        <v>-10.734271350232438</v>
      </c>
      <c r="AD65">
        <f t="shared" si="68"/>
        <v>-4.9359791958522692E-2</v>
      </c>
      <c r="AE65">
        <v>0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47515.051471570863</v>
      </c>
      <c r="AJ65" t="s">
        <v>391</v>
      </c>
      <c r="AK65">
        <v>0</v>
      </c>
      <c r="AL65">
        <v>0</v>
      </c>
      <c r="AM65">
        <v>0</v>
      </c>
      <c r="AN65" t="e">
        <f t="shared" si="72"/>
        <v>#DIV/0!</v>
      </c>
      <c r="AO65">
        <v>-1</v>
      </c>
      <c r="AP65" t="s">
        <v>596</v>
      </c>
      <c r="AQ65">
        <v>10424.5</v>
      </c>
      <c r="AR65">
        <v>1293.5228</v>
      </c>
      <c r="AS65">
        <v>1379.72</v>
      </c>
      <c r="AT65">
        <f t="shared" si="73"/>
        <v>6.2474415098715763E-2</v>
      </c>
      <c r="AU65">
        <v>0.5</v>
      </c>
      <c r="AV65">
        <f t="shared" si="74"/>
        <v>1261.227299491597</v>
      </c>
      <c r="AW65">
        <f t="shared" si="75"/>
        <v>-0.23061703163785363</v>
      </c>
      <c r="AX65">
        <f t="shared" si="76"/>
        <v>39.39721892113517</v>
      </c>
      <c r="AY65">
        <f t="shared" si="77"/>
        <v>6.1002720815850244E-4</v>
      </c>
      <c r="AZ65">
        <f t="shared" si="78"/>
        <v>-1</v>
      </c>
      <c r="BA65" t="e">
        <f t="shared" si="79"/>
        <v>#DIV/0!</v>
      </c>
      <c r="BB65" t="s">
        <v>391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>
        <f t="shared" si="84"/>
        <v>6.2474415098715728E-2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v>50</v>
      </c>
      <c r="BM65">
        <v>300</v>
      </c>
      <c r="BN65">
        <v>300</v>
      </c>
      <c r="BO65">
        <v>300</v>
      </c>
      <c r="BP65">
        <v>10424.5</v>
      </c>
      <c r="BQ65">
        <v>1369.95</v>
      </c>
      <c r="BR65">
        <v>-7.3708799999999998E-3</v>
      </c>
      <c r="BS65">
        <v>-0.55000000000000004</v>
      </c>
      <c r="BT65" t="s">
        <v>391</v>
      </c>
      <c r="BU65" t="s">
        <v>391</v>
      </c>
      <c r="BV65" t="s">
        <v>391</v>
      </c>
      <c r="BW65" t="s">
        <v>391</v>
      </c>
      <c r="BX65" t="s">
        <v>391</v>
      </c>
      <c r="BY65" t="s">
        <v>391</v>
      </c>
      <c r="BZ65" t="s">
        <v>391</v>
      </c>
      <c r="CA65" t="s">
        <v>391</v>
      </c>
      <c r="CB65" t="s">
        <v>391</v>
      </c>
      <c r="CC65" t="s">
        <v>391</v>
      </c>
      <c r="CD65">
        <f t="shared" si="88"/>
        <v>1500.02</v>
      </c>
      <c r="CE65">
        <f t="shared" si="89"/>
        <v>1261.227299491597</v>
      </c>
      <c r="CF65">
        <f t="shared" si="90"/>
        <v>0.84080698890121275</v>
      </c>
      <c r="CG65">
        <f t="shared" si="91"/>
        <v>0.16115748857934042</v>
      </c>
      <c r="CH65">
        <v>6</v>
      </c>
      <c r="CI65">
        <v>0.5</v>
      </c>
      <c r="CJ65" t="s">
        <v>393</v>
      </c>
      <c r="CK65">
        <v>2</v>
      </c>
      <c r="CL65">
        <v>1634230853</v>
      </c>
      <c r="CM65">
        <v>50.063800000000001</v>
      </c>
      <c r="CN65">
        <v>49.99</v>
      </c>
      <c r="CO65">
        <v>23.125299999999999</v>
      </c>
      <c r="CP65">
        <v>21.865200000000002</v>
      </c>
      <c r="CQ65">
        <v>48.191600000000001</v>
      </c>
      <c r="CR65">
        <v>22.812200000000001</v>
      </c>
      <c r="CS65">
        <v>999.93799999999999</v>
      </c>
      <c r="CT65">
        <v>89.888300000000001</v>
      </c>
      <c r="CU65">
        <v>8.6889999999999995E-2</v>
      </c>
      <c r="CV65">
        <v>26.701000000000001</v>
      </c>
      <c r="CW65">
        <v>-254.1</v>
      </c>
      <c r="CX65">
        <v>999.9</v>
      </c>
      <c r="CY65">
        <v>0</v>
      </c>
      <c r="CZ65">
        <v>0</v>
      </c>
      <c r="DA65">
        <v>9986.25</v>
      </c>
      <c r="DB65">
        <v>0</v>
      </c>
      <c r="DC65">
        <v>11.6396</v>
      </c>
      <c r="DD65">
        <v>7.3799100000000006E-2</v>
      </c>
      <c r="DE65">
        <v>51.248899999999999</v>
      </c>
      <c r="DF65">
        <v>51.107399999999998</v>
      </c>
      <c r="DG65">
        <v>1.2601500000000001</v>
      </c>
      <c r="DH65">
        <v>49.99</v>
      </c>
      <c r="DI65">
        <v>21.865200000000002</v>
      </c>
      <c r="DJ65">
        <v>2.0787</v>
      </c>
      <c r="DK65">
        <v>1.96543</v>
      </c>
      <c r="DL65">
        <v>18.056899999999999</v>
      </c>
      <c r="DM65">
        <v>17.168500000000002</v>
      </c>
      <c r="DN65">
        <v>1500.02</v>
      </c>
      <c r="DO65">
        <v>0.97301000000000004</v>
      </c>
      <c r="DP65">
        <v>2.6989599999999999E-2</v>
      </c>
      <c r="DQ65">
        <v>0</v>
      </c>
      <c r="DR65">
        <v>1290.47</v>
      </c>
      <c r="DS65">
        <v>5.0006300000000001</v>
      </c>
      <c r="DT65">
        <v>18868.3</v>
      </c>
      <c r="DU65">
        <v>12905.3</v>
      </c>
      <c r="DV65">
        <v>37.25</v>
      </c>
      <c r="DW65">
        <v>37.75</v>
      </c>
      <c r="DX65">
        <v>37.25</v>
      </c>
      <c r="DY65">
        <v>36.936999999999998</v>
      </c>
      <c r="DZ65">
        <v>38.561999999999998</v>
      </c>
      <c r="EA65">
        <v>1454.67</v>
      </c>
      <c r="EB65">
        <v>40.35</v>
      </c>
      <c r="EC65">
        <v>0</v>
      </c>
      <c r="ED65">
        <v>127.40000009536701</v>
      </c>
      <c r="EE65">
        <v>0</v>
      </c>
      <c r="EF65">
        <v>1293.5228</v>
      </c>
      <c r="EG65">
        <v>-22.3584615196405</v>
      </c>
      <c r="EH65">
        <v>-345.09999946548999</v>
      </c>
      <c r="EI65">
        <v>18911.268</v>
      </c>
      <c r="EJ65">
        <v>15</v>
      </c>
      <c r="EK65">
        <v>1634230823</v>
      </c>
      <c r="EL65" t="s">
        <v>597</v>
      </c>
      <c r="EM65">
        <v>1634230819</v>
      </c>
      <c r="EN65">
        <v>1634230823</v>
      </c>
      <c r="EO65">
        <v>55</v>
      </c>
      <c r="EP65">
        <v>-8.1000000000000003E-2</v>
      </c>
      <c r="EQ65">
        <v>0</v>
      </c>
      <c r="ER65">
        <v>1.8720000000000001</v>
      </c>
      <c r="ES65">
        <v>0.313</v>
      </c>
      <c r="ET65">
        <v>50</v>
      </c>
      <c r="EU65">
        <v>22</v>
      </c>
      <c r="EV65">
        <v>0.28999999999999998</v>
      </c>
      <c r="EW65">
        <v>0.04</v>
      </c>
      <c r="EX65">
        <v>7.7774239024390193E-2</v>
      </c>
      <c r="EY65">
        <v>7.4867038327526197E-2</v>
      </c>
      <c r="EZ65">
        <v>1.6742011716620299E-2</v>
      </c>
      <c r="FA65">
        <v>1</v>
      </c>
      <c r="FB65">
        <v>1.25375048780488</v>
      </c>
      <c r="FC65">
        <v>3.1857700348431897E-2</v>
      </c>
      <c r="FD65">
        <v>3.2763550175569801E-3</v>
      </c>
      <c r="FE65">
        <v>1</v>
      </c>
      <c r="FF65">
        <v>2</v>
      </c>
      <c r="FG65">
        <v>2</v>
      </c>
      <c r="FH65" t="s">
        <v>395</v>
      </c>
      <c r="FI65">
        <v>3.8843299999999998</v>
      </c>
      <c r="FJ65">
        <v>2.7457699999999998</v>
      </c>
      <c r="FK65">
        <v>1.2876500000000001E-2</v>
      </c>
      <c r="FL65">
        <v>1.34033E-2</v>
      </c>
      <c r="FM65">
        <v>0.100885</v>
      </c>
      <c r="FN65">
        <v>9.7687399999999994E-2</v>
      </c>
      <c r="FO65">
        <v>38915.599999999999</v>
      </c>
      <c r="FP65">
        <v>42657.599999999999</v>
      </c>
      <c r="FQ65">
        <v>35715.1</v>
      </c>
      <c r="FR65">
        <v>39238.199999999997</v>
      </c>
      <c r="FS65">
        <v>45542.8</v>
      </c>
      <c r="FT65">
        <v>51106.5</v>
      </c>
      <c r="FU65">
        <v>55852.2</v>
      </c>
      <c r="FV65">
        <v>62905.4</v>
      </c>
      <c r="FW65">
        <v>2.6476500000000001</v>
      </c>
      <c r="FX65">
        <v>2.1813199999999999</v>
      </c>
      <c r="FY65">
        <v>-0.31603100000000001</v>
      </c>
      <c r="FZ65">
        <v>0</v>
      </c>
      <c r="GA65">
        <v>-244.72900000000001</v>
      </c>
      <c r="GB65">
        <v>999.9</v>
      </c>
      <c r="GC65">
        <v>47.588999999999999</v>
      </c>
      <c r="GD65">
        <v>31.199000000000002</v>
      </c>
      <c r="GE65">
        <v>24.156300000000002</v>
      </c>
      <c r="GF65">
        <v>56.659199999999998</v>
      </c>
      <c r="GG65">
        <v>46.446300000000001</v>
      </c>
      <c r="GH65">
        <v>3</v>
      </c>
      <c r="GI65">
        <v>-0.20993400000000001</v>
      </c>
      <c r="GJ65">
        <v>-0.54392700000000005</v>
      </c>
      <c r="GK65">
        <v>20.1157</v>
      </c>
      <c r="GL65">
        <v>5.1999199999999997</v>
      </c>
      <c r="GM65">
        <v>12.0055</v>
      </c>
      <c r="GN65">
        <v>4.9756999999999998</v>
      </c>
      <c r="GO65">
        <v>3.2935300000000001</v>
      </c>
      <c r="GP65">
        <v>9999</v>
      </c>
      <c r="GQ65">
        <v>9999</v>
      </c>
      <c r="GR65">
        <v>28.4</v>
      </c>
      <c r="GS65">
        <v>446</v>
      </c>
      <c r="GT65">
        <v>1.86334</v>
      </c>
      <c r="GU65">
        <v>1.8680699999999999</v>
      </c>
      <c r="GV65">
        <v>1.86782</v>
      </c>
      <c r="GW65">
        <v>1.8690500000000001</v>
      </c>
      <c r="GX65">
        <v>1.86985</v>
      </c>
      <c r="GY65">
        <v>1.86595</v>
      </c>
      <c r="GZ65">
        <v>1.86693</v>
      </c>
      <c r="HA65">
        <v>1.8683399999999999</v>
      </c>
      <c r="HB65">
        <v>5</v>
      </c>
      <c r="HC65">
        <v>0</v>
      </c>
      <c r="HD65">
        <v>0</v>
      </c>
      <c r="HE65">
        <v>0</v>
      </c>
      <c r="HF65" t="s">
        <v>396</v>
      </c>
      <c r="HG65" t="s">
        <v>397</v>
      </c>
      <c r="HH65" t="s">
        <v>398</v>
      </c>
      <c r="HI65" t="s">
        <v>398</v>
      </c>
      <c r="HJ65" t="s">
        <v>398</v>
      </c>
      <c r="HK65" t="s">
        <v>398</v>
      </c>
      <c r="HL65">
        <v>0</v>
      </c>
      <c r="HM65">
        <v>100</v>
      </c>
      <c r="HN65">
        <v>100</v>
      </c>
      <c r="HO65">
        <v>1.8720000000000001</v>
      </c>
      <c r="HP65">
        <v>0.31309999999999999</v>
      </c>
      <c r="HQ65">
        <v>1.87212</v>
      </c>
      <c r="HR65">
        <v>0</v>
      </c>
      <c r="HS65">
        <v>0</v>
      </c>
      <c r="HT65">
        <v>0</v>
      </c>
      <c r="HU65">
        <v>0.313170000000003</v>
      </c>
      <c r="HV65">
        <v>0</v>
      </c>
      <c r="HW65">
        <v>0</v>
      </c>
      <c r="HX65">
        <v>0</v>
      </c>
      <c r="HY65">
        <v>-1</v>
      </c>
      <c r="HZ65">
        <v>-1</v>
      </c>
      <c r="IA65">
        <v>-1</v>
      </c>
      <c r="IB65">
        <v>-1</v>
      </c>
      <c r="IC65">
        <v>0.6</v>
      </c>
      <c r="ID65">
        <v>0.5</v>
      </c>
      <c r="IE65">
        <v>0.33447300000000002</v>
      </c>
      <c r="IF65">
        <v>2.6355</v>
      </c>
      <c r="IG65">
        <v>2.9968300000000001</v>
      </c>
      <c r="IH65">
        <v>2.96143</v>
      </c>
      <c r="II65">
        <v>2.7453599999999998</v>
      </c>
      <c r="IJ65">
        <v>2.3596200000000001</v>
      </c>
      <c r="IK65">
        <v>35.313299999999998</v>
      </c>
      <c r="IL65">
        <v>24.113800000000001</v>
      </c>
      <c r="IM65">
        <v>18</v>
      </c>
      <c r="IN65">
        <v>1073.58</v>
      </c>
      <c r="IO65">
        <v>611.71500000000003</v>
      </c>
      <c r="IP65">
        <v>24.9999</v>
      </c>
      <c r="IQ65">
        <v>24.572700000000001</v>
      </c>
      <c r="IR65">
        <v>30</v>
      </c>
      <c r="IS65">
        <v>24.428000000000001</v>
      </c>
      <c r="IT65">
        <v>24.382899999999999</v>
      </c>
      <c r="IU65">
        <v>6.7332400000000003</v>
      </c>
      <c r="IV65">
        <v>0</v>
      </c>
      <c r="IW65">
        <v>0</v>
      </c>
      <c r="IX65">
        <v>25</v>
      </c>
      <c r="IY65">
        <v>50</v>
      </c>
      <c r="IZ65">
        <v>18.013200000000001</v>
      </c>
      <c r="JA65">
        <v>103.59</v>
      </c>
      <c r="JB65">
        <v>104.727</v>
      </c>
    </row>
    <row r="66" spans="1:262" x14ac:dyDescent="0.2">
      <c r="A66">
        <v>50</v>
      </c>
      <c r="B66">
        <v>1634230930.0999999</v>
      </c>
      <c r="C66">
        <v>7457.5999999046298</v>
      </c>
      <c r="D66" t="s">
        <v>598</v>
      </c>
      <c r="E66" t="s">
        <v>599</v>
      </c>
      <c r="F66" t="s">
        <v>390</v>
      </c>
      <c r="G66">
        <v>1634230930.0999999</v>
      </c>
      <c r="H66">
        <f t="shared" si="46"/>
        <v>2.2310451781626215E-3</v>
      </c>
      <c r="I66">
        <f t="shared" si="47"/>
        <v>2.2310451781626215</v>
      </c>
      <c r="J66">
        <f t="shared" si="48"/>
        <v>-1.9443528106602397</v>
      </c>
      <c r="K66">
        <f t="shared" si="49"/>
        <v>0.17532600000000001</v>
      </c>
      <c r="L66">
        <f t="shared" si="50"/>
        <v>25.516278129451617</v>
      </c>
      <c r="M66">
        <f t="shared" si="51"/>
        <v>2.295762915535124</v>
      </c>
      <c r="N66">
        <f t="shared" si="52"/>
        <v>1.5774515659653602E-2</v>
      </c>
      <c r="O66">
        <f t="shared" si="53"/>
        <v>0.12353632300453402</v>
      </c>
      <c r="P66">
        <f t="shared" si="54"/>
        <v>2.7487475842402711</v>
      </c>
      <c r="Q66">
        <f t="shared" si="55"/>
        <v>0.12053273078246816</v>
      </c>
      <c r="R66">
        <f t="shared" si="56"/>
        <v>7.5596735123367981E-2</v>
      </c>
      <c r="S66">
        <f t="shared" si="57"/>
        <v>241.74105201878871</v>
      </c>
      <c r="T66">
        <f t="shared" si="58"/>
        <v>27.541960680861447</v>
      </c>
      <c r="U66">
        <f t="shared" si="59"/>
        <v>27.541960680861447</v>
      </c>
      <c r="V66">
        <f t="shared" si="60"/>
        <v>3.6946820273724015</v>
      </c>
      <c r="W66">
        <f t="shared" si="61"/>
        <v>59.420054685268887</v>
      </c>
      <c r="X66">
        <f t="shared" si="62"/>
        <v>2.0827730228563999</v>
      </c>
      <c r="Y66">
        <f t="shared" si="63"/>
        <v>3.5051684719717198</v>
      </c>
      <c r="Z66">
        <f t="shared" si="64"/>
        <v>1.6119090045160016</v>
      </c>
      <c r="AA66">
        <f t="shared" si="65"/>
        <v>-98.389092356971602</v>
      </c>
      <c r="AB66">
        <f t="shared" si="66"/>
        <v>-132.95067172006696</v>
      </c>
      <c r="AC66">
        <f t="shared" si="67"/>
        <v>-10.448094695656438</v>
      </c>
      <c r="AD66">
        <f t="shared" si="68"/>
        <v>-4.680675390630995E-2</v>
      </c>
      <c r="AE66">
        <v>0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47659.488801850479</v>
      </c>
      <c r="AJ66" t="s">
        <v>391</v>
      </c>
      <c r="AK66">
        <v>0</v>
      </c>
      <c r="AL66">
        <v>0</v>
      </c>
      <c r="AM66">
        <v>0</v>
      </c>
      <c r="AN66" t="e">
        <f t="shared" si="72"/>
        <v>#DIV/0!</v>
      </c>
      <c r="AO66">
        <v>-1</v>
      </c>
      <c r="AP66" t="s">
        <v>600</v>
      </c>
      <c r="AQ66">
        <v>10424.700000000001</v>
      </c>
      <c r="AR66">
        <v>1115.19769230769</v>
      </c>
      <c r="AS66">
        <v>1161.3</v>
      </c>
      <c r="AT66">
        <f t="shared" si="73"/>
        <v>3.9698878577723251E-2</v>
      </c>
      <c r="AU66">
        <v>0.5</v>
      </c>
      <c r="AV66">
        <f t="shared" si="74"/>
        <v>1261.2356994916004</v>
      </c>
      <c r="AW66">
        <f t="shared" si="75"/>
        <v>-1.9443528106602397</v>
      </c>
      <c r="AX66">
        <f t="shared" si="76"/>
        <v>25.034821446003448</v>
      </c>
      <c r="AY66">
        <f t="shared" si="77"/>
        <v>-7.4875204614086401E-4</v>
      </c>
      <c r="AZ66">
        <f t="shared" si="78"/>
        <v>-1</v>
      </c>
      <c r="BA66" t="e">
        <f t="shared" si="79"/>
        <v>#DIV/0!</v>
      </c>
      <c r="BB66" t="s">
        <v>391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>
        <f t="shared" si="84"/>
        <v>3.9698878577723223E-2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v>51</v>
      </c>
      <c r="BM66">
        <v>300</v>
      </c>
      <c r="BN66">
        <v>300</v>
      </c>
      <c r="BO66">
        <v>300</v>
      </c>
      <c r="BP66">
        <v>10424.700000000001</v>
      </c>
      <c r="BQ66">
        <v>1151.49</v>
      </c>
      <c r="BR66">
        <v>-7.3709999999999999E-3</v>
      </c>
      <c r="BS66">
        <v>-1.23</v>
      </c>
      <c r="BT66" t="s">
        <v>391</v>
      </c>
      <c r="BU66" t="s">
        <v>391</v>
      </c>
      <c r="BV66" t="s">
        <v>391</v>
      </c>
      <c r="BW66" t="s">
        <v>391</v>
      </c>
      <c r="BX66" t="s">
        <v>391</v>
      </c>
      <c r="BY66" t="s">
        <v>391</v>
      </c>
      <c r="BZ66" t="s">
        <v>391</v>
      </c>
      <c r="CA66" t="s">
        <v>391</v>
      </c>
      <c r="CB66" t="s">
        <v>391</v>
      </c>
      <c r="CC66" t="s">
        <v>391</v>
      </c>
      <c r="CD66">
        <f t="shared" si="88"/>
        <v>1500.03</v>
      </c>
      <c r="CE66">
        <f t="shared" si="89"/>
        <v>1261.2356994916004</v>
      </c>
      <c r="CF66">
        <f t="shared" si="90"/>
        <v>0.84080698352139649</v>
      </c>
      <c r="CG66">
        <f t="shared" si="91"/>
        <v>0.16115747819629522</v>
      </c>
      <c r="CH66">
        <v>6</v>
      </c>
      <c r="CI66">
        <v>0.5</v>
      </c>
      <c r="CJ66" t="s">
        <v>393</v>
      </c>
      <c r="CK66">
        <v>2</v>
      </c>
      <c r="CL66">
        <v>1634230930.0999999</v>
      </c>
      <c r="CM66">
        <v>0.17532600000000001</v>
      </c>
      <c r="CN66">
        <v>-0.99101600000000001</v>
      </c>
      <c r="CO66">
        <v>23.149000000000001</v>
      </c>
      <c r="CP66">
        <v>21.8414</v>
      </c>
      <c r="CQ66">
        <v>-1.5767899999999999</v>
      </c>
      <c r="CR66">
        <v>22.8369</v>
      </c>
      <c r="CS66">
        <v>1000.03</v>
      </c>
      <c r="CT66">
        <v>89.886099999999999</v>
      </c>
      <c r="CU66">
        <v>8.6383600000000005E-2</v>
      </c>
      <c r="CV66">
        <v>26.6448</v>
      </c>
      <c r="CW66">
        <v>-253.476</v>
      </c>
      <c r="CX66">
        <v>999.9</v>
      </c>
      <c r="CY66">
        <v>0</v>
      </c>
      <c r="CZ66">
        <v>0</v>
      </c>
      <c r="DA66">
        <v>10016.200000000001</v>
      </c>
      <c r="DB66">
        <v>0</v>
      </c>
      <c r="DC66">
        <v>11.6396</v>
      </c>
      <c r="DD66">
        <v>1.1663399999999999</v>
      </c>
      <c r="DE66">
        <v>0.179481</v>
      </c>
      <c r="DF66">
        <v>-1.0131399999999999</v>
      </c>
      <c r="DG66">
        <v>1.30758</v>
      </c>
      <c r="DH66">
        <v>-0.99101600000000001</v>
      </c>
      <c r="DI66">
        <v>21.8414</v>
      </c>
      <c r="DJ66">
        <v>2.0807699999999998</v>
      </c>
      <c r="DK66">
        <v>1.9632400000000001</v>
      </c>
      <c r="DL66">
        <v>18.072700000000001</v>
      </c>
      <c r="DM66">
        <v>17.1509</v>
      </c>
      <c r="DN66">
        <v>1500.03</v>
      </c>
      <c r="DO66">
        <v>0.97301000000000004</v>
      </c>
      <c r="DP66">
        <v>2.6989599999999999E-2</v>
      </c>
      <c r="DQ66">
        <v>0</v>
      </c>
      <c r="DR66">
        <v>1097.6099999999999</v>
      </c>
      <c r="DS66">
        <v>5.0006300000000001</v>
      </c>
      <c r="DT66">
        <v>16039.8</v>
      </c>
      <c r="DU66">
        <v>12905.4</v>
      </c>
      <c r="DV66">
        <v>36.75</v>
      </c>
      <c r="DW66">
        <v>37.311999999999998</v>
      </c>
      <c r="DX66">
        <v>36.75</v>
      </c>
      <c r="DY66">
        <v>36.561999999999998</v>
      </c>
      <c r="DZ66">
        <v>38.125</v>
      </c>
      <c r="EA66">
        <v>1454.68</v>
      </c>
      <c r="EB66">
        <v>40.35</v>
      </c>
      <c r="EC66">
        <v>0</v>
      </c>
      <c r="ED66">
        <v>76.600000143051105</v>
      </c>
      <c r="EE66">
        <v>0</v>
      </c>
      <c r="EF66">
        <v>1115.19769230769</v>
      </c>
      <c r="EG66">
        <v>-141.14393172301499</v>
      </c>
      <c r="EH66">
        <v>-2058.7555568999401</v>
      </c>
      <c r="EI66">
        <v>16297.007692307699</v>
      </c>
      <c r="EJ66">
        <v>15</v>
      </c>
      <c r="EK66">
        <v>1634230903.0999999</v>
      </c>
      <c r="EL66" t="s">
        <v>601</v>
      </c>
      <c r="EM66">
        <v>1634230901.0999999</v>
      </c>
      <c r="EN66">
        <v>1634230903.0999999</v>
      </c>
      <c r="EO66">
        <v>56</v>
      </c>
      <c r="EP66">
        <v>-0.12</v>
      </c>
      <c r="EQ66">
        <v>-1E-3</v>
      </c>
      <c r="ER66">
        <v>1.752</v>
      </c>
      <c r="ES66">
        <v>0.312</v>
      </c>
      <c r="ET66">
        <v>-1</v>
      </c>
      <c r="EU66">
        <v>22</v>
      </c>
      <c r="EV66">
        <v>0.12</v>
      </c>
      <c r="EW66">
        <v>0.08</v>
      </c>
      <c r="EX66">
        <v>1.1920109999999999</v>
      </c>
      <c r="EY66">
        <v>-2.07516697936234E-2</v>
      </c>
      <c r="EZ66">
        <v>9.5238158844026498E-3</v>
      </c>
      <c r="FA66">
        <v>1</v>
      </c>
      <c r="FB66">
        <v>1.3040637500000001</v>
      </c>
      <c r="FC66">
        <v>3.3087917448402698E-2</v>
      </c>
      <c r="FD66">
        <v>3.2522128524283202E-3</v>
      </c>
      <c r="FE66">
        <v>1</v>
      </c>
      <c r="FF66">
        <v>2</v>
      </c>
      <c r="FG66">
        <v>2</v>
      </c>
      <c r="FH66" t="s">
        <v>395</v>
      </c>
      <c r="FI66">
        <v>3.8844599999999998</v>
      </c>
      <c r="FJ66">
        <v>2.74552</v>
      </c>
      <c r="FK66">
        <v>-4.2497999999999999E-4</v>
      </c>
      <c r="FL66">
        <v>-2.6804999999999998E-4</v>
      </c>
      <c r="FM66">
        <v>0.10095999999999999</v>
      </c>
      <c r="FN66">
        <v>9.7611100000000006E-2</v>
      </c>
      <c r="FO66">
        <v>39440.6</v>
      </c>
      <c r="FP66">
        <v>43248</v>
      </c>
      <c r="FQ66">
        <v>35715.699999999997</v>
      </c>
      <c r="FR66">
        <v>39237.699999999997</v>
      </c>
      <c r="FS66">
        <v>45539.3</v>
      </c>
      <c r="FT66">
        <v>51110.5</v>
      </c>
      <c r="FU66">
        <v>55853</v>
      </c>
      <c r="FV66">
        <v>62905.5</v>
      </c>
      <c r="FW66">
        <v>2.6482700000000001</v>
      </c>
      <c r="FX66">
        <v>2.18092</v>
      </c>
      <c r="FY66">
        <v>-0.295155</v>
      </c>
      <c r="FZ66">
        <v>0</v>
      </c>
      <c r="GA66">
        <v>-244.72800000000001</v>
      </c>
      <c r="GB66">
        <v>999.9</v>
      </c>
      <c r="GC66">
        <v>47.564</v>
      </c>
      <c r="GD66">
        <v>31.189</v>
      </c>
      <c r="GE66">
        <v>24.130600000000001</v>
      </c>
      <c r="GF66">
        <v>56.320099999999996</v>
      </c>
      <c r="GG66">
        <v>46.430300000000003</v>
      </c>
      <c r="GH66">
        <v>3</v>
      </c>
      <c r="GI66">
        <v>-0.21004300000000001</v>
      </c>
      <c r="GJ66">
        <v>-0.56039799999999995</v>
      </c>
      <c r="GK66">
        <v>20.1158</v>
      </c>
      <c r="GL66">
        <v>5.19902</v>
      </c>
      <c r="GM66">
        <v>12.005800000000001</v>
      </c>
      <c r="GN66">
        <v>4.9756499999999999</v>
      </c>
      <c r="GO66">
        <v>3.2932999999999999</v>
      </c>
      <c r="GP66">
        <v>9999</v>
      </c>
      <c r="GQ66">
        <v>9999</v>
      </c>
      <c r="GR66">
        <v>28.4</v>
      </c>
      <c r="GS66">
        <v>448.5</v>
      </c>
      <c r="GT66">
        <v>1.8633900000000001</v>
      </c>
      <c r="GU66">
        <v>1.8681300000000001</v>
      </c>
      <c r="GV66">
        <v>1.8678300000000001</v>
      </c>
      <c r="GW66">
        <v>1.8690599999999999</v>
      </c>
      <c r="GX66">
        <v>1.8699600000000001</v>
      </c>
      <c r="GY66">
        <v>1.8660000000000001</v>
      </c>
      <c r="GZ66">
        <v>1.86696</v>
      </c>
      <c r="HA66">
        <v>1.8684400000000001</v>
      </c>
      <c r="HB66">
        <v>5</v>
      </c>
      <c r="HC66">
        <v>0</v>
      </c>
      <c r="HD66">
        <v>0</v>
      </c>
      <c r="HE66">
        <v>0</v>
      </c>
      <c r="HF66" t="s">
        <v>396</v>
      </c>
      <c r="HG66" t="s">
        <v>397</v>
      </c>
      <c r="HH66" t="s">
        <v>398</v>
      </c>
      <c r="HI66" t="s">
        <v>398</v>
      </c>
      <c r="HJ66" t="s">
        <v>398</v>
      </c>
      <c r="HK66" t="s">
        <v>398</v>
      </c>
      <c r="HL66">
        <v>0</v>
      </c>
      <c r="HM66">
        <v>100</v>
      </c>
      <c r="HN66">
        <v>100</v>
      </c>
      <c r="HO66">
        <v>1.752</v>
      </c>
      <c r="HP66">
        <v>0.31209999999999999</v>
      </c>
      <c r="HQ66">
        <v>1.7521139523809499</v>
      </c>
      <c r="HR66">
        <v>0</v>
      </c>
      <c r="HS66">
        <v>0</v>
      </c>
      <c r="HT66">
        <v>0</v>
      </c>
      <c r="HU66">
        <v>0.31203499999999801</v>
      </c>
      <c r="HV66">
        <v>0</v>
      </c>
      <c r="HW66">
        <v>0</v>
      </c>
      <c r="HX66">
        <v>0</v>
      </c>
      <c r="HY66">
        <v>-1</v>
      </c>
      <c r="HZ66">
        <v>-1</v>
      </c>
      <c r="IA66">
        <v>-1</v>
      </c>
      <c r="IB66">
        <v>-1</v>
      </c>
      <c r="IC66">
        <v>0.5</v>
      </c>
      <c r="ID66">
        <v>0.5</v>
      </c>
      <c r="IE66">
        <v>3.1738299999999997E-2</v>
      </c>
      <c r="IF66">
        <v>4.99756</v>
      </c>
      <c r="IG66">
        <v>2.9980500000000001</v>
      </c>
      <c r="IH66">
        <v>2.96021</v>
      </c>
      <c r="II66">
        <v>2.7453599999999998</v>
      </c>
      <c r="IJ66">
        <v>2.4121100000000002</v>
      </c>
      <c r="IK66">
        <v>35.267099999999999</v>
      </c>
      <c r="IL66">
        <v>24.113800000000001</v>
      </c>
      <c r="IM66">
        <v>18</v>
      </c>
      <c r="IN66">
        <v>1074.3699999999999</v>
      </c>
      <c r="IO66">
        <v>611.40899999999999</v>
      </c>
      <c r="IP66">
        <v>24.999700000000001</v>
      </c>
      <c r="IQ66">
        <v>24.572900000000001</v>
      </c>
      <c r="IR66">
        <v>30.0002</v>
      </c>
      <c r="IS66">
        <v>24.430099999999999</v>
      </c>
      <c r="IT66">
        <v>24.382899999999999</v>
      </c>
      <c r="IU66">
        <v>0</v>
      </c>
      <c r="IV66">
        <v>0</v>
      </c>
      <c r="IW66">
        <v>0</v>
      </c>
      <c r="IX66">
        <v>25</v>
      </c>
      <c r="IY66">
        <v>0</v>
      </c>
      <c r="IZ66">
        <v>18.013200000000001</v>
      </c>
      <c r="JA66">
        <v>103.592</v>
      </c>
      <c r="JB66">
        <v>104.727</v>
      </c>
    </row>
    <row r="67" spans="1:262" x14ac:dyDescent="0.2">
      <c r="A67">
        <v>51</v>
      </c>
      <c r="B67">
        <v>1634231024.0999999</v>
      </c>
      <c r="C67">
        <v>7551.5999999046298</v>
      </c>
      <c r="D67" t="s">
        <v>602</v>
      </c>
      <c r="E67" t="s">
        <v>603</v>
      </c>
      <c r="F67" t="s">
        <v>390</v>
      </c>
      <c r="G67">
        <v>1634231024.0999999</v>
      </c>
      <c r="H67">
        <f t="shared" si="46"/>
        <v>2.3413212178820747E-3</v>
      </c>
      <c r="I67">
        <f t="shared" si="47"/>
        <v>2.3413212178820748</v>
      </c>
      <c r="J67">
        <f t="shared" si="48"/>
        <v>7.2791695472323559</v>
      </c>
      <c r="K67">
        <f t="shared" si="49"/>
        <v>395.21699999999998</v>
      </c>
      <c r="L67">
        <f t="shared" si="50"/>
        <v>294.43176592806208</v>
      </c>
      <c r="M67">
        <f t="shared" si="51"/>
        <v>26.489684734131039</v>
      </c>
      <c r="N67">
        <f t="shared" si="52"/>
        <v>35.557215433497007</v>
      </c>
      <c r="O67">
        <f t="shared" si="53"/>
        <v>0.13129454410482064</v>
      </c>
      <c r="P67">
        <f t="shared" si="54"/>
        <v>2.7424642923049087</v>
      </c>
      <c r="Q67">
        <f t="shared" si="55"/>
        <v>0.12789987425385221</v>
      </c>
      <c r="R67">
        <f t="shared" si="56"/>
        <v>8.0235108505450237E-2</v>
      </c>
      <c r="S67">
        <f t="shared" si="57"/>
        <v>241.753961018105</v>
      </c>
      <c r="T67">
        <f t="shared" si="58"/>
        <v>27.476270624949258</v>
      </c>
      <c r="U67">
        <f t="shared" si="59"/>
        <v>27.476270624949258</v>
      </c>
      <c r="V67">
        <f t="shared" si="60"/>
        <v>3.6805086939709857</v>
      </c>
      <c r="W67">
        <f t="shared" si="61"/>
        <v>59.652154509732746</v>
      </c>
      <c r="X67">
        <f t="shared" si="62"/>
        <v>2.0863324383695003</v>
      </c>
      <c r="Y67">
        <f t="shared" si="63"/>
        <v>3.4974972077984168</v>
      </c>
      <c r="Z67">
        <f t="shared" si="64"/>
        <v>1.5941762556014853</v>
      </c>
      <c r="AA67">
        <f t="shared" si="65"/>
        <v>-103.2522657085995</v>
      </c>
      <c r="AB67">
        <f t="shared" si="66"/>
        <v>-128.43445897864501</v>
      </c>
      <c r="AC67">
        <f t="shared" si="67"/>
        <v>-10.111103850677102</v>
      </c>
      <c r="AD67">
        <f t="shared" si="68"/>
        <v>-4.3867519816615186E-2</v>
      </c>
      <c r="AE67">
        <v>0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47495.159337521203</v>
      </c>
      <c r="AJ67" t="s">
        <v>391</v>
      </c>
      <c r="AK67">
        <v>0</v>
      </c>
      <c r="AL67">
        <v>0</v>
      </c>
      <c r="AM67">
        <v>0</v>
      </c>
      <c r="AN67" t="e">
        <f t="shared" si="72"/>
        <v>#DIV/0!</v>
      </c>
      <c r="AO67">
        <v>-1</v>
      </c>
      <c r="AP67" t="s">
        <v>604</v>
      </c>
      <c r="AQ67">
        <v>10421</v>
      </c>
      <c r="AR67">
        <v>1234.4284</v>
      </c>
      <c r="AS67">
        <v>1340.5</v>
      </c>
      <c r="AT67">
        <f t="shared" si="73"/>
        <v>7.9128384930995943E-2</v>
      </c>
      <c r="AU67">
        <v>0.5</v>
      </c>
      <c r="AV67">
        <f t="shared" si="74"/>
        <v>1261.2953994912459</v>
      </c>
      <c r="AW67">
        <f t="shared" si="75"/>
        <v>7.2791695472323559</v>
      </c>
      <c r="AX67">
        <f t="shared" si="76"/>
        <v>49.902133941318809</v>
      </c>
      <c r="AY67">
        <f t="shared" si="77"/>
        <v>6.5640210458008724E-3</v>
      </c>
      <c r="AZ67">
        <f t="shared" si="78"/>
        <v>-1</v>
      </c>
      <c r="BA67" t="e">
        <f t="shared" si="79"/>
        <v>#DIV/0!</v>
      </c>
      <c r="BB67" t="s">
        <v>391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>
        <f t="shared" si="84"/>
        <v>7.9128384930995888E-2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v>52</v>
      </c>
      <c r="BM67">
        <v>300</v>
      </c>
      <c r="BN67">
        <v>300</v>
      </c>
      <c r="BO67">
        <v>300</v>
      </c>
      <c r="BP67">
        <v>10421</v>
      </c>
      <c r="BQ67">
        <v>1323.23</v>
      </c>
      <c r="BR67">
        <v>-7.3695699999999998E-3</v>
      </c>
      <c r="BS67">
        <v>-2.95</v>
      </c>
      <c r="BT67" t="s">
        <v>391</v>
      </c>
      <c r="BU67" t="s">
        <v>391</v>
      </c>
      <c r="BV67" t="s">
        <v>391</v>
      </c>
      <c r="BW67" t="s">
        <v>391</v>
      </c>
      <c r="BX67" t="s">
        <v>391</v>
      </c>
      <c r="BY67" t="s">
        <v>391</v>
      </c>
      <c r="BZ67" t="s">
        <v>391</v>
      </c>
      <c r="CA67" t="s">
        <v>391</v>
      </c>
      <c r="CB67" t="s">
        <v>391</v>
      </c>
      <c r="CC67" t="s">
        <v>391</v>
      </c>
      <c r="CD67">
        <f t="shared" si="88"/>
        <v>1500.1</v>
      </c>
      <c r="CE67">
        <f t="shared" si="89"/>
        <v>1261.2953994912459</v>
      </c>
      <c r="CF67">
        <f t="shared" si="90"/>
        <v>0.84080754582444239</v>
      </c>
      <c r="CG67">
        <f t="shared" si="91"/>
        <v>0.16115856344117394</v>
      </c>
      <c r="CH67">
        <v>6</v>
      </c>
      <c r="CI67">
        <v>0.5</v>
      </c>
      <c r="CJ67" t="s">
        <v>393</v>
      </c>
      <c r="CK67">
        <v>2</v>
      </c>
      <c r="CL67">
        <v>1634231024.0999999</v>
      </c>
      <c r="CM67">
        <v>395.21699999999998</v>
      </c>
      <c r="CN67">
        <v>400.14</v>
      </c>
      <c r="CO67">
        <v>23.189499999999999</v>
      </c>
      <c r="CP67">
        <v>21.8172</v>
      </c>
      <c r="CQ67">
        <v>392.82100000000003</v>
      </c>
      <c r="CR67">
        <v>22.878499999999999</v>
      </c>
      <c r="CS67">
        <v>999.93899999999996</v>
      </c>
      <c r="CT67">
        <v>89.882000000000005</v>
      </c>
      <c r="CU67">
        <v>8.6841000000000002E-2</v>
      </c>
      <c r="CV67">
        <v>26.607600000000001</v>
      </c>
      <c r="CW67">
        <v>-254.893</v>
      </c>
      <c r="CX67">
        <v>999.9</v>
      </c>
      <c r="CY67">
        <v>0</v>
      </c>
      <c r="CZ67">
        <v>0</v>
      </c>
      <c r="DA67">
        <v>9979.3799999999992</v>
      </c>
      <c r="DB67">
        <v>0</v>
      </c>
      <c r="DC67">
        <v>11.694800000000001</v>
      </c>
      <c r="DD67">
        <v>-5.5666500000000001</v>
      </c>
      <c r="DE67">
        <v>403.94099999999997</v>
      </c>
      <c r="DF67">
        <v>409.06400000000002</v>
      </c>
      <c r="DG67">
        <v>1.3733599999999999</v>
      </c>
      <c r="DH67">
        <v>400.14</v>
      </c>
      <c r="DI67">
        <v>21.8172</v>
      </c>
      <c r="DJ67">
        <v>2.0844200000000002</v>
      </c>
      <c r="DK67">
        <v>1.9609799999999999</v>
      </c>
      <c r="DL67">
        <v>18.1006</v>
      </c>
      <c r="DM67">
        <v>17.1327</v>
      </c>
      <c r="DN67">
        <v>1500.1</v>
      </c>
      <c r="DO67">
        <v>0.97299400000000003</v>
      </c>
      <c r="DP67">
        <v>2.7005999999999999E-2</v>
      </c>
      <c r="DQ67">
        <v>0</v>
      </c>
      <c r="DR67">
        <v>1234.4100000000001</v>
      </c>
      <c r="DS67">
        <v>5.0006300000000001</v>
      </c>
      <c r="DT67">
        <v>18106.5</v>
      </c>
      <c r="DU67">
        <v>12905.9</v>
      </c>
      <c r="DV67">
        <v>37.75</v>
      </c>
      <c r="DW67">
        <v>38.75</v>
      </c>
      <c r="DX67">
        <v>37.561999999999998</v>
      </c>
      <c r="DY67">
        <v>38.5</v>
      </c>
      <c r="DZ67">
        <v>39.186999999999998</v>
      </c>
      <c r="EA67">
        <v>1454.72</v>
      </c>
      <c r="EB67">
        <v>40.380000000000003</v>
      </c>
      <c r="EC67">
        <v>0</v>
      </c>
      <c r="ED67">
        <v>93.599999904632597</v>
      </c>
      <c r="EE67">
        <v>0</v>
      </c>
      <c r="EF67">
        <v>1234.4284</v>
      </c>
      <c r="EG67">
        <v>1.8200000016511799</v>
      </c>
      <c r="EH67">
        <v>83.453846334329796</v>
      </c>
      <c r="EI67">
        <v>18101.648000000001</v>
      </c>
      <c r="EJ67">
        <v>15</v>
      </c>
      <c r="EK67">
        <v>1634231046.0999999</v>
      </c>
      <c r="EL67" t="s">
        <v>605</v>
      </c>
      <c r="EM67">
        <v>1634231046.0999999</v>
      </c>
      <c r="EN67">
        <v>1634231043.0999999</v>
      </c>
      <c r="EO67">
        <v>57</v>
      </c>
      <c r="EP67">
        <v>0.64400000000000002</v>
      </c>
      <c r="EQ67">
        <v>-1E-3</v>
      </c>
      <c r="ER67">
        <v>2.3959999999999999</v>
      </c>
      <c r="ES67">
        <v>0.311</v>
      </c>
      <c r="ET67">
        <v>400</v>
      </c>
      <c r="EU67">
        <v>22</v>
      </c>
      <c r="EV67">
        <v>0.38</v>
      </c>
      <c r="EW67">
        <v>0.04</v>
      </c>
      <c r="EX67">
        <v>-5.5490244999999998</v>
      </c>
      <c r="EY67">
        <v>-7.60360975609677E-2</v>
      </c>
      <c r="EZ67">
        <v>3.3417766603260603E-2</v>
      </c>
      <c r="FA67">
        <v>1</v>
      </c>
      <c r="FB67">
        <v>1.3653709999999999</v>
      </c>
      <c r="FC67">
        <v>5.4335909943716398E-2</v>
      </c>
      <c r="FD67">
        <v>5.2751525096436597E-3</v>
      </c>
      <c r="FE67">
        <v>1</v>
      </c>
      <c r="FF67">
        <v>2</v>
      </c>
      <c r="FG67">
        <v>2</v>
      </c>
      <c r="FH67" t="s">
        <v>395</v>
      </c>
      <c r="FI67">
        <v>3.8843299999999998</v>
      </c>
      <c r="FJ67">
        <v>2.74566</v>
      </c>
      <c r="FK67">
        <v>8.6931099999999997E-2</v>
      </c>
      <c r="FL67">
        <v>8.8316199999999997E-2</v>
      </c>
      <c r="FM67">
        <v>0.10108399999999999</v>
      </c>
      <c r="FN67">
        <v>9.7529599999999994E-2</v>
      </c>
      <c r="FO67">
        <v>35996.800000000003</v>
      </c>
      <c r="FP67">
        <v>39419</v>
      </c>
      <c r="FQ67">
        <v>35715</v>
      </c>
      <c r="FR67">
        <v>39237.199999999997</v>
      </c>
      <c r="FS67">
        <v>45534.2</v>
      </c>
      <c r="FT67">
        <v>51116.7</v>
      </c>
      <c r="FU67">
        <v>55852</v>
      </c>
      <c r="FV67">
        <v>62904.4</v>
      </c>
      <c r="FW67">
        <v>2.6503299999999999</v>
      </c>
      <c r="FX67">
        <v>2.1840299999999999</v>
      </c>
      <c r="FY67">
        <v>-0.34247300000000003</v>
      </c>
      <c r="FZ67">
        <v>0</v>
      </c>
      <c r="GA67">
        <v>-244.732</v>
      </c>
      <c r="GB67">
        <v>999.9</v>
      </c>
      <c r="GC67">
        <v>47.54</v>
      </c>
      <c r="GD67">
        <v>31.189</v>
      </c>
      <c r="GE67">
        <v>24.121400000000001</v>
      </c>
      <c r="GF67">
        <v>56.670099999999998</v>
      </c>
      <c r="GG67">
        <v>46.374200000000002</v>
      </c>
      <c r="GH67">
        <v>3</v>
      </c>
      <c r="GI67">
        <v>-0.20951500000000001</v>
      </c>
      <c r="GJ67">
        <v>-0.55762500000000004</v>
      </c>
      <c r="GK67">
        <v>20.1175</v>
      </c>
      <c r="GL67">
        <v>5.19977</v>
      </c>
      <c r="GM67">
        <v>12.0068</v>
      </c>
      <c r="GN67">
        <v>4.9756</v>
      </c>
      <c r="GO67">
        <v>3.29325</v>
      </c>
      <c r="GP67">
        <v>9999</v>
      </c>
      <c r="GQ67">
        <v>9999</v>
      </c>
      <c r="GR67">
        <v>28.4</v>
      </c>
      <c r="GS67">
        <v>451.8</v>
      </c>
      <c r="GT67">
        <v>1.86334</v>
      </c>
      <c r="GU67">
        <v>1.8681300000000001</v>
      </c>
      <c r="GV67">
        <v>1.8678300000000001</v>
      </c>
      <c r="GW67">
        <v>1.8690500000000001</v>
      </c>
      <c r="GX67">
        <v>1.8698900000000001</v>
      </c>
      <c r="GY67">
        <v>1.8658999999999999</v>
      </c>
      <c r="GZ67">
        <v>1.8669100000000001</v>
      </c>
      <c r="HA67">
        <v>1.86839</v>
      </c>
      <c r="HB67">
        <v>5</v>
      </c>
      <c r="HC67">
        <v>0</v>
      </c>
      <c r="HD67">
        <v>0</v>
      </c>
      <c r="HE67">
        <v>0</v>
      </c>
      <c r="HF67" t="s">
        <v>396</v>
      </c>
      <c r="HG67" t="s">
        <v>397</v>
      </c>
      <c r="HH67" t="s">
        <v>398</v>
      </c>
      <c r="HI67" t="s">
        <v>398</v>
      </c>
      <c r="HJ67" t="s">
        <v>398</v>
      </c>
      <c r="HK67" t="s">
        <v>398</v>
      </c>
      <c r="HL67">
        <v>0</v>
      </c>
      <c r="HM67">
        <v>100</v>
      </c>
      <c r="HN67">
        <v>100</v>
      </c>
      <c r="HO67">
        <v>2.3959999999999999</v>
      </c>
      <c r="HP67">
        <v>0.311</v>
      </c>
      <c r="HQ67">
        <v>1.7521139523809499</v>
      </c>
      <c r="HR67">
        <v>0</v>
      </c>
      <c r="HS67">
        <v>0</v>
      </c>
      <c r="HT67">
        <v>0</v>
      </c>
      <c r="HU67">
        <v>0.31203499999999801</v>
      </c>
      <c r="HV67">
        <v>0</v>
      </c>
      <c r="HW67">
        <v>0</v>
      </c>
      <c r="HX67">
        <v>0</v>
      </c>
      <c r="HY67">
        <v>-1</v>
      </c>
      <c r="HZ67">
        <v>-1</v>
      </c>
      <c r="IA67">
        <v>-1</v>
      </c>
      <c r="IB67">
        <v>-1</v>
      </c>
      <c r="IC67">
        <v>2</v>
      </c>
      <c r="ID67">
        <v>2</v>
      </c>
      <c r="IE67">
        <v>1.5197799999999999</v>
      </c>
      <c r="IF67">
        <v>2.6269499999999999</v>
      </c>
      <c r="IG67">
        <v>2.9980500000000001</v>
      </c>
      <c r="IH67">
        <v>2.96021</v>
      </c>
      <c r="II67">
        <v>2.7453599999999998</v>
      </c>
      <c r="IJ67">
        <v>2.36694</v>
      </c>
      <c r="IK67">
        <v>35.244</v>
      </c>
      <c r="IL67">
        <v>24.113800000000001</v>
      </c>
      <c r="IM67">
        <v>18</v>
      </c>
      <c r="IN67">
        <v>1076.9000000000001</v>
      </c>
      <c r="IO67">
        <v>613.83500000000004</v>
      </c>
      <c r="IP67">
        <v>24.9999</v>
      </c>
      <c r="IQ67">
        <v>24.576799999999999</v>
      </c>
      <c r="IR67">
        <v>30.0002</v>
      </c>
      <c r="IS67">
        <v>24.432099999999998</v>
      </c>
      <c r="IT67">
        <v>24.387</v>
      </c>
      <c r="IU67">
        <v>30.436900000000001</v>
      </c>
      <c r="IV67">
        <v>0</v>
      </c>
      <c r="IW67">
        <v>0</v>
      </c>
      <c r="IX67">
        <v>25</v>
      </c>
      <c r="IY67">
        <v>400</v>
      </c>
      <c r="IZ67">
        <v>18.013200000000001</v>
      </c>
      <c r="JA67">
        <v>103.59</v>
      </c>
      <c r="JB67">
        <v>104.72499999999999</v>
      </c>
    </row>
    <row r="68" spans="1:262" x14ac:dyDescent="0.2">
      <c r="A68">
        <v>52</v>
      </c>
      <c r="B68">
        <v>1634231132.5999999</v>
      </c>
      <c r="C68">
        <v>7660.0999999046298</v>
      </c>
      <c r="D68" t="s">
        <v>606</v>
      </c>
      <c r="E68" t="s">
        <v>607</v>
      </c>
      <c r="F68" t="s">
        <v>390</v>
      </c>
      <c r="G68">
        <v>1634231132.5999999</v>
      </c>
      <c r="H68">
        <f t="shared" si="46"/>
        <v>2.5054799893482098E-3</v>
      </c>
      <c r="I68">
        <f t="shared" si="47"/>
        <v>2.5054799893482098</v>
      </c>
      <c r="J68">
        <f t="shared" si="48"/>
        <v>7.0704214821698086</v>
      </c>
      <c r="K68">
        <f t="shared" si="49"/>
        <v>395.22300000000001</v>
      </c>
      <c r="L68">
        <f t="shared" si="50"/>
        <v>302.2701616779305</v>
      </c>
      <c r="M68">
        <f t="shared" si="51"/>
        <v>27.194282657752897</v>
      </c>
      <c r="N68">
        <f t="shared" si="52"/>
        <v>35.556953141464504</v>
      </c>
      <c r="O68">
        <f t="shared" si="53"/>
        <v>0.14004769217214003</v>
      </c>
      <c r="P68">
        <f t="shared" si="54"/>
        <v>2.7520194569235903</v>
      </c>
      <c r="Q68">
        <f t="shared" si="55"/>
        <v>0.1362054491074044</v>
      </c>
      <c r="R68">
        <f t="shared" si="56"/>
        <v>8.5464835772844583E-2</v>
      </c>
      <c r="S68">
        <f t="shared" si="57"/>
        <v>241.70390601814526</v>
      </c>
      <c r="T68">
        <f t="shared" si="58"/>
        <v>27.541433846445241</v>
      </c>
      <c r="U68">
        <f t="shared" si="59"/>
        <v>27.541433846445241</v>
      </c>
      <c r="V68">
        <f t="shared" si="60"/>
        <v>3.6945681680088662</v>
      </c>
      <c r="W68">
        <f t="shared" si="61"/>
        <v>59.440189337006089</v>
      </c>
      <c r="X68">
        <f t="shared" si="62"/>
        <v>2.0928709458810499</v>
      </c>
      <c r="Y68">
        <f t="shared" si="63"/>
        <v>3.5209695144394111</v>
      </c>
      <c r="Z68">
        <f t="shared" si="64"/>
        <v>1.6016972221278163</v>
      </c>
      <c r="AA68">
        <f t="shared" si="65"/>
        <v>-110.49166753025605</v>
      </c>
      <c r="AB68">
        <f t="shared" si="66"/>
        <v>-121.69553089439857</v>
      </c>
      <c r="AC68">
        <f t="shared" si="67"/>
        <v>-9.5558448492515122</v>
      </c>
      <c r="AD68">
        <f t="shared" si="68"/>
        <v>-3.9137255760877565E-2</v>
      </c>
      <c r="AE68">
        <v>0</v>
      </c>
      <c r="AF68">
        <v>0</v>
      </c>
      <c r="AG68">
        <f t="shared" si="69"/>
        <v>1</v>
      </c>
      <c r="AH68">
        <f t="shared" si="70"/>
        <v>0</v>
      </c>
      <c r="AI68">
        <f t="shared" si="71"/>
        <v>47735.872940380461</v>
      </c>
      <c r="AJ68" t="s">
        <v>391</v>
      </c>
      <c r="AK68">
        <v>0</v>
      </c>
      <c r="AL68">
        <v>0</v>
      </c>
      <c r="AM68">
        <v>0</v>
      </c>
      <c r="AN68" t="e">
        <f t="shared" si="72"/>
        <v>#DIV/0!</v>
      </c>
      <c r="AO68">
        <v>-1</v>
      </c>
      <c r="AP68" t="s">
        <v>608</v>
      </c>
      <c r="AQ68">
        <v>10412.5</v>
      </c>
      <c r="AR68">
        <v>1168.7904000000001</v>
      </c>
      <c r="AS68">
        <v>1265.98</v>
      </c>
      <c r="AT68">
        <f t="shared" si="73"/>
        <v>7.6770249135057367E-2</v>
      </c>
      <c r="AU68">
        <v>0.5</v>
      </c>
      <c r="AV68">
        <f t="shared" si="74"/>
        <v>1261.034699491267</v>
      </c>
      <c r="AW68">
        <f t="shared" si="75"/>
        <v>7.0704214821698086</v>
      </c>
      <c r="AX68">
        <f t="shared" si="76"/>
        <v>48.404974023948384</v>
      </c>
      <c r="AY68">
        <f t="shared" si="77"/>
        <v>6.399840928584772E-3</v>
      </c>
      <c r="AZ68">
        <f t="shared" si="78"/>
        <v>-1</v>
      </c>
      <c r="BA68" t="e">
        <f t="shared" si="79"/>
        <v>#DIV/0!</v>
      </c>
      <c r="BB68" t="s">
        <v>391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>
        <f t="shared" si="84"/>
        <v>7.6770249135057367E-2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v>53</v>
      </c>
      <c r="BM68">
        <v>300</v>
      </c>
      <c r="BN68">
        <v>300</v>
      </c>
      <c r="BO68">
        <v>300</v>
      </c>
      <c r="BP68">
        <v>10412.5</v>
      </c>
      <c r="BQ68">
        <v>1246.8399999999999</v>
      </c>
      <c r="BR68">
        <v>-7.36339E-3</v>
      </c>
      <c r="BS68">
        <v>-1.86</v>
      </c>
      <c r="BT68" t="s">
        <v>391</v>
      </c>
      <c r="BU68" t="s">
        <v>391</v>
      </c>
      <c r="BV68" t="s">
        <v>391</v>
      </c>
      <c r="BW68" t="s">
        <v>391</v>
      </c>
      <c r="BX68" t="s">
        <v>391</v>
      </c>
      <c r="BY68" t="s">
        <v>391</v>
      </c>
      <c r="BZ68" t="s">
        <v>391</v>
      </c>
      <c r="CA68" t="s">
        <v>391</v>
      </c>
      <c r="CB68" t="s">
        <v>391</v>
      </c>
      <c r="CC68" t="s">
        <v>391</v>
      </c>
      <c r="CD68">
        <f t="shared" si="88"/>
        <v>1499.79</v>
      </c>
      <c r="CE68">
        <f t="shared" si="89"/>
        <v>1261.034699491267</v>
      </c>
      <c r="CF68">
        <f t="shared" si="90"/>
        <v>0.84080751271262444</v>
      </c>
      <c r="CG68">
        <f t="shared" si="91"/>
        <v>0.16115849953536512</v>
      </c>
      <c r="CH68">
        <v>6</v>
      </c>
      <c r="CI68">
        <v>0.5</v>
      </c>
      <c r="CJ68" t="s">
        <v>393</v>
      </c>
      <c r="CK68">
        <v>2</v>
      </c>
      <c r="CL68">
        <v>1634231132.5999999</v>
      </c>
      <c r="CM68">
        <v>395.22300000000001</v>
      </c>
      <c r="CN68">
        <v>400.05900000000003</v>
      </c>
      <c r="CO68">
        <v>23.262699999999999</v>
      </c>
      <c r="CP68">
        <v>21.794499999999999</v>
      </c>
      <c r="CQ68">
        <v>392.84699999999998</v>
      </c>
      <c r="CR68">
        <v>22.953099999999999</v>
      </c>
      <c r="CS68">
        <v>1000.08</v>
      </c>
      <c r="CT68">
        <v>89.881100000000004</v>
      </c>
      <c r="CU68">
        <v>8.5711499999999996E-2</v>
      </c>
      <c r="CV68">
        <v>26.7212</v>
      </c>
      <c r="CW68">
        <v>-254.72399999999999</v>
      </c>
      <c r="CX68">
        <v>999.9</v>
      </c>
      <c r="CY68">
        <v>0</v>
      </c>
      <c r="CZ68">
        <v>0</v>
      </c>
      <c r="DA68">
        <v>10036.200000000001</v>
      </c>
      <c r="DB68">
        <v>0</v>
      </c>
      <c r="DC68">
        <v>11.694800000000001</v>
      </c>
      <c r="DD68">
        <v>-4.8361799999999997</v>
      </c>
      <c r="DE68">
        <v>404.63600000000002</v>
      </c>
      <c r="DF68">
        <v>408.97199999999998</v>
      </c>
      <c r="DG68">
        <v>1.4681900000000001</v>
      </c>
      <c r="DH68">
        <v>400.05900000000003</v>
      </c>
      <c r="DI68">
        <v>21.794499999999999</v>
      </c>
      <c r="DJ68">
        <v>2.0908799999999998</v>
      </c>
      <c r="DK68">
        <v>1.9589099999999999</v>
      </c>
      <c r="DL68">
        <v>18.149799999999999</v>
      </c>
      <c r="DM68">
        <v>17.116099999999999</v>
      </c>
      <c r="DN68">
        <v>1499.79</v>
      </c>
      <c r="DO68">
        <v>0.97299199999999997</v>
      </c>
      <c r="DP68">
        <v>2.7008399999999998E-2</v>
      </c>
      <c r="DQ68">
        <v>0</v>
      </c>
      <c r="DR68">
        <v>1163.17</v>
      </c>
      <c r="DS68">
        <v>5.0006300000000001</v>
      </c>
      <c r="DT68">
        <v>17163.099999999999</v>
      </c>
      <c r="DU68">
        <v>12903.2</v>
      </c>
      <c r="DV68">
        <v>39.811999999999998</v>
      </c>
      <c r="DW68">
        <v>40.625</v>
      </c>
      <c r="DX68">
        <v>39.375</v>
      </c>
      <c r="DY68">
        <v>41.5</v>
      </c>
      <c r="DZ68">
        <v>41.186999999999998</v>
      </c>
      <c r="EA68">
        <v>1454.42</v>
      </c>
      <c r="EB68">
        <v>40.369999999999997</v>
      </c>
      <c r="EC68">
        <v>0</v>
      </c>
      <c r="ED68">
        <v>108</v>
      </c>
      <c r="EE68">
        <v>0</v>
      </c>
      <c r="EF68">
        <v>1168.7904000000001</v>
      </c>
      <c r="EG68">
        <v>-49.413846146753599</v>
      </c>
      <c r="EH68">
        <v>-677.93076939459797</v>
      </c>
      <c r="EI68">
        <v>17245.975999999999</v>
      </c>
      <c r="EJ68">
        <v>15</v>
      </c>
      <c r="EK68">
        <v>1634231101.0999999</v>
      </c>
      <c r="EL68" t="s">
        <v>609</v>
      </c>
      <c r="EM68">
        <v>1634231101.0999999</v>
      </c>
      <c r="EN68">
        <v>1634231097.0999999</v>
      </c>
      <c r="EO68">
        <v>58</v>
      </c>
      <c r="EP68">
        <v>-2.1000000000000001E-2</v>
      </c>
      <c r="EQ68">
        <v>-1E-3</v>
      </c>
      <c r="ER68">
        <v>2.375</v>
      </c>
      <c r="ES68">
        <v>0.31</v>
      </c>
      <c r="ET68">
        <v>400</v>
      </c>
      <c r="EU68">
        <v>22</v>
      </c>
      <c r="EV68">
        <v>0.23</v>
      </c>
      <c r="EW68">
        <v>7.0000000000000007E-2</v>
      </c>
      <c r="EX68">
        <v>-4.7937517073170701</v>
      </c>
      <c r="EY68">
        <v>-8.3479024390248194E-2</v>
      </c>
      <c r="EZ68">
        <v>2.62183159681743E-2</v>
      </c>
      <c r="FA68">
        <v>1</v>
      </c>
      <c r="FB68">
        <v>1.45956317073171</v>
      </c>
      <c r="FC68">
        <v>5.2080836236936601E-2</v>
      </c>
      <c r="FD68">
        <v>5.1821576818100804E-3</v>
      </c>
      <c r="FE68">
        <v>1</v>
      </c>
      <c r="FF68">
        <v>2</v>
      </c>
      <c r="FG68">
        <v>2</v>
      </c>
      <c r="FH68" t="s">
        <v>395</v>
      </c>
      <c r="FI68">
        <v>3.8845200000000002</v>
      </c>
      <c r="FJ68">
        <v>2.7450299999999999</v>
      </c>
      <c r="FK68">
        <v>8.6934200000000003E-2</v>
      </c>
      <c r="FL68">
        <v>8.8300799999999999E-2</v>
      </c>
      <c r="FM68">
        <v>0.101314</v>
      </c>
      <c r="FN68">
        <v>9.7457500000000002E-2</v>
      </c>
      <c r="FO68">
        <v>35995.800000000003</v>
      </c>
      <c r="FP68">
        <v>39418.800000000003</v>
      </c>
      <c r="FQ68">
        <v>35714.1</v>
      </c>
      <c r="FR68">
        <v>39236.5</v>
      </c>
      <c r="FS68">
        <v>45521.8</v>
      </c>
      <c r="FT68">
        <v>51119.7</v>
      </c>
      <c r="FU68">
        <v>55851.3</v>
      </c>
      <c r="FV68">
        <v>62903.1</v>
      </c>
      <c r="FW68">
        <v>2.6479499999999998</v>
      </c>
      <c r="FX68">
        <v>2.1833499999999999</v>
      </c>
      <c r="FY68">
        <v>-0.336617</v>
      </c>
      <c r="FZ68">
        <v>0</v>
      </c>
      <c r="GA68">
        <v>-244.73699999999999</v>
      </c>
      <c r="GB68">
        <v>999.9</v>
      </c>
      <c r="GC68">
        <v>47.54</v>
      </c>
      <c r="GD68">
        <v>31.158999999999999</v>
      </c>
      <c r="GE68">
        <v>24.080200000000001</v>
      </c>
      <c r="GF68">
        <v>56.430100000000003</v>
      </c>
      <c r="GG68">
        <v>46.354199999999999</v>
      </c>
      <c r="GH68">
        <v>3</v>
      </c>
      <c r="GI68">
        <v>-0.20836399999999999</v>
      </c>
      <c r="GJ68">
        <v>-0.53918299999999997</v>
      </c>
      <c r="GK68">
        <v>20.117699999999999</v>
      </c>
      <c r="GL68">
        <v>5.2003700000000004</v>
      </c>
      <c r="GM68">
        <v>12.0076</v>
      </c>
      <c r="GN68">
        <v>4.9757499999999997</v>
      </c>
      <c r="GO68">
        <v>3.2934299999999999</v>
      </c>
      <c r="GP68">
        <v>9999</v>
      </c>
      <c r="GQ68">
        <v>9999</v>
      </c>
      <c r="GR68">
        <v>28.5</v>
      </c>
      <c r="GS68">
        <v>455.6</v>
      </c>
      <c r="GT68">
        <v>1.86328</v>
      </c>
      <c r="GU68">
        <v>1.86809</v>
      </c>
      <c r="GV68">
        <v>1.86782</v>
      </c>
      <c r="GW68">
        <v>1.8690500000000001</v>
      </c>
      <c r="GX68">
        <v>1.8698699999999999</v>
      </c>
      <c r="GY68">
        <v>1.8658600000000001</v>
      </c>
      <c r="GZ68">
        <v>1.8669100000000001</v>
      </c>
      <c r="HA68">
        <v>1.8684099999999999</v>
      </c>
      <c r="HB68">
        <v>5</v>
      </c>
      <c r="HC68">
        <v>0</v>
      </c>
      <c r="HD68">
        <v>0</v>
      </c>
      <c r="HE68">
        <v>0</v>
      </c>
      <c r="HF68" t="s">
        <v>396</v>
      </c>
      <c r="HG68" t="s">
        <v>397</v>
      </c>
      <c r="HH68" t="s">
        <v>398</v>
      </c>
      <c r="HI68" t="s">
        <v>398</v>
      </c>
      <c r="HJ68" t="s">
        <v>398</v>
      </c>
      <c r="HK68" t="s">
        <v>398</v>
      </c>
      <c r="HL68">
        <v>0</v>
      </c>
      <c r="HM68">
        <v>100</v>
      </c>
      <c r="HN68">
        <v>100</v>
      </c>
      <c r="HO68">
        <v>2.3759999999999999</v>
      </c>
      <c r="HP68">
        <v>0.30959999999999999</v>
      </c>
      <c r="HQ68">
        <v>2.3753999999999</v>
      </c>
      <c r="HR68">
        <v>0</v>
      </c>
      <c r="HS68">
        <v>0</v>
      </c>
      <c r="HT68">
        <v>0</v>
      </c>
      <c r="HU68">
        <v>0.30958000000000002</v>
      </c>
      <c r="HV68">
        <v>0</v>
      </c>
      <c r="HW68">
        <v>0</v>
      </c>
      <c r="HX68">
        <v>0</v>
      </c>
      <c r="HY68">
        <v>-1</v>
      </c>
      <c r="HZ68">
        <v>-1</v>
      </c>
      <c r="IA68">
        <v>-1</v>
      </c>
      <c r="IB68">
        <v>-1</v>
      </c>
      <c r="IC68">
        <v>0.5</v>
      </c>
      <c r="ID68">
        <v>0.6</v>
      </c>
      <c r="IE68">
        <v>1.5161100000000001</v>
      </c>
      <c r="IF68">
        <v>2.6171899999999999</v>
      </c>
      <c r="IG68">
        <v>2.9980500000000001</v>
      </c>
      <c r="IH68">
        <v>2.96143</v>
      </c>
      <c r="II68">
        <v>2.7453599999999998</v>
      </c>
      <c r="IJ68">
        <v>2.3986800000000001</v>
      </c>
      <c r="IK68">
        <v>35.197800000000001</v>
      </c>
      <c r="IL68">
        <v>24.113800000000001</v>
      </c>
      <c r="IM68">
        <v>18</v>
      </c>
      <c r="IN68">
        <v>1074.27</v>
      </c>
      <c r="IO68">
        <v>613.43600000000004</v>
      </c>
      <c r="IP68">
        <v>25.0001</v>
      </c>
      <c r="IQ68">
        <v>24.5913</v>
      </c>
      <c r="IR68">
        <v>30.0001</v>
      </c>
      <c r="IS68">
        <v>24.444400000000002</v>
      </c>
      <c r="IT68">
        <v>24.397200000000002</v>
      </c>
      <c r="IU68">
        <v>30.370100000000001</v>
      </c>
      <c r="IV68">
        <v>0</v>
      </c>
      <c r="IW68">
        <v>0</v>
      </c>
      <c r="IX68">
        <v>25</v>
      </c>
      <c r="IY68">
        <v>400</v>
      </c>
      <c r="IZ68">
        <v>18.013200000000001</v>
      </c>
      <c r="JA68">
        <v>103.58799999999999</v>
      </c>
      <c r="JB68">
        <v>104.723</v>
      </c>
    </row>
    <row r="69" spans="1:262" x14ac:dyDescent="0.2">
      <c r="A69">
        <v>53</v>
      </c>
      <c r="B69">
        <v>1634231211.5999999</v>
      </c>
      <c r="C69">
        <v>7739.0999999046298</v>
      </c>
      <c r="D69" t="s">
        <v>610</v>
      </c>
      <c r="E69" t="s">
        <v>611</v>
      </c>
      <c r="F69" t="s">
        <v>390</v>
      </c>
      <c r="G69">
        <v>1634231211.5999999</v>
      </c>
      <c r="H69">
        <f t="shared" si="46"/>
        <v>2.6081174036493289E-3</v>
      </c>
      <c r="I69">
        <f t="shared" si="47"/>
        <v>2.6081174036493291</v>
      </c>
      <c r="J69">
        <f t="shared" si="48"/>
        <v>8.609063271125402</v>
      </c>
      <c r="K69">
        <f t="shared" si="49"/>
        <v>593.96400000000006</v>
      </c>
      <c r="L69">
        <f t="shared" si="50"/>
        <v>480.83095913616535</v>
      </c>
      <c r="M69">
        <f t="shared" si="51"/>
        <v>43.262123638946029</v>
      </c>
      <c r="N69">
        <f t="shared" si="52"/>
        <v>53.441117958059998</v>
      </c>
      <c r="O69">
        <f t="shared" si="53"/>
        <v>0.14513116777993704</v>
      </c>
      <c r="P69">
        <f t="shared" si="54"/>
        <v>2.7447691425679208</v>
      </c>
      <c r="Q69">
        <f t="shared" si="55"/>
        <v>0.14099879541054713</v>
      </c>
      <c r="R69">
        <f t="shared" si="56"/>
        <v>8.8485723656211851E-2</v>
      </c>
      <c r="S69">
        <f t="shared" si="57"/>
        <v>241.70869401816492</v>
      </c>
      <c r="T69">
        <f t="shared" si="58"/>
        <v>27.606755804345568</v>
      </c>
      <c r="U69">
        <f t="shared" si="59"/>
        <v>27.606755804345568</v>
      </c>
      <c r="V69">
        <f t="shared" si="60"/>
        <v>3.7087089075506374</v>
      </c>
      <c r="W69">
        <f t="shared" si="61"/>
        <v>59.268977816716038</v>
      </c>
      <c r="X69">
        <f t="shared" si="62"/>
        <v>2.0981318836009999</v>
      </c>
      <c r="Y69">
        <f t="shared" si="63"/>
        <v>3.5400169884644934</v>
      </c>
      <c r="Z69">
        <f t="shared" si="64"/>
        <v>1.6105770239496375</v>
      </c>
      <c r="AA69">
        <f t="shared" si="65"/>
        <v>-115.0179775009354</v>
      </c>
      <c r="AB69">
        <f t="shared" si="66"/>
        <v>-117.47160175191567</v>
      </c>
      <c r="AC69">
        <f t="shared" si="67"/>
        <v>-9.2557955187699186</v>
      </c>
      <c r="AD69">
        <f t="shared" si="68"/>
        <v>-3.6680753456082016E-2</v>
      </c>
      <c r="AE69">
        <v>0</v>
      </c>
      <c r="AF69">
        <v>0</v>
      </c>
      <c r="AG69">
        <f t="shared" si="69"/>
        <v>1</v>
      </c>
      <c r="AH69">
        <f t="shared" si="70"/>
        <v>0</v>
      </c>
      <c r="AI69">
        <f t="shared" si="71"/>
        <v>47525.096022065642</v>
      </c>
      <c r="AJ69" t="s">
        <v>391</v>
      </c>
      <c r="AK69">
        <v>0</v>
      </c>
      <c r="AL69">
        <v>0</v>
      </c>
      <c r="AM69">
        <v>0</v>
      </c>
      <c r="AN69" t="e">
        <f t="shared" si="72"/>
        <v>#DIV/0!</v>
      </c>
      <c r="AO69">
        <v>-1</v>
      </c>
      <c r="AP69" t="s">
        <v>612</v>
      </c>
      <c r="AQ69">
        <v>10414.1</v>
      </c>
      <c r="AR69">
        <v>1121.6426923076899</v>
      </c>
      <c r="AS69">
        <v>1222.47</v>
      </c>
      <c r="AT69">
        <f t="shared" si="73"/>
        <v>8.2478349319255351E-2</v>
      </c>
      <c r="AU69">
        <v>0.5</v>
      </c>
      <c r="AV69">
        <f t="shared" si="74"/>
        <v>1261.0598994912771</v>
      </c>
      <c r="AW69">
        <f t="shared" si="75"/>
        <v>8.609063271125402</v>
      </c>
      <c r="AX69">
        <f t="shared" si="76"/>
        <v>52.005069451373295</v>
      </c>
      <c r="AY69">
        <f t="shared" si="77"/>
        <v>7.6198309652077472E-3</v>
      </c>
      <c r="AZ69">
        <f t="shared" si="78"/>
        <v>-1</v>
      </c>
      <c r="BA69" t="e">
        <f t="shared" si="79"/>
        <v>#DIV/0!</v>
      </c>
      <c r="BB69" t="s">
        <v>391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>
        <f t="shared" si="84"/>
        <v>8.2478349319255365E-2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v>54</v>
      </c>
      <c r="BM69">
        <v>300</v>
      </c>
      <c r="BN69">
        <v>300</v>
      </c>
      <c r="BO69">
        <v>300</v>
      </c>
      <c r="BP69">
        <v>10414.1</v>
      </c>
      <c r="BQ69">
        <v>1202.33</v>
      </c>
      <c r="BR69">
        <v>-7.3633700000000002E-3</v>
      </c>
      <c r="BS69">
        <v>-1.92</v>
      </c>
      <c r="BT69" t="s">
        <v>391</v>
      </c>
      <c r="BU69" t="s">
        <v>391</v>
      </c>
      <c r="BV69" t="s">
        <v>391</v>
      </c>
      <c r="BW69" t="s">
        <v>391</v>
      </c>
      <c r="BX69" t="s">
        <v>391</v>
      </c>
      <c r="BY69" t="s">
        <v>391</v>
      </c>
      <c r="BZ69" t="s">
        <v>391</v>
      </c>
      <c r="CA69" t="s">
        <v>391</v>
      </c>
      <c r="CB69" t="s">
        <v>391</v>
      </c>
      <c r="CC69" t="s">
        <v>391</v>
      </c>
      <c r="CD69">
        <f t="shared" si="88"/>
        <v>1499.82</v>
      </c>
      <c r="CE69">
        <f t="shared" si="89"/>
        <v>1261.0598994912771</v>
      </c>
      <c r="CF69">
        <f t="shared" si="90"/>
        <v>0.84080749656043874</v>
      </c>
      <c r="CG69">
        <f t="shared" si="91"/>
        <v>0.16115846836164668</v>
      </c>
      <c r="CH69">
        <v>6</v>
      </c>
      <c r="CI69">
        <v>0.5</v>
      </c>
      <c r="CJ69" t="s">
        <v>393</v>
      </c>
      <c r="CK69">
        <v>2</v>
      </c>
      <c r="CL69">
        <v>1634231211.5999999</v>
      </c>
      <c r="CM69">
        <v>593.96400000000006</v>
      </c>
      <c r="CN69">
        <v>600.05899999999997</v>
      </c>
      <c r="CO69">
        <v>23.319400000000002</v>
      </c>
      <c r="CP69">
        <v>21.791</v>
      </c>
      <c r="CQ69">
        <v>590.97299999999996</v>
      </c>
      <c r="CR69">
        <v>23.013400000000001</v>
      </c>
      <c r="CS69">
        <v>999.98599999999999</v>
      </c>
      <c r="CT69">
        <v>89.886899999999997</v>
      </c>
      <c r="CU69">
        <v>8.6764999999999995E-2</v>
      </c>
      <c r="CV69">
        <v>26.812899999999999</v>
      </c>
      <c r="CW69">
        <v>-253.58799999999999</v>
      </c>
      <c r="CX69">
        <v>999.9</v>
      </c>
      <c r="CY69">
        <v>0</v>
      </c>
      <c r="CZ69">
        <v>0</v>
      </c>
      <c r="DA69">
        <v>9992.5</v>
      </c>
      <c r="DB69">
        <v>0</v>
      </c>
      <c r="DC69">
        <v>11.694800000000001</v>
      </c>
      <c r="DD69">
        <v>-6.7099599999999997</v>
      </c>
      <c r="DE69">
        <v>607.51800000000003</v>
      </c>
      <c r="DF69">
        <v>613.42600000000004</v>
      </c>
      <c r="DG69">
        <v>1.5320400000000001</v>
      </c>
      <c r="DH69">
        <v>600.05899999999997</v>
      </c>
      <c r="DI69">
        <v>21.791</v>
      </c>
      <c r="DJ69">
        <v>2.0964299999999998</v>
      </c>
      <c r="DK69">
        <v>1.95872</v>
      </c>
      <c r="DL69">
        <v>18.1921</v>
      </c>
      <c r="DM69">
        <v>17.1145</v>
      </c>
      <c r="DN69">
        <v>1499.82</v>
      </c>
      <c r="DO69">
        <v>0.97299400000000003</v>
      </c>
      <c r="DP69">
        <v>2.7005999999999999E-2</v>
      </c>
      <c r="DQ69">
        <v>0</v>
      </c>
      <c r="DR69">
        <v>1118.8699999999999</v>
      </c>
      <c r="DS69">
        <v>5.0006300000000001</v>
      </c>
      <c r="DT69">
        <v>16505.400000000001</v>
      </c>
      <c r="DU69">
        <v>12903.5</v>
      </c>
      <c r="DV69">
        <v>39.625</v>
      </c>
      <c r="DW69">
        <v>39.811999999999998</v>
      </c>
      <c r="DX69">
        <v>39.311999999999998</v>
      </c>
      <c r="DY69">
        <v>39.875</v>
      </c>
      <c r="DZ69">
        <v>40.811999999999998</v>
      </c>
      <c r="EA69">
        <v>1454.45</v>
      </c>
      <c r="EB69">
        <v>40.369999999999997</v>
      </c>
      <c r="EC69">
        <v>0</v>
      </c>
      <c r="ED69">
        <v>78.600000143051105</v>
      </c>
      <c r="EE69">
        <v>0</v>
      </c>
      <c r="EF69">
        <v>1121.6426923076899</v>
      </c>
      <c r="EG69">
        <v>-22.893333335700898</v>
      </c>
      <c r="EH69">
        <v>-406.55384622358201</v>
      </c>
      <c r="EI69">
        <v>16556.719230769198</v>
      </c>
      <c r="EJ69">
        <v>15</v>
      </c>
      <c r="EK69">
        <v>1634231236.5999999</v>
      </c>
      <c r="EL69" t="s">
        <v>613</v>
      </c>
      <c r="EM69">
        <v>1634231236.5999999</v>
      </c>
      <c r="EN69">
        <v>1634231232.5999999</v>
      </c>
      <c r="EO69">
        <v>59</v>
      </c>
      <c r="EP69">
        <v>0.61499999999999999</v>
      </c>
      <c r="EQ69">
        <v>-3.0000000000000001E-3</v>
      </c>
      <c r="ER69">
        <v>2.9910000000000001</v>
      </c>
      <c r="ES69">
        <v>0.30599999999999999</v>
      </c>
      <c r="ET69">
        <v>600</v>
      </c>
      <c r="EU69">
        <v>22</v>
      </c>
      <c r="EV69">
        <v>0.4</v>
      </c>
      <c r="EW69">
        <v>0.04</v>
      </c>
      <c r="EX69">
        <v>-6.6812346341463398</v>
      </c>
      <c r="EY69">
        <v>5.1781463414613302E-2</v>
      </c>
      <c r="EZ69">
        <v>3.02933364722714E-2</v>
      </c>
      <c r="FA69">
        <v>1</v>
      </c>
      <c r="FB69">
        <v>1.5253565853658499</v>
      </c>
      <c r="FC69">
        <v>3.6196515679446602E-2</v>
      </c>
      <c r="FD69">
        <v>3.6180446206285299E-3</v>
      </c>
      <c r="FE69">
        <v>1</v>
      </c>
      <c r="FF69">
        <v>2</v>
      </c>
      <c r="FG69">
        <v>2</v>
      </c>
      <c r="FH69" t="s">
        <v>395</v>
      </c>
      <c r="FI69">
        <v>3.8843899999999998</v>
      </c>
      <c r="FJ69">
        <v>2.7456999999999998</v>
      </c>
      <c r="FK69">
        <v>0.117521</v>
      </c>
      <c r="FL69">
        <v>0.118854</v>
      </c>
      <c r="FM69">
        <v>0.101507</v>
      </c>
      <c r="FN69">
        <v>9.7450499999999995E-2</v>
      </c>
      <c r="FO69">
        <v>34789.9</v>
      </c>
      <c r="FP69">
        <v>38098.1</v>
      </c>
      <c r="FQ69">
        <v>35713.300000000003</v>
      </c>
      <c r="FR69">
        <v>39235.9</v>
      </c>
      <c r="FS69">
        <v>45511.6</v>
      </c>
      <c r="FT69">
        <v>51120.3</v>
      </c>
      <c r="FU69">
        <v>55850.2</v>
      </c>
      <c r="FV69">
        <v>62902.3</v>
      </c>
      <c r="FW69">
        <v>2.6514000000000002</v>
      </c>
      <c r="FX69">
        <v>2.18512</v>
      </c>
      <c r="FY69">
        <v>-0.29878300000000002</v>
      </c>
      <c r="FZ69">
        <v>0</v>
      </c>
      <c r="GA69">
        <v>-244.732</v>
      </c>
      <c r="GB69">
        <v>999.9</v>
      </c>
      <c r="GC69">
        <v>47.564</v>
      </c>
      <c r="GD69">
        <v>31.158999999999999</v>
      </c>
      <c r="GE69">
        <v>24.089200000000002</v>
      </c>
      <c r="GF69">
        <v>57.170099999999998</v>
      </c>
      <c r="GG69">
        <v>46.326099999999997</v>
      </c>
      <c r="GH69">
        <v>3</v>
      </c>
      <c r="GI69">
        <v>-0.207815</v>
      </c>
      <c r="GJ69">
        <v>-0.51555600000000001</v>
      </c>
      <c r="GK69">
        <v>20.1159</v>
      </c>
      <c r="GL69">
        <v>5.2003700000000004</v>
      </c>
      <c r="GM69">
        <v>12.006399999999999</v>
      </c>
      <c r="GN69">
        <v>4.9757999999999996</v>
      </c>
      <c r="GO69">
        <v>3.29345</v>
      </c>
      <c r="GP69">
        <v>9999</v>
      </c>
      <c r="GQ69">
        <v>9999</v>
      </c>
      <c r="GR69">
        <v>28.5</v>
      </c>
      <c r="GS69">
        <v>458.2</v>
      </c>
      <c r="GT69">
        <v>1.8633599999999999</v>
      </c>
      <c r="GU69">
        <v>1.86812</v>
      </c>
      <c r="GV69">
        <v>1.8678300000000001</v>
      </c>
      <c r="GW69">
        <v>1.8690500000000001</v>
      </c>
      <c r="GX69">
        <v>1.86988</v>
      </c>
      <c r="GY69">
        <v>1.86589</v>
      </c>
      <c r="GZ69">
        <v>1.8669100000000001</v>
      </c>
      <c r="HA69">
        <v>1.86843</v>
      </c>
      <c r="HB69">
        <v>5</v>
      </c>
      <c r="HC69">
        <v>0</v>
      </c>
      <c r="HD69">
        <v>0</v>
      </c>
      <c r="HE69">
        <v>0</v>
      </c>
      <c r="HF69" t="s">
        <v>396</v>
      </c>
      <c r="HG69" t="s">
        <v>397</v>
      </c>
      <c r="HH69" t="s">
        <v>398</v>
      </c>
      <c r="HI69" t="s">
        <v>398</v>
      </c>
      <c r="HJ69" t="s">
        <v>398</v>
      </c>
      <c r="HK69" t="s">
        <v>398</v>
      </c>
      <c r="HL69">
        <v>0</v>
      </c>
      <c r="HM69">
        <v>100</v>
      </c>
      <c r="HN69">
        <v>100</v>
      </c>
      <c r="HO69">
        <v>2.9910000000000001</v>
      </c>
      <c r="HP69">
        <v>0.30599999999999999</v>
      </c>
      <c r="HQ69">
        <v>2.3753999999999</v>
      </c>
      <c r="HR69">
        <v>0</v>
      </c>
      <c r="HS69">
        <v>0</v>
      </c>
      <c r="HT69">
        <v>0</v>
      </c>
      <c r="HU69">
        <v>0.30958000000000002</v>
      </c>
      <c r="HV69">
        <v>0</v>
      </c>
      <c r="HW69">
        <v>0</v>
      </c>
      <c r="HX69">
        <v>0</v>
      </c>
      <c r="HY69">
        <v>-1</v>
      </c>
      <c r="HZ69">
        <v>-1</v>
      </c>
      <c r="IA69">
        <v>-1</v>
      </c>
      <c r="IB69">
        <v>-1</v>
      </c>
      <c r="IC69">
        <v>1.8</v>
      </c>
      <c r="ID69">
        <v>1.9</v>
      </c>
      <c r="IE69">
        <v>2.0983900000000002</v>
      </c>
      <c r="IF69">
        <v>2.6245099999999999</v>
      </c>
      <c r="IG69">
        <v>2.9980500000000001</v>
      </c>
      <c r="IH69">
        <v>2.96265</v>
      </c>
      <c r="II69">
        <v>2.7453599999999998</v>
      </c>
      <c r="IJ69">
        <v>2.3584000000000001</v>
      </c>
      <c r="IK69">
        <v>35.151600000000002</v>
      </c>
      <c r="IL69">
        <v>24.113800000000001</v>
      </c>
      <c r="IM69">
        <v>18</v>
      </c>
      <c r="IN69">
        <v>1078.54</v>
      </c>
      <c r="IO69">
        <v>614.875</v>
      </c>
      <c r="IP69">
        <v>25.000299999999999</v>
      </c>
      <c r="IQ69">
        <v>24.599499999999999</v>
      </c>
      <c r="IR69">
        <v>30</v>
      </c>
      <c r="IS69">
        <v>24.448499999999999</v>
      </c>
      <c r="IT69">
        <v>24.403500000000001</v>
      </c>
      <c r="IU69">
        <v>41.996499999999997</v>
      </c>
      <c r="IV69">
        <v>0</v>
      </c>
      <c r="IW69">
        <v>0</v>
      </c>
      <c r="IX69">
        <v>25</v>
      </c>
      <c r="IY69">
        <v>600</v>
      </c>
      <c r="IZ69">
        <v>18.013200000000001</v>
      </c>
      <c r="JA69">
        <v>103.586</v>
      </c>
      <c r="JB69">
        <v>104.721</v>
      </c>
    </row>
    <row r="70" spans="1:262" x14ac:dyDescent="0.2">
      <c r="A70">
        <v>54</v>
      </c>
      <c r="B70">
        <v>1634231353.0999999</v>
      </c>
      <c r="C70">
        <v>7880.5999999046298</v>
      </c>
      <c r="D70" t="s">
        <v>614</v>
      </c>
      <c r="E70" t="s">
        <v>615</v>
      </c>
      <c r="F70" t="s">
        <v>390</v>
      </c>
      <c r="G70">
        <v>1634231353.0999999</v>
      </c>
      <c r="H70">
        <f t="shared" si="46"/>
        <v>2.7372183030508427E-3</v>
      </c>
      <c r="I70">
        <f t="shared" si="47"/>
        <v>2.7372183030508426</v>
      </c>
      <c r="J70">
        <f t="shared" si="48"/>
        <v>9.3942880326531597</v>
      </c>
      <c r="K70">
        <f t="shared" si="49"/>
        <v>793.07799999999997</v>
      </c>
      <c r="L70">
        <f t="shared" si="50"/>
        <v>671.58117831376853</v>
      </c>
      <c r="M70">
        <f t="shared" si="51"/>
        <v>60.418451350469226</v>
      </c>
      <c r="N70">
        <f t="shared" si="52"/>
        <v>71.34884971082441</v>
      </c>
      <c r="O70">
        <f t="shared" si="53"/>
        <v>0.15410635537878342</v>
      </c>
      <c r="P70">
        <f t="shared" si="54"/>
        <v>2.7492391184728948</v>
      </c>
      <c r="Q70">
        <f t="shared" si="55"/>
        <v>0.1494632036648241</v>
      </c>
      <c r="R70">
        <f t="shared" si="56"/>
        <v>9.3820017921101284E-2</v>
      </c>
      <c r="S70">
        <f t="shared" si="57"/>
        <v>241.73365101851283</v>
      </c>
      <c r="T70">
        <f t="shared" si="58"/>
        <v>27.560798858520883</v>
      </c>
      <c r="U70">
        <f t="shared" si="59"/>
        <v>27.560798858520883</v>
      </c>
      <c r="V70">
        <f t="shared" si="60"/>
        <v>3.6987553439491605</v>
      </c>
      <c r="W70">
        <f t="shared" si="61"/>
        <v>59.476141919407702</v>
      </c>
      <c r="X70">
        <f t="shared" si="62"/>
        <v>2.1043141647619001</v>
      </c>
      <c r="Y70">
        <f t="shared" si="63"/>
        <v>3.538081147922004</v>
      </c>
      <c r="Z70">
        <f t="shared" si="64"/>
        <v>1.5944411791872604</v>
      </c>
      <c r="AA70">
        <f t="shared" si="65"/>
        <v>-120.71132716454217</v>
      </c>
      <c r="AB70">
        <f t="shared" si="66"/>
        <v>-112.22972758110319</v>
      </c>
      <c r="AC70">
        <f t="shared" si="67"/>
        <v>-8.8259629220260685</v>
      </c>
      <c r="AD70">
        <f t="shared" si="68"/>
        <v>-3.3366649158594441E-2</v>
      </c>
      <c r="AE70">
        <v>0</v>
      </c>
      <c r="AF70">
        <v>0</v>
      </c>
      <c r="AG70">
        <f t="shared" si="69"/>
        <v>1</v>
      </c>
      <c r="AH70">
        <f t="shared" si="70"/>
        <v>0</v>
      </c>
      <c r="AI70">
        <f t="shared" si="71"/>
        <v>47647.381562951974</v>
      </c>
      <c r="AJ70" t="s">
        <v>391</v>
      </c>
      <c r="AK70">
        <v>0</v>
      </c>
      <c r="AL70">
        <v>0</v>
      </c>
      <c r="AM70">
        <v>0</v>
      </c>
      <c r="AN70" t="e">
        <f t="shared" si="72"/>
        <v>#DIV/0!</v>
      </c>
      <c r="AO70">
        <v>-1</v>
      </c>
      <c r="AP70" t="s">
        <v>616</v>
      </c>
      <c r="AQ70">
        <v>10419.5</v>
      </c>
      <c r="AR70">
        <v>1088.7736</v>
      </c>
      <c r="AS70">
        <v>1188.17</v>
      </c>
      <c r="AT70">
        <f t="shared" si="73"/>
        <v>8.3655032529015294E-2</v>
      </c>
      <c r="AU70">
        <v>0.5</v>
      </c>
      <c r="AV70">
        <f t="shared" si="74"/>
        <v>1261.1939994914574</v>
      </c>
      <c r="AW70">
        <f t="shared" si="75"/>
        <v>9.3942880326531597</v>
      </c>
      <c r="AX70">
        <f t="shared" si="76"/>
        <v>52.752612526428379</v>
      </c>
      <c r="AY70">
        <f t="shared" si="77"/>
        <v>8.2416250290156604E-3</v>
      </c>
      <c r="AZ70">
        <f t="shared" si="78"/>
        <v>-1</v>
      </c>
      <c r="BA70" t="e">
        <f t="shared" si="79"/>
        <v>#DIV/0!</v>
      </c>
      <c r="BB70" t="s">
        <v>391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>
        <f t="shared" si="84"/>
        <v>8.365503252901528E-2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v>55</v>
      </c>
      <c r="BM70">
        <v>300</v>
      </c>
      <c r="BN70">
        <v>300</v>
      </c>
      <c r="BO70">
        <v>300</v>
      </c>
      <c r="BP70">
        <v>10419.5</v>
      </c>
      <c r="BQ70">
        <v>1171.76</v>
      </c>
      <c r="BR70">
        <v>-7.3674200000000004E-3</v>
      </c>
      <c r="BS70">
        <v>-1.4</v>
      </c>
      <c r="BT70" t="s">
        <v>391</v>
      </c>
      <c r="BU70" t="s">
        <v>391</v>
      </c>
      <c r="BV70" t="s">
        <v>391</v>
      </c>
      <c r="BW70" t="s">
        <v>391</v>
      </c>
      <c r="BX70" t="s">
        <v>391</v>
      </c>
      <c r="BY70" t="s">
        <v>391</v>
      </c>
      <c r="BZ70" t="s">
        <v>391</v>
      </c>
      <c r="CA70" t="s">
        <v>391</v>
      </c>
      <c r="CB70" t="s">
        <v>391</v>
      </c>
      <c r="CC70" t="s">
        <v>391</v>
      </c>
      <c r="CD70">
        <f t="shared" si="88"/>
        <v>1499.98</v>
      </c>
      <c r="CE70">
        <f t="shared" si="89"/>
        <v>1261.1939994914574</v>
      </c>
      <c r="CF70">
        <f t="shared" si="90"/>
        <v>0.84080721042377726</v>
      </c>
      <c r="CG70">
        <f t="shared" si="91"/>
        <v>0.16115791611789013</v>
      </c>
      <c r="CH70">
        <v>6</v>
      </c>
      <c r="CI70">
        <v>0.5</v>
      </c>
      <c r="CJ70" t="s">
        <v>393</v>
      </c>
      <c r="CK70">
        <v>2</v>
      </c>
      <c r="CL70">
        <v>1634231353.0999999</v>
      </c>
      <c r="CM70">
        <v>793.07799999999997</v>
      </c>
      <c r="CN70">
        <v>800.01700000000005</v>
      </c>
      <c r="CO70">
        <v>23.390499999999999</v>
      </c>
      <c r="CP70">
        <v>21.7866</v>
      </c>
      <c r="CQ70">
        <v>789.65300000000002</v>
      </c>
      <c r="CR70">
        <v>23.081900000000001</v>
      </c>
      <c r="CS70">
        <v>1000.01</v>
      </c>
      <c r="CT70">
        <v>89.878200000000007</v>
      </c>
      <c r="CU70">
        <v>8.6279800000000004E-2</v>
      </c>
      <c r="CV70">
        <v>26.803599999999999</v>
      </c>
      <c r="CW70">
        <v>-253.62700000000001</v>
      </c>
      <c r="CX70">
        <v>999.9</v>
      </c>
      <c r="CY70">
        <v>0</v>
      </c>
      <c r="CZ70">
        <v>0</v>
      </c>
      <c r="DA70">
        <v>10020</v>
      </c>
      <c r="DB70">
        <v>0</v>
      </c>
      <c r="DC70">
        <v>11.694800000000001</v>
      </c>
      <c r="DD70">
        <v>-6.9388399999999999</v>
      </c>
      <c r="DE70">
        <v>812.07299999999998</v>
      </c>
      <c r="DF70">
        <v>817.83500000000004</v>
      </c>
      <c r="DG70">
        <v>1.6039000000000001</v>
      </c>
      <c r="DH70">
        <v>800.01700000000005</v>
      </c>
      <c r="DI70">
        <v>21.7866</v>
      </c>
      <c r="DJ70">
        <v>2.10229</v>
      </c>
      <c r="DK70">
        <v>1.95814</v>
      </c>
      <c r="DL70">
        <v>18.236599999999999</v>
      </c>
      <c r="DM70">
        <v>17.1098</v>
      </c>
      <c r="DN70">
        <v>1499.98</v>
      </c>
      <c r="DO70">
        <v>0.97300200000000003</v>
      </c>
      <c r="DP70">
        <v>2.6997799999999999E-2</v>
      </c>
      <c r="DQ70">
        <v>0</v>
      </c>
      <c r="DR70">
        <v>1087.51</v>
      </c>
      <c r="DS70">
        <v>5.0006300000000001</v>
      </c>
      <c r="DT70">
        <v>15978.3</v>
      </c>
      <c r="DU70">
        <v>12904.9</v>
      </c>
      <c r="DV70">
        <v>38</v>
      </c>
      <c r="DW70">
        <v>38.436999999999998</v>
      </c>
      <c r="DX70">
        <v>37.936999999999998</v>
      </c>
      <c r="DY70">
        <v>37.686999999999998</v>
      </c>
      <c r="DZ70">
        <v>39.25</v>
      </c>
      <c r="EA70">
        <v>1454.62</v>
      </c>
      <c r="EB70">
        <v>40.36</v>
      </c>
      <c r="EC70">
        <v>0</v>
      </c>
      <c r="ED70">
        <v>140.90000009536701</v>
      </c>
      <c r="EE70">
        <v>0</v>
      </c>
      <c r="EF70">
        <v>1088.7736</v>
      </c>
      <c r="EG70">
        <v>-9.0807692329122496</v>
      </c>
      <c r="EH70">
        <v>-163.77692312765799</v>
      </c>
      <c r="EI70">
        <v>15998.696</v>
      </c>
      <c r="EJ70">
        <v>15</v>
      </c>
      <c r="EK70">
        <v>1634231314.5999999</v>
      </c>
      <c r="EL70" t="s">
        <v>617</v>
      </c>
      <c r="EM70">
        <v>1634231312.0999999</v>
      </c>
      <c r="EN70">
        <v>1634231314.5999999</v>
      </c>
      <c r="EO70">
        <v>60</v>
      </c>
      <c r="EP70">
        <v>0.434</v>
      </c>
      <c r="EQ70">
        <v>2E-3</v>
      </c>
      <c r="ER70">
        <v>3.4249999999999998</v>
      </c>
      <c r="ES70">
        <v>0.309</v>
      </c>
      <c r="ET70">
        <v>800</v>
      </c>
      <c r="EU70">
        <v>22</v>
      </c>
      <c r="EV70">
        <v>0.28000000000000003</v>
      </c>
      <c r="EW70">
        <v>0.03</v>
      </c>
      <c r="EX70">
        <v>-7.0000625000000003</v>
      </c>
      <c r="EY70">
        <v>-6.6370806754217707E-2</v>
      </c>
      <c r="EZ70">
        <v>2.18160567873757E-2</v>
      </c>
      <c r="FA70">
        <v>1</v>
      </c>
      <c r="FB70">
        <v>1.6031550000000001</v>
      </c>
      <c r="FC70">
        <v>2.0248255159469299E-2</v>
      </c>
      <c r="FD70">
        <v>2.1114781552267902E-3</v>
      </c>
      <c r="FE70">
        <v>1</v>
      </c>
      <c r="FF70">
        <v>2</v>
      </c>
      <c r="FG70">
        <v>2</v>
      </c>
      <c r="FH70" t="s">
        <v>395</v>
      </c>
      <c r="FI70">
        <v>3.88442</v>
      </c>
      <c r="FJ70">
        <v>2.74546</v>
      </c>
      <c r="FK70">
        <v>0.14333799999999999</v>
      </c>
      <c r="FL70">
        <v>0.14457200000000001</v>
      </c>
      <c r="FM70">
        <v>0.10170700000000001</v>
      </c>
      <c r="FN70">
        <v>9.7425499999999998E-2</v>
      </c>
      <c r="FO70">
        <v>33773.800000000003</v>
      </c>
      <c r="FP70">
        <v>36987</v>
      </c>
      <c r="FQ70">
        <v>35714.300000000003</v>
      </c>
      <c r="FR70">
        <v>39235.699999999997</v>
      </c>
      <c r="FS70">
        <v>45503.199999999997</v>
      </c>
      <c r="FT70">
        <v>51123.1</v>
      </c>
      <c r="FU70">
        <v>55851.8</v>
      </c>
      <c r="FV70">
        <v>62903.1</v>
      </c>
      <c r="FW70">
        <v>2.6507499999999999</v>
      </c>
      <c r="FX70">
        <v>2.1858499999999998</v>
      </c>
      <c r="FY70">
        <v>-0.30004199999999998</v>
      </c>
      <c r="FZ70">
        <v>0</v>
      </c>
      <c r="GA70">
        <v>-244.733</v>
      </c>
      <c r="GB70">
        <v>999.9</v>
      </c>
      <c r="GC70">
        <v>47.588999999999999</v>
      </c>
      <c r="GD70">
        <v>31.119</v>
      </c>
      <c r="GE70">
        <v>24.050999999999998</v>
      </c>
      <c r="GF70">
        <v>56.380099999999999</v>
      </c>
      <c r="GG70">
        <v>46.23</v>
      </c>
      <c r="GH70">
        <v>3</v>
      </c>
      <c r="GI70">
        <v>-0.20766799999999999</v>
      </c>
      <c r="GJ70">
        <v>-0.50855099999999998</v>
      </c>
      <c r="GK70">
        <v>20.1158</v>
      </c>
      <c r="GL70">
        <v>5.19902</v>
      </c>
      <c r="GM70">
        <v>12.0044</v>
      </c>
      <c r="GN70">
        <v>4.9756999999999998</v>
      </c>
      <c r="GO70">
        <v>3.2934999999999999</v>
      </c>
      <c r="GP70">
        <v>9999</v>
      </c>
      <c r="GQ70">
        <v>9999</v>
      </c>
      <c r="GR70">
        <v>28.5</v>
      </c>
      <c r="GS70">
        <v>463.1</v>
      </c>
      <c r="GT70">
        <v>1.8633</v>
      </c>
      <c r="GU70">
        <v>1.86808</v>
      </c>
      <c r="GV70">
        <v>1.8678300000000001</v>
      </c>
      <c r="GW70">
        <v>1.8690500000000001</v>
      </c>
      <c r="GX70">
        <v>1.86991</v>
      </c>
      <c r="GY70">
        <v>1.8658999999999999</v>
      </c>
      <c r="GZ70">
        <v>1.8669100000000001</v>
      </c>
      <c r="HA70">
        <v>1.86835</v>
      </c>
      <c r="HB70">
        <v>5</v>
      </c>
      <c r="HC70">
        <v>0</v>
      </c>
      <c r="HD70">
        <v>0</v>
      </c>
      <c r="HE70">
        <v>0</v>
      </c>
      <c r="HF70" t="s">
        <v>396</v>
      </c>
      <c r="HG70" t="s">
        <v>397</v>
      </c>
      <c r="HH70" t="s">
        <v>398</v>
      </c>
      <c r="HI70" t="s">
        <v>398</v>
      </c>
      <c r="HJ70" t="s">
        <v>398</v>
      </c>
      <c r="HK70" t="s">
        <v>398</v>
      </c>
      <c r="HL70">
        <v>0</v>
      </c>
      <c r="HM70">
        <v>100</v>
      </c>
      <c r="HN70">
        <v>100</v>
      </c>
      <c r="HO70">
        <v>3.4249999999999998</v>
      </c>
      <c r="HP70">
        <v>0.30859999999999999</v>
      </c>
      <c r="HQ70">
        <v>3.42509523809542</v>
      </c>
      <c r="HR70">
        <v>0</v>
      </c>
      <c r="HS70">
        <v>0</v>
      </c>
      <c r="HT70">
        <v>0</v>
      </c>
      <c r="HU70">
        <v>0.30857000000000301</v>
      </c>
      <c r="HV70">
        <v>0</v>
      </c>
      <c r="HW70">
        <v>0</v>
      </c>
      <c r="HX70">
        <v>0</v>
      </c>
      <c r="HY70">
        <v>-1</v>
      </c>
      <c r="HZ70">
        <v>-1</v>
      </c>
      <c r="IA70">
        <v>-1</v>
      </c>
      <c r="IB70">
        <v>-1</v>
      </c>
      <c r="IC70">
        <v>0.7</v>
      </c>
      <c r="ID70">
        <v>0.6</v>
      </c>
      <c r="IE70">
        <v>2.63428</v>
      </c>
      <c r="IF70">
        <v>2.6086399999999998</v>
      </c>
      <c r="IG70">
        <v>2.9980500000000001</v>
      </c>
      <c r="IH70">
        <v>2.96143</v>
      </c>
      <c r="II70">
        <v>2.7441399999999998</v>
      </c>
      <c r="IJ70">
        <v>2.36084</v>
      </c>
      <c r="IK70">
        <v>35.105499999999999</v>
      </c>
      <c r="IL70">
        <v>24.113800000000001</v>
      </c>
      <c r="IM70">
        <v>18</v>
      </c>
      <c r="IN70">
        <v>1077.98</v>
      </c>
      <c r="IO70">
        <v>615.55100000000004</v>
      </c>
      <c r="IP70">
        <v>24.9999</v>
      </c>
      <c r="IQ70">
        <v>24.611899999999999</v>
      </c>
      <c r="IR70">
        <v>30.0001</v>
      </c>
      <c r="IS70">
        <v>24.459900000000001</v>
      </c>
      <c r="IT70">
        <v>24.413399999999999</v>
      </c>
      <c r="IU70">
        <v>52.709899999999998</v>
      </c>
      <c r="IV70">
        <v>0</v>
      </c>
      <c r="IW70">
        <v>0</v>
      </c>
      <c r="IX70">
        <v>25</v>
      </c>
      <c r="IY70">
        <v>800</v>
      </c>
      <c r="IZ70">
        <v>18.013200000000001</v>
      </c>
      <c r="JA70">
        <v>103.589</v>
      </c>
      <c r="JB70">
        <v>104.72199999999999</v>
      </c>
    </row>
    <row r="71" spans="1:262" x14ac:dyDescent="0.2">
      <c r="A71">
        <v>55</v>
      </c>
      <c r="B71">
        <v>1634231462.5999999</v>
      </c>
      <c r="C71">
        <v>7990.0999999046298</v>
      </c>
      <c r="D71" t="s">
        <v>618</v>
      </c>
      <c r="E71" t="s">
        <v>619</v>
      </c>
      <c r="F71" t="s">
        <v>390</v>
      </c>
      <c r="G71">
        <v>1634231462.5999999</v>
      </c>
      <c r="H71">
        <f t="shared" si="46"/>
        <v>2.7156277351586679E-3</v>
      </c>
      <c r="I71">
        <f t="shared" si="47"/>
        <v>2.7156277351586677</v>
      </c>
      <c r="J71">
        <f t="shared" si="48"/>
        <v>9.8842238655825021</v>
      </c>
      <c r="K71">
        <f t="shared" si="49"/>
        <v>992.49300000000005</v>
      </c>
      <c r="L71">
        <f t="shared" si="50"/>
        <v>860.37901105985691</v>
      </c>
      <c r="M71">
        <f t="shared" si="51"/>
        <v>77.398906695315787</v>
      </c>
      <c r="N71">
        <f t="shared" si="52"/>
        <v>89.283759965420415</v>
      </c>
      <c r="O71">
        <f t="shared" si="53"/>
        <v>0.15416743313209855</v>
      </c>
      <c r="P71">
        <f t="shared" si="54"/>
        <v>2.7523008178400317</v>
      </c>
      <c r="Q71">
        <f t="shared" si="55"/>
        <v>0.14952566152788066</v>
      </c>
      <c r="R71">
        <f t="shared" si="56"/>
        <v>9.3858941634615736E-2</v>
      </c>
      <c r="S71">
        <f t="shared" si="57"/>
        <v>241.74061401829584</v>
      </c>
      <c r="T71">
        <f t="shared" si="58"/>
        <v>27.50444641791271</v>
      </c>
      <c r="U71">
        <f t="shared" si="59"/>
        <v>27.50444641791271</v>
      </c>
      <c r="V71">
        <f t="shared" si="60"/>
        <v>3.6865821012045088</v>
      </c>
      <c r="W71">
        <f t="shared" si="61"/>
        <v>59.722181430378477</v>
      </c>
      <c r="X71">
        <f t="shared" si="62"/>
        <v>2.1053753861263602</v>
      </c>
      <c r="Y71">
        <f t="shared" si="63"/>
        <v>3.5252821241647299</v>
      </c>
      <c r="Z71">
        <f t="shared" si="64"/>
        <v>1.5812067150781486</v>
      </c>
      <c r="AA71">
        <f t="shared" si="65"/>
        <v>-119.75918312049726</v>
      </c>
      <c r="AB71">
        <f t="shared" si="66"/>
        <v>-113.133356170176</v>
      </c>
      <c r="AC71">
        <f t="shared" si="67"/>
        <v>-8.8818919615624203</v>
      </c>
      <c r="AD71">
        <f t="shared" si="68"/>
        <v>-3.3817233939828384E-2</v>
      </c>
      <c r="AE71">
        <v>0</v>
      </c>
      <c r="AF71">
        <v>0</v>
      </c>
      <c r="AG71">
        <f t="shared" si="69"/>
        <v>1</v>
      </c>
      <c r="AH71">
        <f t="shared" si="70"/>
        <v>0</v>
      </c>
      <c r="AI71">
        <f t="shared" si="71"/>
        <v>47740.000562262227</v>
      </c>
      <c r="AJ71" t="s">
        <v>391</v>
      </c>
      <c r="AK71">
        <v>0</v>
      </c>
      <c r="AL71">
        <v>0</v>
      </c>
      <c r="AM71">
        <v>0</v>
      </c>
      <c r="AN71" t="e">
        <f t="shared" si="72"/>
        <v>#DIV/0!</v>
      </c>
      <c r="AO71">
        <v>-1</v>
      </c>
      <c r="AP71" t="s">
        <v>620</v>
      </c>
      <c r="AQ71">
        <v>10422.299999999999</v>
      </c>
      <c r="AR71">
        <v>1070.0552</v>
      </c>
      <c r="AS71">
        <v>1169.52</v>
      </c>
      <c r="AT71">
        <f t="shared" si="73"/>
        <v>8.5047540871468597E-2</v>
      </c>
      <c r="AU71">
        <v>0.5</v>
      </c>
      <c r="AV71">
        <f t="shared" si="74"/>
        <v>1261.2278994913449</v>
      </c>
      <c r="AW71">
        <f t="shared" si="75"/>
        <v>9.8842238655825021</v>
      </c>
      <c r="AX71">
        <f t="shared" si="76"/>
        <v>53.63216566511332</v>
      </c>
      <c r="AY71">
        <f t="shared" si="77"/>
        <v>8.6298629058016597E-3</v>
      </c>
      <c r="AZ71">
        <f t="shared" si="78"/>
        <v>-1</v>
      </c>
      <c r="BA71" t="e">
        <f t="shared" si="79"/>
        <v>#DIV/0!</v>
      </c>
      <c r="BB71" t="s">
        <v>391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>
        <f t="shared" si="84"/>
        <v>8.504754087146861E-2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v>56</v>
      </c>
      <c r="BM71">
        <v>300</v>
      </c>
      <c r="BN71">
        <v>300</v>
      </c>
      <c r="BO71">
        <v>300</v>
      </c>
      <c r="BP71">
        <v>10422.299999999999</v>
      </c>
      <c r="BQ71">
        <v>1151.83</v>
      </c>
      <c r="BR71">
        <v>-7.36938E-3</v>
      </c>
      <c r="BS71">
        <v>-1.22</v>
      </c>
      <c r="BT71" t="s">
        <v>391</v>
      </c>
      <c r="BU71" t="s">
        <v>391</v>
      </c>
      <c r="BV71" t="s">
        <v>391</v>
      </c>
      <c r="BW71" t="s">
        <v>391</v>
      </c>
      <c r="BX71" t="s">
        <v>391</v>
      </c>
      <c r="BY71" t="s">
        <v>391</v>
      </c>
      <c r="BZ71" t="s">
        <v>391</v>
      </c>
      <c r="CA71" t="s">
        <v>391</v>
      </c>
      <c r="CB71" t="s">
        <v>391</v>
      </c>
      <c r="CC71" t="s">
        <v>391</v>
      </c>
      <c r="CD71">
        <f t="shared" si="88"/>
        <v>1500.02</v>
      </c>
      <c r="CE71">
        <f t="shared" si="89"/>
        <v>1261.2278994913449</v>
      </c>
      <c r="CF71">
        <f t="shared" si="90"/>
        <v>0.84080738889571138</v>
      </c>
      <c r="CG71">
        <f t="shared" si="91"/>
        <v>0.16115826056872298</v>
      </c>
      <c r="CH71">
        <v>6</v>
      </c>
      <c r="CI71">
        <v>0.5</v>
      </c>
      <c r="CJ71" t="s">
        <v>393</v>
      </c>
      <c r="CK71">
        <v>2</v>
      </c>
      <c r="CL71">
        <v>1634231462.5999999</v>
      </c>
      <c r="CM71">
        <v>992.49300000000005</v>
      </c>
      <c r="CN71">
        <v>1000.04</v>
      </c>
      <c r="CO71">
        <v>23.403700000000001</v>
      </c>
      <c r="CP71">
        <v>21.8126</v>
      </c>
      <c r="CQ71">
        <v>988.37599999999998</v>
      </c>
      <c r="CR71">
        <v>23.0947</v>
      </c>
      <c r="CS71">
        <v>1000.09</v>
      </c>
      <c r="CT71">
        <v>89.872799999999998</v>
      </c>
      <c r="CU71">
        <v>8.6282800000000007E-2</v>
      </c>
      <c r="CV71">
        <v>26.742000000000001</v>
      </c>
      <c r="CW71">
        <v>-253.75</v>
      </c>
      <c r="CX71">
        <v>999.9</v>
      </c>
      <c r="CY71">
        <v>0</v>
      </c>
      <c r="CZ71">
        <v>0</v>
      </c>
      <c r="DA71">
        <v>10038.799999999999</v>
      </c>
      <c r="DB71">
        <v>0</v>
      </c>
      <c r="DC71">
        <v>11.694800000000001</v>
      </c>
      <c r="DD71">
        <v>-7.5489499999999996</v>
      </c>
      <c r="DE71">
        <v>1016.28</v>
      </c>
      <c r="DF71">
        <v>1022.34</v>
      </c>
      <c r="DG71">
        <v>1.5911599999999999</v>
      </c>
      <c r="DH71">
        <v>1000.04</v>
      </c>
      <c r="DI71">
        <v>21.8126</v>
      </c>
      <c r="DJ71">
        <v>2.1033599999999999</v>
      </c>
      <c r="DK71">
        <v>1.9603600000000001</v>
      </c>
      <c r="DL71">
        <v>18.244599999999998</v>
      </c>
      <c r="DM71">
        <v>17.127700000000001</v>
      </c>
      <c r="DN71">
        <v>1500.02</v>
      </c>
      <c r="DO71">
        <v>0.97299599999999997</v>
      </c>
      <c r="DP71">
        <v>2.7003599999999999E-2</v>
      </c>
      <c r="DQ71">
        <v>0</v>
      </c>
      <c r="DR71">
        <v>1069</v>
      </c>
      <c r="DS71">
        <v>5.0006300000000001</v>
      </c>
      <c r="DT71">
        <v>15671.5</v>
      </c>
      <c r="DU71">
        <v>12905.2</v>
      </c>
      <c r="DV71">
        <v>37.25</v>
      </c>
      <c r="DW71">
        <v>37.811999999999998</v>
      </c>
      <c r="DX71">
        <v>37.25</v>
      </c>
      <c r="DY71">
        <v>37.061999999999998</v>
      </c>
      <c r="DZ71">
        <v>38.561999999999998</v>
      </c>
      <c r="EA71">
        <v>1454.65</v>
      </c>
      <c r="EB71">
        <v>40.369999999999997</v>
      </c>
      <c r="EC71">
        <v>0</v>
      </c>
      <c r="ED71">
        <v>109.200000047684</v>
      </c>
      <c r="EE71">
        <v>0</v>
      </c>
      <c r="EF71">
        <v>1070.0552</v>
      </c>
      <c r="EG71">
        <v>-10.8323076756452</v>
      </c>
      <c r="EH71">
        <v>-160.90769207760599</v>
      </c>
      <c r="EI71">
        <v>15690.436</v>
      </c>
      <c r="EJ71">
        <v>15</v>
      </c>
      <c r="EK71">
        <v>1634231430.5999999</v>
      </c>
      <c r="EL71" t="s">
        <v>621</v>
      </c>
      <c r="EM71">
        <v>1634231429.0999999</v>
      </c>
      <c r="EN71">
        <v>1634231430.5999999</v>
      </c>
      <c r="EO71">
        <v>61</v>
      </c>
      <c r="EP71">
        <v>0.69299999999999995</v>
      </c>
      <c r="EQ71">
        <v>0</v>
      </c>
      <c r="ER71">
        <v>4.117</v>
      </c>
      <c r="ES71">
        <v>0.309</v>
      </c>
      <c r="ET71">
        <v>1000</v>
      </c>
      <c r="EU71">
        <v>22</v>
      </c>
      <c r="EV71">
        <v>0.22</v>
      </c>
      <c r="EW71">
        <v>0.06</v>
      </c>
      <c r="EX71">
        <v>-7.4896726829268303</v>
      </c>
      <c r="EY71">
        <v>-7.2973170731716497E-2</v>
      </c>
      <c r="EZ71">
        <v>3.8949141762321497E-2</v>
      </c>
      <c r="FA71">
        <v>1</v>
      </c>
      <c r="FB71">
        <v>1.5965612195121901</v>
      </c>
      <c r="FC71">
        <v>-2.9834216027871899E-2</v>
      </c>
      <c r="FD71">
        <v>3.0318200241985799E-3</v>
      </c>
      <c r="FE71">
        <v>1</v>
      </c>
      <c r="FF71">
        <v>2</v>
      </c>
      <c r="FG71">
        <v>2</v>
      </c>
      <c r="FH71" t="s">
        <v>395</v>
      </c>
      <c r="FI71">
        <v>3.8845299999999998</v>
      </c>
      <c r="FJ71">
        <v>2.7456299999999998</v>
      </c>
      <c r="FK71">
        <v>0.165935</v>
      </c>
      <c r="FL71">
        <v>0.167098</v>
      </c>
      <c r="FM71">
        <v>0.10174</v>
      </c>
      <c r="FN71">
        <v>9.7499600000000006E-2</v>
      </c>
      <c r="FO71">
        <v>32883.4</v>
      </c>
      <c r="FP71">
        <v>36014.6</v>
      </c>
      <c r="FQ71">
        <v>35713.800000000003</v>
      </c>
      <c r="FR71">
        <v>39236.400000000001</v>
      </c>
      <c r="FS71">
        <v>45501.8</v>
      </c>
      <c r="FT71">
        <v>51120.2</v>
      </c>
      <c r="FU71">
        <v>55851.4</v>
      </c>
      <c r="FV71">
        <v>62903.9</v>
      </c>
      <c r="FW71">
        <v>2.64785</v>
      </c>
      <c r="FX71">
        <v>2.18648</v>
      </c>
      <c r="FY71">
        <v>-0.30432300000000001</v>
      </c>
      <c r="FZ71">
        <v>0</v>
      </c>
      <c r="GA71">
        <v>-244.72900000000001</v>
      </c>
      <c r="GB71">
        <v>999.9</v>
      </c>
      <c r="GC71">
        <v>47.661999999999999</v>
      </c>
      <c r="GD71">
        <v>31.109000000000002</v>
      </c>
      <c r="GE71">
        <v>24.073799999999999</v>
      </c>
      <c r="GF71">
        <v>57.030099999999997</v>
      </c>
      <c r="GG71">
        <v>46.234000000000002</v>
      </c>
      <c r="GH71">
        <v>3</v>
      </c>
      <c r="GI71">
        <v>-0.207287</v>
      </c>
      <c r="GJ71">
        <v>-0.49997599999999998</v>
      </c>
      <c r="GK71">
        <v>20.116</v>
      </c>
      <c r="GL71">
        <v>5.19977</v>
      </c>
      <c r="GM71">
        <v>12.004899999999999</v>
      </c>
      <c r="GN71">
        <v>4.9756999999999998</v>
      </c>
      <c r="GO71">
        <v>3.29332</v>
      </c>
      <c r="GP71">
        <v>9999</v>
      </c>
      <c r="GQ71">
        <v>9999</v>
      </c>
      <c r="GR71">
        <v>28.6</v>
      </c>
      <c r="GS71">
        <v>466.6</v>
      </c>
      <c r="GT71">
        <v>1.8632899999999999</v>
      </c>
      <c r="GU71">
        <v>1.86812</v>
      </c>
      <c r="GV71">
        <v>1.86782</v>
      </c>
      <c r="GW71">
        <v>1.8690500000000001</v>
      </c>
      <c r="GX71">
        <v>1.8699399999999999</v>
      </c>
      <c r="GY71">
        <v>1.86588</v>
      </c>
      <c r="GZ71">
        <v>1.8669199999999999</v>
      </c>
      <c r="HA71">
        <v>1.86835</v>
      </c>
      <c r="HB71">
        <v>5</v>
      </c>
      <c r="HC71">
        <v>0</v>
      </c>
      <c r="HD71">
        <v>0</v>
      </c>
      <c r="HE71">
        <v>0</v>
      </c>
      <c r="HF71" t="s">
        <v>396</v>
      </c>
      <c r="HG71" t="s">
        <v>397</v>
      </c>
      <c r="HH71" t="s">
        <v>398</v>
      </c>
      <c r="HI71" t="s">
        <v>398</v>
      </c>
      <c r="HJ71" t="s">
        <v>398</v>
      </c>
      <c r="HK71" t="s">
        <v>398</v>
      </c>
      <c r="HL71">
        <v>0</v>
      </c>
      <c r="HM71">
        <v>100</v>
      </c>
      <c r="HN71">
        <v>100</v>
      </c>
      <c r="HO71">
        <v>4.117</v>
      </c>
      <c r="HP71">
        <v>0.309</v>
      </c>
      <c r="HQ71">
        <v>4.1170999999999403</v>
      </c>
      <c r="HR71">
        <v>0</v>
      </c>
      <c r="HS71">
        <v>0</v>
      </c>
      <c r="HT71">
        <v>0</v>
      </c>
      <c r="HU71">
        <v>0.30905238095238002</v>
      </c>
      <c r="HV71">
        <v>0</v>
      </c>
      <c r="HW71">
        <v>0</v>
      </c>
      <c r="HX71">
        <v>0</v>
      </c>
      <c r="HY71">
        <v>-1</v>
      </c>
      <c r="HZ71">
        <v>-1</v>
      </c>
      <c r="IA71">
        <v>-1</v>
      </c>
      <c r="IB71">
        <v>-1</v>
      </c>
      <c r="IC71">
        <v>0.6</v>
      </c>
      <c r="ID71">
        <v>0.5</v>
      </c>
      <c r="IE71">
        <v>3.1347700000000001</v>
      </c>
      <c r="IF71">
        <v>2.6074199999999998</v>
      </c>
      <c r="IG71">
        <v>2.9968300000000001</v>
      </c>
      <c r="IH71">
        <v>2.96387</v>
      </c>
      <c r="II71">
        <v>2.7453599999999998</v>
      </c>
      <c r="IJ71">
        <v>2.31812</v>
      </c>
      <c r="IK71">
        <v>35.059399999999997</v>
      </c>
      <c r="IL71">
        <v>24.113800000000001</v>
      </c>
      <c r="IM71">
        <v>18</v>
      </c>
      <c r="IN71">
        <v>1074.58</v>
      </c>
      <c r="IO71">
        <v>616.08900000000006</v>
      </c>
      <c r="IP71">
        <v>24.9999</v>
      </c>
      <c r="IQ71">
        <v>24.616099999999999</v>
      </c>
      <c r="IR71">
        <v>30</v>
      </c>
      <c r="IS71">
        <v>24.4649</v>
      </c>
      <c r="IT71">
        <v>24.418299999999999</v>
      </c>
      <c r="IU71">
        <v>62.731499999999997</v>
      </c>
      <c r="IV71">
        <v>0</v>
      </c>
      <c r="IW71">
        <v>0</v>
      </c>
      <c r="IX71">
        <v>25</v>
      </c>
      <c r="IY71">
        <v>1000</v>
      </c>
      <c r="IZ71">
        <v>18.013200000000001</v>
      </c>
      <c r="JA71">
        <v>103.58799999999999</v>
      </c>
      <c r="JB71">
        <v>104.724</v>
      </c>
    </row>
    <row r="72" spans="1:262" x14ac:dyDescent="0.2">
      <c r="A72">
        <v>56</v>
      </c>
      <c r="B72">
        <v>1634231577.0999999</v>
      </c>
      <c r="C72">
        <v>8104.5999999046298</v>
      </c>
      <c r="D72" t="s">
        <v>622</v>
      </c>
      <c r="E72" t="s">
        <v>623</v>
      </c>
      <c r="F72" t="s">
        <v>390</v>
      </c>
      <c r="G72">
        <v>1634231577.0999999</v>
      </c>
      <c r="H72">
        <f t="shared" si="46"/>
        <v>2.5639291959729032E-3</v>
      </c>
      <c r="I72">
        <f t="shared" si="47"/>
        <v>2.5639291959729031</v>
      </c>
      <c r="J72">
        <f t="shared" si="48"/>
        <v>9.9594686625609068</v>
      </c>
      <c r="K72">
        <f t="shared" si="49"/>
        <v>1192.2</v>
      </c>
      <c r="L72">
        <f t="shared" si="50"/>
        <v>1047.6317011931756</v>
      </c>
      <c r="M72">
        <f t="shared" si="51"/>
        <v>94.242519638581058</v>
      </c>
      <c r="N72">
        <f t="shared" si="52"/>
        <v>107.24754871884001</v>
      </c>
      <c r="O72">
        <f t="shared" si="53"/>
        <v>0.14556817808919631</v>
      </c>
      <c r="P72">
        <f t="shared" si="54"/>
        <v>2.7539461962559351</v>
      </c>
      <c r="Q72">
        <f t="shared" si="55"/>
        <v>0.14142469334725583</v>
      </c>
      <c r="R72">
        <f t="shared" si="56"/>
        <v>8.8752885071181481E-2</v>
      </c>
      <c r="S72">
        <f t="shared" si="57"/>
        <v>241.73321301801988</v>
      </c>
      <c r="T72">
        <f t="shared" si="58"/>
        <v>27.467215669661741</v>
      </c>
      <c r="U72">
        <f t="shared" si="59"/>
        <v>27.467215669661741</v>
      </c>
      <c r="V72">
        <f t="shared" si="60"/>
        <v>3.6785587162825837</v>
      </c>
      <c r="W72">
        <f t="shared" si="61"/>
        <v>59.847971939284108</v>
      </c>
      <c r="X72">
        <f t="shared" si="62"/>
        <v>2.1000710867272199</v>
      </c>
      <c r="Y72">
        <f t="shared" si="63"/>
        <v>3.5090096099793433</v>
      </c>
      <c r="Z72">
        <f t="shared" si="64"/>
        <v>1.5784876295553638</v>
      </c>
      <c r="AA72">
        <f t="shared" si="65"/>
        <v>-113.06927754240503</v>
      </c>
      <c r="AB72">
        <f t="shared" si="66"/>
        <v>-119.34311319229285</v>
      </c>
      <c r="AC72">
        <f t="shared" si="67"/>
        <v>-9.3583925874975584</v>
      </c>
      <c r="AD72">
        <f t="shared" si="68"/>
        <v>-3.7570304175545743E-2</v>
      </c>
      <c r="AE72">
        <v>0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47797.084737606921</v>
      </c>
      <c r="AJ72" t="s">
        <v>391</v>
      </c>
      <c r="AK72">
        <v>0</v>
      </c>
      <c r="AL72">
        <v>0</v>
      </c>
      <c r="AM72">
        <v>0</v>
      </c>
      <c r="AN72" t="e">
        <f t="shared" si="72"/>
        <v>#DIV/0!</v>
      </c>
      <c r="AO72">
        <v>-1</v>
      </c>
      <c r="AP72" t="s">
        <v>624</v>
      </c>
      <c r="AQ72">
        <v>10424.4</v>
      </c>
      <c r="AR72">
        <v>1050.0636</v>
      </c>
      <c r="AS72">
        <v>1145.83</v>
      </c>
      <c r="AT72">
        <f t="shared" si="73"/>
        <v>8.3578192227468318E-2</v>
      </c>
      <c r="AU72">
        <v>0.5</v>
      </c>
      <c r="AV72">
        <f t="shared" si="74"/>
        <v>1261.1861994912019</v>
      </c>
      <c r="AW72">
        <f t="shared" si="75"/>
        <v>9.9594686625609068</v>
      </c>
      <c r="AX72">
        <f t="shared" si="76"/>
        <v>52.703831307852937</v>
      </c>
      <c r="AY72">
        <f t="shared" si="77"/>
        <v>8.6898101699671836E-3</v>
      </c>
      <c r="AZ72">
        <f t="shared" si="78"/>
        <v>-1</v>
      </c>
      <c r="BA72" t="e">
        <f t="shared" si="79"/>
        <v>#DIV/0!</v>
      </c>
      <c r="BB72" t="s">
        <v>391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>
        <f t="shared" si="84"/>
        <v>8.3578192227468276E-2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v>57</v>
      </c>
      <c r="BM72">
        <v>300</v>
      </c>
      <c r="BN72">
        <v>300</v>
      </c>
      <c r="BO72">
        <v>300</v>
      </c>
      <c r="BP72">
        <v>10424.4</v>
      </c>
      <c r="BQ72">
        <v>1130.3699999999999</v>
      </c>
      <c r="BR72">
        <v>-7.3709400000000003E-3</v>
      </c>
      <c r="BS72">
        <v>-0.81</v>
      </c>
      <c r="BT72" t="s">
        <v>391</v>
      </c>
      <c r="BU72" t="s">
        <v>391</v>
      </c>
      <c r="BV72" t="s">
        <v>391</v>
      </c>
      <c r="BW72" t="s">
        <v>391</v>
      </c>
      <c r="BX72" t="s">
        <v>391</v>
      </c>
      <c r="BY72" t="s">
        <v>391</v>
      </c>
      <c r="BZ72" t="s">
        <v>391</v>
      </c>
      <c r="CA72" t="s">
        <v>391</v>
      </c>
      <c r="CB72" t="s">
        <v>391</v>
      </c>
      <c r="CC72" t="s">
        <v>391</v>
      </c>
      <c r="CD72">
        <f t="shared" si="88"/>
        <v>1499.97</v>
      </c>
      <c r="CE72">
        <f t="shared" si="89"/>
        <v>1261.1861994912019</v>
      </c>
      <c r="CF72">
        <f t="shared" si="90"/>
        <v>0.84080761581311747</v>
      </c>
      <c r="CG72">
        <f t="shared" si="91"/>
        <v>0.16115869851931697</v>
      </c>
      <c r="CH72">
        <v>6</v>
      </c>
      <c r="CI72">
        <v>0.5</v>
      </c>
      <c r="CJ72" t="s">
        <v>393</v>
      </c>
      <c r="CK72">
        <v>2</v>
      </c>
      <c r="CL72">
        <v>1634231577.0999999</v>
      </c>
      <c r="CM72">
        <v>1192.2</v>
      </c>
      <c r="CN72">
        <v>1200.01</v>
      </c>
      <c r="CO72">
        <v>23.345099999999999</v>
      </c>
      <c r="CP72">
        <v>21.842600000000001</v>
      </c>
      <c r="CQ72">
        <v>1187.7</v>
      </c>
      <c r="CR72">
        <v>23.037199999999999</v>
      </c>
      <c r="CS72">
        <v>999.96299999999997</v>
      </c>
      <c r="CT72">
        <v>89.870900000000006</v>
      </c>
      <c r="CU72">
        <v>8.6782200000000004E-2</v>
      </c>
      <c r="CV72">
        <v>26.663399999999999</v>
      </c>
      <c r="CW72">
        <v>-253.614</v>
      </c>
      <c r="CX72">
        <v>999.9</v>
      </c>
      <c r="CY72">
        <v>0</v>
      </c>
      <c r="CZ72">
        <v>0</v>
      </c>
      <c r="DA72">
        <v>10048.799999999999</v>
      </c>
      <c r="DB72">
        <v>0</v>
      </c>
      <c r="DC72">
        <v>11.694800000000001</v>
      </c>
      <c r="DD72">
        <v>-7.8139599999999998</v>
      </c>
      <c r="DE72">
        <v>1220.7</v>
      </c>
      <c r="DF72">
        <v>1226.81</v>
      </c>
      <c r="DG72">
        <v>1.5024500000000001</v>
      </c>
      <c r="DH72">
        <v>1200.01</v>
      </c>
      <c r="DI72">
        <v>21.842600000000001</v>
      </c>
      <c r="DJ72">
        <v>2.0980400000000001</v>
      </c>
      <c r="DK72">
        <v>1.96302</v>
      </c>
      <c r="DL72">
        <v>18.2043</v>
      </c>
      <c r="DM72">
        <v>17.149100000000001</v>
      </c>
      <c r="DN72">
        <v>1499.97</v>
      </c>
      <c r="DO72">
        <v>0.97299100000000005</v>
      </c>
      <c r="DP72">
        <v>2.70093E-2</v>
      </c>
      <c r="DQ72">
        <v>0</v>
      </c>
      <c r="DR72">
        <v>1048.8800000000001</v>
      </c>
      <c r="DS72">
        <v>5.0006300000000001</v>
      </c>
      <c r="DT72">
        <v>15356.1</v>
      </c>
      <c r="DU72">
        <v>12904.8</v>
      </c>
      <c r="DV72">
        <v>36.686999999999998</v>
      </c>
      <c r="DW72">
        <v>37.311999999999998</v>
      </c>
      <c r="DX72">
        <v>36.625</v>
      </c>
      <c r="DY72">
        <v>36.625</v>
      </c>
      <c r="DZ72">
        <v>38.061999999999998</v>
      </c>
      <c r="EA72">
        <v>1454.59</v>
      </c>
      <c r="EB72">
        <v>40.380000000000003</v>
      </c>
      <c r="EC72">
        <v>0</v>
      </c>
      <c r="ED72">
        <v>114.200000047684</v>
      </c>
      <c r="EE72">
        <v>0</v>
      </c>
      <c r="EF72">
        <v>1050.0636</v>
      </c>
      <c r="EG72">
        <v>-8.7976922850842598</v>
      </c>
      <c r="EH72">
        <v>-130.961538304019</v>
      </c>
      <c r="EI72">
        <v>15373.808000000001</v>
      </c>
      <c r="EJ72">
        <v>15</v>
      </c>
      <c r="EK72">
        <v>1634231534.5999999</v>
      </c>
      <c r="EL72" t="s">
        <v>625</v>
      </c>
      <c r="EM72">
        <v>1634231534.5999999</v>
      </c>
      <c r="EN72">
        <v>1634231533.5999999</v>
      </c>
      <c r="EO72">
        <v>62</v>
      </c>
      <c r="EP72">
        <v>0.375</v>
      </c>
      <c r="EQ72">
        <v>-1E-3</v>
      </c>
      <c r="ER72">
        <v>4.4930000000000003</v>
      </c>
      <c r="ES72">
        <v>0.308</v>
      </c>
      <c r="ET72">
        <v>1200</v>
      </c>
      <c r="EU72">
        <v>22</v>
      </c>
      <c r="EV72">
        <v>0.28000000000000003</v>
      </c>
      <c r="EW72">
        <v>0.06</v>
      </c>
      <c r="EX72">
        <v>-7.8938815</v>
      </c>
      <c r="EY72">
        <v>-5.2946566604092103E-2</v>
      </c>
      <c r="EZ72">
        <v>3.3131943992920201E-2</v>
      </c>
      <c r="FA72">
        <v>1</v>
      </c>
      <c r="FB72">
        <v>1.514426</v>
      </c>
      <c r="FC72">
        <v>-5.6365328330207402E-2</v>
      </c>
      <c r="FD72">
        <v>5.5123542157593597E-3</v>
      </c>
      <c r="FE72">
        <v>1</v>
      </c>
      <c r="FF72">
        <v>2</v>
      </c>
      <c r="FG72">
        <v>2</v>
      </c>
      <c r="FH72" t="s">
        <v>395</v>
      </c>
      <c r="FI72">
        <v>3.88436</v>
      </c>
      <c r="FJ72">
        <v>2.7462</v>
      </c>
      <c r="FK72">
        <v>0.186255</v>
      </c>
      <c r="FL72">
        <v>0.187301</v>
      </c>
      <c r="FM72">
        <v>0.10155699999999999</v>
      </c>
      <c r="FN72">
        <v>9.7588400000000006E-2</v>
      </c>
      <c r="FO72">
        <v>32082</v>
      </c>
      <c r="FP72">
        <v>35141.1</v>
      </c>
      <c r="FQ72">
        <v>35712.6</v>
      </c>
      <c r="FR72">
        <v>39235.4</v>
      </c>
      <c r="FS72">
        <v>45510.5</v>
      </c>
      <c r="FT72">
        <v>51114.3</v>
      </c>
      <c r="FU72">
        <v>55849.8</v>
      </c>
      <c r="FV72">
        <v>62902.2</v>
      </c>
      <c r="FW72">
        <v>2.65062</v>
      </c>
      <c r="FX72">
        <v>2.1876500000000001</v>
      </c>
      <c r="FY72">
        <v>-0.29950599999999999</v>
      </c>
      <c r="FZ72">
        <v>0</v>
      </c>
      <c r="GA72">
        <v>-244.73599999999999</v>
      </c>
      <c r="GB72">
        <v>999.9</v>
      </c>
      <c r="GC72">
        <v>47.734999999999999</v>
      </c>
      <c r="GD72">
        <v>31.088000000000001</v>
      </c>
      <c r="GE72">
        <v>24.082999999999998</v>
      </c>
      <c r="GF72">
        <v>56.780099999999997</v>
      </c>
      <c r="GG72">
        <v>46.181899999999999</v>
      </c>
      <c r="GH72">
        <v>3</v>
      </c>
      <c r="GI72">
        <v>-0.20601900000000001</v>
      </c>
      <c r="GJ72">
        <v>-0.49408999999999997</v>
      </c>
      <c r="GK72">
        <v>20.116199999999999</v>
      </c>
      <c r="GL72">
        <v>5.1987199999999998</v>
      </c>
      <c r="GM72">
        <v>12.0052</v>
      </c>
      <c r="GN72">
        <v>4.9757999999999996</v>
      </c>
      <c r="GO72">
        <v>3.29358</v>
      </c>
      <c r="GP72">
        <v>9999</v>
      </c>
      <c r="GQ72">
        <v>9999</v>
      </c>
      <c r="GR72">
        <v>28.6</v>
      </c>
      <c r="GS72">
        <v>470.6</v>
      </c>
      <c r="GT72">
        <v>1.86328</v>
      </c>
      <c r="GU72">
        <v>1.8681000000000001</v>
      </c>
      <c r="GV72">
        <v>1.8678300000000001</v>
      </c>
      <c r="GW72">
        <v>1.8690500000000001</v>
      </c>
      <c r="GX72">
        <v>1.8699399999999999</v>
      </c>
      <c r="GY72">
        <v>1.8658999999999999</v>
      </c>
      <c r="GZ72">
        <v>1.86693</v>
      </c>
      <c r="HA72">
        <v>1.8684000000000001</v>
      </c>
      <c r="HB72">
        <v>5</v>
      </c>
      <c r="HC72">
        <v>0</v>
      </c>
      <c r="HD72">
        <v>0</v>
      </c>
      <c r="HE72">
        <v>0</v>
      </c>
      <c r="HF72" t="s">
        <v>396</v>
      </c>
      <c r="HG72" t="s">
        <v>397</v>
      </c>
      <c r="HH72" t="s">
        <v>398</v>
      </c>
      <c r="HI72" t="s">
        <v>398</v>
      </c>
      <c r="HJ72" t="s">
        <v>398</v>
      </c>
      <c r="HK72" t="s">
        <v>398</v>
      </c>
      <c r="HL72">
        <v>0</v>
      </c>
      <c r="HM72">
        <v>100</v>
      </c>
      <c r="HN72">
        <v>100</v>
      </c>
      <c r="HO72">
        <v>4.5</v>
      </c>
      <c r="HP72">
        <v>0.30790000000000001</v>
      </c>
      <c r="HQ72">
        <v>4.4935</v>
      </c>
      <c r="HR72">
        <v>0</v>
      </c>
      <c r="HS72">
        <v>0</v>
      </c>
      <c r="HT72">
        <v>0</v>
      </c>
      <c r="HU72">
        <v>0.30783999999999501</v>
      </c>
      <c r="HV72">
        <v>0</v>
      </c>
      <c r="HW72">
        <v>0</v>
      </c>
      <c r="HX72">
        <v>0</v>
      </c>
      <c r="HY72">
        <v>-1</v>
      </c>
      <c r="HZ72">
        <v>-1</v>
      </c>
      <c r="IA72">
        <v>-1</v>
      </c>
      <c r="IB72">
        <v>-1</v>
      </c>
      <c r="IC72">
        <v>0.7</v>
      </c>
      <c r="ID72">
        <v>0.7</v>
      </c>
      <c r="IE72">
        <v>3.6071800000000001</v>
      </c>
      <c r="IF72">
        <v>2.6013199999999999</v>
      </c>
      <c r="IG72">
        <v>2.9980500000000001</v>
      </c>
      <c r="IH72">
        <v>2.96143</v>
      </c>
      <c r="II72">
        <v>2.7453599999999998</v>
      </c>
      <c r="IJ72">
        <v>2.3571800000000001</v>
      </c>
      <c r="IK72">
        <v>35.0364</v>
      </c>
      <c r="IL72">
        <v>24.113800000000001</v>
      </c>
      <c r="IM72">
        <v>18</v>
      </c>
      <c r="IN72">
        <v>1078.1400000000001</v>
      </c>
      <c r="IO72">
        <v>617.13099999999997</v>
      </c>
      <c r="IP72">
        <v>25</v>
      </c>
      <c r="IQ72">
        <v>24.628499999999999</v>
      </c>
      <c r="IR72">
        <v>30.0002</v>
      </c>
      <c r="IS72">
        <v>24.475100000000001</v>
      </c>
      <c r="IT72">
        <v>24.4298</v>
      </c>
      <c r="IU72">
        <v>72.154499999999999</v>
      </c>
      <c r="IV72">
        <v>0</v>
      </c>
      <c r="IW72">
        <v>0</v>
      </c>
      <c r="IX72">
        <v>25</v>
      </c>
      <c r="IY72">
        <v>1200</v>
      </c>
      <c r="IZ72">
        <v>18.013200000000001</v>
      </c>
      <c r="JA72">
        <v>103.58499999999999</v>
      </c>
      <c r="JB72">
        <v>104.721</v>
      </c>
    </row>
    <row r="73" spans="1:262" x14ac:dyDescent="0.2">
      <c r="A73">
        <v>57</v>
      </c>
      <c r="B73">
        <v>1634231684.0999999</v>
      </c>
      <c r="C73">
        <v>8211.5999999046307</v>
      </c>
      <c r="D73" t="s">
        <v>626</v>
      </c>
      <c r="E73" t="s">
        <v>627</v>
      </c>
      <c r="F73" t="s">
        <v>390</v>
      </c>
      <c r="G73">
        <v>1634231684.0999999</v>
      </c>
      <c r="H73">
        <f t="shared" si="46"/>
        <v>2.3685129608918849E-3</v>
      </c>
      <c r="I73">
        <f t="shared" si="47"/>
        <v>2.3685129608918847</v>
      </c>
      <c r="J73">
        <f t="shared" si="48"/>
        <v>10.352142531107871</v>
      </c>
      <c r="K73">
        <f t="shared" si="49"/>
        <v>1491.71</v>
      </c>
      <c r="L73">
        <f t="shared" si="50"/>
        <v>1322.5811498483163</v>
      </c>
      <c r="M73">
        <f t="shared" si="51"/>
        <v>118.97797648174674</v>
      </c>
      <c r="N73">
        <f t="shared" si="52"/>
        <v>134.19262577418502</v>
      </c>
      <c r="O73">
        <f t="shared" si="53"/>
        <v>0.13242608263993558</v>
      </c>
      <c r="P73">
        <f t="shared" si="54"/>
        <v>2.7476597782013021</v>
      </c>
      <c r="Q73">
        <f t="shared" si="55"/>
        <v>0.1289798220034897</v>
      </c>
      <c r="R73">
        <f t="shared" si="56"/>
        <v>8.0914551544009103E-2</v>
      </c>
      <c r="S73">
        <f t="shared" si="57"/>
        <v>241.74221001830239</v>
      </c>
      <c r="T73">
        <f t="shared" si="58"/>
        <v>27.514336393236885</v>
      </c>
      <c r="U73">
        <f t="shared" si="59"/>
        <v>27.514336393236885</v>
      </c>
      <c r="V73">
        <f t="shared" si="60"/>
        <v>3.6887159985678113</v>
      </c>
      <c r="W73">
        <f t="shared" si="61"/>
        <v>59.585937820532244</v>
      </c>
      <c r="X73">
        <f t="shared" si="62"/>
        <v>2.0898177600438004</v>
      </c>
      <c r="Y73">
        <f t="shared" si="63"/>
        <v>3.5072331433939214</v>
      </c>
      <c r="Z73">
        <f t="shared" si="64"/>
        <v>1.5988982385240109</v>
      </c>
      <c r="AA73">
        <f t="shared" si="65"/>
        <v>-104.45142157533212</v>
      </c>
      <c r="AB73">
        <f t="shared" si="66"/>
        <v>-127.32470228759637</v>
      </c>
      <c r="AC73">
        <f t="shared" si="67"/>
        <v>-10.009048623381467</v>
      </c>
      <c r="AD73">
        <f t="shared" si="68"/>
        <v>-4.2962468007559096E-2</v>
      </c>
      <c r="AE73">
        <v>0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47628.145560822064</v>
      </c>
      <c r="AJ73" t="s">
        <v>391</v>
      </c>
      <c r="AK73">
        <v>0</v>
      </c>
      <c r="AL73">
        <v>0</v>
      </c>
      <c r="AM73">
        <v>0</v>
      </c>
      <c r="AN73" t="e">
        <f t="shared" si="72"/>
        <v>#DIV/0!</v>
      </c>
      <c r="AO73">
        <v>-1</v>
      </c>
      <c r="AP73" t="s">
        <v>628</v>
      </c>
      <c r="AQ73">
        <v>10418.299999999999</v>
      </c>
      <c r="AR73">
        <v>1030.58538461538</v>
      </c>
      <c r="AS73">
        <v>1132.21</v>
      </c>
      <c r="AT73">
        <f t="shared" si="73"/>
        <v>8.9757744044497101E-2</v>
      </c>
      <c r="AU73">
        <v>0.5</v>
      </c>
      <c r="AV73">
        <f t="shared" si="74"/>
        <v>1261.2362994913483</v>
      </c>
      <c r="AW73">
        <f t="shared" si="75"/>
        <v>10.352142531107871</v>
      </c>
      <c r="AX73">
        <f t="shared" si="76"/>
        <v>56.602862474686567</v>
      </c>
      <c r="AY73">
        <f t="shared" si="77"/>
        <v>9.0008054285197359E-3</v>
      </c>
      <c r="AZ73">
        <f t="shared" si="78"/>
        <v>-1</v>
      </c>
      <c r="BA73" t="e">
        <f t="shared" si="79"/>
        <v>#DIV/0!</v>
      </c>
      <c r="BB73" t="s">
        <v>391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>
        <f t="shared" si="84"/>
        <v>8.9757744044497073E-2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v>58</v>
      </c>
      <c r="BM73">
        <v>300</v>
      </c>
      <c r="BN73">
        <v>300</v>
      </c>
      <c r="BO73">
        <v>300</v>
      </c>
      <c r="BP73">
        <v>10418.299999999999</v>
      </c>
      <c r="BQ73">
        <v>1109.58</v>
      </c>
      <c r="BR73">
        <v>-7.3676000000000002E-3</v>
      </c>
      <c r="BS73">
        <v>-1.79</v>
      </c>
      <c r="BT73" t="s">
        <v>391</v>
      </c>
      <c r="BU73" t="s">
        <v>391</v>
      </c>
      <c r="BV73" t="s">
        <v>391</v>
      </c>
      <c r="BW73" t="s">
        <v>391</v>
      </c>
      <c r="BX73" t="s">
        <v>391</v>
      </c>
      <c r="BY73" t="s">
        <v>391</v>
      </c>
      <c r="BZ73" t="s">
        <v>391</v>
      </c>
      <c r="CA73" t="s">
        <v>391</v>
      </c>
      <c r="CB73" t="s">
        <v>391</v>
      </c>
      <c r="CC73" t="s">
        <v>391</v>
      </c>
      <c r="CD73">
        <f t="shared" si="88"/>
        <v>1500.03</v>
      </c>
      <c r="CE73">
        <f t="shared" si="89"/>
        <v>1261.2362994913483</v>
      </c>
      <c r="CF73">
        <f t="shared" si="90"/>
        <v>0.84080738351322859</v>
      </c>
      <c r="CG73">
        <f t="shared" si="91"/>
        <v>0.16115825018053132</v>
      </c>
      <c r="CH73">
        <v>6</v>
      </c>
      <c r="CI73">
        <v>0.5</v>
      </c>
      <c r="CJ73" t="s">
        <v>393</v>
      </c>
      <c r="CK73">
        <v>2</v>
      </c>
      <c r="CL73">
        <v>1634231684.0999999</v>
      </c>
      <c r="CM73">
        <v>1491.71</v>
      </c>
      <c r="CN73">
        <v>1500.04</v>
      </c>
      <c r="CO73">
        <v>23.230799999999999</v>
      </c>
      <c r="CP73">
        <v>21.8429</v>
      </c>
      <c r="CQ73">
        <v>1486.78</v>
      </c>
      <c r="CR73">
        <v>22.920999999999999</v>
      </c>
      <c r="CS73">
        <v>1000.14</v>
      </c>
      <c r="CT73">
        <v>89.873000000000005</v>
      </c>
      <c r="CU73">
        <v>8.59235E-2</v>
      </c>
      <c r="CV73">
        <v>26.654800000000002</v>
      </c>
      <c r="CW73">
        <v>-254.499</v>
      </c>
      <c r="CX73">
        <v>999.9</v>
      </c>
      <c r="CY73">
        <v>0</v>
      </c>
      <c r="CZ73">
        <v>0</v>
      </c>
      <c r="DA73">
        <v>10011.200000000001</v>
      </c>
      <c r="DB73">
        <v>0</v>
      </c>
      <c r="DC73">
        <v>11.694800000000001</v>
      </c>
      <c r="DD73">
        <v>-8.3297100000000004</v>
      </c>
      <c r="DE73">
        <v>1527.18</v>
      </c>
      <c r="DF73">
        <v>1533.53</v>
      </c>
      <c r="DG73">
        <v>1.38788</v>
      </c>
      <c r="DH73">
        <v>1500.04</v>
      </c>
      <c r="DI73">
        <v>21.8429</v>
      </c>
      <c r="DJ73">
        <v>2.0878199999999998</v>
      </c>
      <c r="DK73">
        <v>1.96309</v>
      </c>
      <c r="DL73">
        <v>18.1266</v>
      </c>
      <c r="DM73">
        <v>17.149699999999999</v>
      </c>
      <c r="DN73">
        <v>1500.03</v>
      </c>
      <c r="DO73">
        <v>0.97299999999999998</v>
      </c>
      <c r="DP73">
        <v>2.7000199999999999E-2</v>
      </c>
      <c r="DQ73">
        <v>0</v>
      </c>
      <c r="DR73">
        <v>1029.51</v>
      </c>
      <c r="DS73">
        <v>5.0006300000000001</v>
      </c>
      <c r="DT73">
        <v>15136.4</v>
      </c>
      <c r="DU73">
        <v>12905.3</v>
      </c>
      <c r="DV73">
        <v>38.061999999999998</v>
      </c>
      <c r="DW73">
        <v>39.125</v>
      </c>
      <c r="DX73">
        <v>37.875</v>
      </c>
      <c r="DY73">
        <v>39.061999999999998</v>
      </c>
      <c r="DZ73">
        <v>39.561999999999998</v>
      </c>
      <c r="EA73">
        <v>1454.66</v>
      </c>
      <c r="EB73">
        <v>40.369999999999997</v>
      </c>
      <c r="EC73">
        <v>0</v>
      </c>
      <c r="ED73">
        <v>106.299999952316</v>
      </c>
      <c r="EE73">
        <v>0</v>
      </c>
      <c r="EF73">
        <v>1030.58538461538</v>
      </c>
      <c r="EG73">
        <v>-9.3702564218836901</v>
      </c>
      <c r="EH73">
        <v>-83.774358950242302</v>
      </c>
      <c r="EI73">
        <v>15146.7692307692</v>
      </c>
      <c r="EJ73">
        <v>15</v>
      </c>
      <c r="EK73">
        <v>1634231656.5999999</v>
      </c>
      <c r="EL73" t="s">
        <v>629</v>
      </c>
      <c r="EM73">
        <v>1634231656.5999999</v>
      </c>
      <c r="EN73">
        <v>1634231648.0999999</v>
      </c>
      <c r="EO73">
        <v>63</v>
      </c>
      <c r="EP73">
        <v>0.433</v>
      </c>
      <c r="EQ73">
        <v>2E-3</v>
      </c>
      <c r="ER73">
        <v>4.9269999999999996</v>
      </c>
      <c r="ES73">
        <v>0.31</v>
      </c>
      <c r="ET73">
        <v>1500</v>
      </c>
      <c r="EU73">
        <v>22</v>
      </c>
      <c r="EV73">
        <v>0.45</v>
      </c>
      <c r="EW73">
        <v>0.05</v>
      </c>
      <c r="EX73">
        <v>-8.2970334999999995</v>
      </c>
      <c r="EY73">
        <v>2.1130356472823499E-2</v>
      </c>
      <c r="EZ73">
        <v>4.9059604847063301E-2</v>
      </c>
      <c r="FA73">
        <v>1</v>
      </c>
      <c r="FB73">
        <v>1.402987</v>
      </c>
      <c r="FC73">
        <v>-8.4326003752344794E-2</v>
      </c>
      <c r="FD73">
        <v>8.1390512960663793E-3</v>
      </c>
      <c r="FE73">
        <v>1</v>
      </c>
      <c r="FF73">
        <v>2</v>
      </c>
      <c r="FG73">
        <v>2</v>
      </c>
      <c r="FH73" t="s">
        <v>395</v>
      </c>
      <c r="FI73">
        <v>3.8845999999999998</v>
      </c>
      <c r="FJ73">
        <v>2.7450199999999998</v>
      </c>
      <c r="FK73">
        <v>0.213453</v>
      </c>
      <c r="FL73">
        <v>0.21435699999999999</v>
      </c>
      <c r="FM73">
        <v>0.10119499999999999</v>
      </c>
      <c r="FN73">
        <v>9.7589300000000004E-2</v>
      </c>
      <c r="FO73">
        <v>31010.799999999999</v>
      </c>
      <c r="FP73">
        <v>33971.699999999997</v>
      </c>
      <c r="FQ73">
        <v>35712.400000000001</v>
      </c>
      <c r="FR73">
        <v>39234.199999999997</v>
      </c>
      <c r="FS73">
        <v>45529.599999999999</v>
      </c>
      <c r="FT73">
        <v>51114.3</v>
      </c>
      <c r="FU73">
        <v>55849.4</v>
      </c>
      <c r="FV73">
        <v>62901.3</v>
      </c>
      <c r="FW73">
        <v>2.6467800000000001</v>
      </c>
      <c r="FX73">
        <v>2.1886199999999998</v>
      </c>
      <c r="FY73">
        <v>-0.32932299999999998</v>
      </c>
      <c r="FZ73">
        <v>0</v>
      </c>
      <c r="GA73">
        <v>-244.73099999999999</v>
      </c>
      <c r="GB73">
        <v>999.9</v>
      </c>
      <c r="GC73">
        <v>47.783999999999999</v>
      </c>
      <c r="GD73">
        <v>31.088000000000001</v>
      </c>
      <c r="GE73">
        <v>24.1069</v>
      </c>
      <c r="GF73">
        <v>56.190100000000001</v>
      </c>
      <c r="GG73">
        <v>46.105800000000002</v>
      </c>
      <c r="GH73">
        <v>3</v>
      </c>
      <c r="GI73">
        <v>-0.20533499999999999</v>
      </c>
      <c r="GJ73">
        <v>-0.51447699999999996</v>
      </c>
      <c r="GK73">
        <v>20.117999999999999</v>
      </c>
      <c r="GL73">
        <v>5.2006699999999997</v>
      </c>
      <c r="GM73">
        <v>12.005599999999999</v>
      </c>
      <c r="GN73">
        <v>4.9757999999999996</v>
      </c>
      <c r="GO73">
        <v>3.2935500000000002</v>
      </c>
      <c r="GP73">
        <v>9999</v>
      </c>
      <c r="GQ73">
        <v>9999</v>
      </c>
      <c r="GR73">
        <v>28.6</v>
      </c>
      <c r="GS73">
        <v>474.1</v>
      </c>
      <c r="GT73">
        <v>1.8632599999999999</v>
      </c>
      <c r="GU73">
        <v>1.8681000000000001</v>
      </c>
      <c r="GV73">
        <v>1.8678300000000001</v>
      </c>
      <c r="GW73">
        <v>1.8690500000000001</v>
      </c>
      <c r="GX73">
        <v>1.86991</v>
      </c>
      <c r="GY73">
        <v>1.8658699999999999</v>
      </c>
      <c r="GZ73">
        <v>1.8669199999999999</v>
      </c>
      <c r="HA73">
        <v>1.86835</v>
      </c>
      <c r="HB73">
        <v>5</v>
      </c>
      <c r="HC73">
        <v>0</v>
      </c>
      <c r="HD73">
        <v>0</v>
      </c>
      <c r="HE73">
        <v>0</v>
      </c>
      <c r="HF73" t="s">
        <v>396</v>
      </c>
      <c r="HG73" t="s">
        <v>397</v>
      </c>
      <c r="HH73" t="s">
        <v>398</v>
      </c>
      <c r="HI73" t="s">
        <v>398</v>
      </c>
      <c r="HJ73" t="s">
        <v>398</v>
      </c>
      <c r="HK73" t="s">
        <v>398</v>
      </c>
      <c r="HL73">
        <v>0</v>
      </c>
      <c r="HM73">
        <v>100</v>
      </c>
      <c r="HN73">
        <v>100</v>
      </c>
      <c r="HO73">
        <v>4.93</v>
      </c>
      <c r="HP73">
        <v>0.30980000000000002</v>
      </c>
      <c r="HQ73">
        <v>4.9266666666665104</v>
      </c>
      <c r="HR73">
        <v>0</v>
      </c>
      <c r="HS73">
        <v>0</v>
      </c>
      <c r="HT73">
        <v>0</v>
      </c>
      <c r="HU73">
        <v>0.309865000000006</v>
      </c>
      <c r="HV73">
        <v>0</v>
      </c>
      <c r="HW73">
        <v>0</v>
      </c>
      <c r="HX73">
        <v>0</v>
      </c>
      <c r="HY73">
        <v>-1</v>
      </c>
      <c r="HZ73">
        <v>-1</v>
      </c>
      <c r="IA73">
        <v>-1</v>
      </c>
      <c r="IB73">
        <v>-1</v>
      </c>
      <c r="IC73">
        <v>0.5</v>
      </c>
      <c r="ID73">
        <v>0.6</v>
      </c>
      <c r="IE73">
        <v>4.2663599999999997</v>
      </c>
      <c r="IF73">
        <v>2.5927699999999998</v>
      </c>
      <c r="IG73">
        <v>2.9980500000000001</v>
      </c>
      <c r="IH73">
        <v>2.96143</v>
      </c>
      <c r="II73">
        <v>2.7453599999999998</v>
      </c>
      <c r="IJ73">
        <v>2.32178</v>
      </c>
      <c r="IK73">
        <v>35.013399999999997</v>
      </c>
      <c r="IL73">
        <v>24.113800000000001</v>
      </c>
      <c r="IM73">
        <v>18</v>
      </c>
      <c r="IN73">
        <v>1073.7</v>
      </c>
      <c r="IO73">
        <v>618.00400000000002</v>
      </c>
      <c r="IP73">
        <v>24.9999</v>
      </c>
      <c r="IQ73">
        <v>24.640899999999998</v>
      </c>
      <c r="IR73">
        <v>30.0001</v>
      </c>
      <c r="IS73">
        <v>24.485399999999998</v>
      </c>
      <c r="IT73">
        <v>24.44</v>
      </c>
      <c r="IU73">
        <v>85.359099999999998</v>
      </c>
      <c r="IV73">
        <v>0</v>
      </c>
      <c r="IW73">
        <v>0</v>
      </c>
      <c r="IX73">
        <v>25</v>
      </c>
      <c r="IY73">
        <v>1500</v>
      </c>
      <c r="IZ73">
        <v>18.013200000000001</v>
      </c>
      <c r="JA73">
        <v>103.584</v>
      </c>
      <c r="JB73">
        <v>104.71899999999999</v>
      </c>
    </row>
    <row r="74" spans="1:262" x14ac:dyDescent="0.2">
      <c r="A74">
        <v>58</v>
      </c>
      <c r="B74">
        <v>1634231788.0999999</v>
      </c>
      <c r="C74">
        <v>8315.5999999046307</v>
      </c>
      <c r="D74" t="s">
        <v>630</v>
      </c>
      <c r="E74" t="s">
        <v>631</v>
      </c>
      <c r="F74" t="s">
        <v>390</v>
      </c>
      <c r="G74">
        <v>1634231788.0999999</v>
      </c>
      <c r="H74">
        <f t="shared" si="46"/>
        <v>2.1519594200424042E-3</v>
      </c>
      <c r="I74">
        <f t="shared" si="47"/>
        <v>2.1519594200424041</v>
      </c>
      <c r="J74">
        <f t="shared" si="48"/>
        <v>11.03977541773463</v>
      </c>
      <c r="K74">
        <f t="shared" si="49"/>
        <v>1855.54</v>
      </c>
      <c r="L74">
        <f t="shared" si="50"/>
        <v>1647.4943344442315</v>
      </c>
      <c r="M74">
        <f t="shared" si="51"/>
        <v>148.20399826564469</v>
      </c>
      <c r="N74">
        <f t="shared" si="52"/>
        <v>166.91920645335799</v>
      </c>
      <c r="O74">
        <f t="shared" si="53"/>
        <v>0.11618553679714352</v>
      </c>
      <c r="P74">
        <f t="shared" si="54"/>
        <v>2.7379062005234043</v>
      </c>
      <c r="Q74">
        <f t="shared" si="55"/>
        <v>0.11351433301663481</v>
      </c>
      <c r="R74">
        <f t="shared" si="56"/>
        <v>7.1181340142530219E-2</v>
      </c>
      <c r="S74">
        <f t="shared" si="57"/>
        <v>241.71667401819764</v>
      </c>
      <c r="T74">
        <f t="shared" si="58"/>
        <v>27.694723012776233</v>
      </c>
      <c r="U74">
        <f t="shared" si="59"/>
        <v>27.694723012776233</v>
      </c>
      <c r="V74">
        <f t="shared" si="60"/>
        <v>3.7278264513314188</v>
      </c>
      <c r="W74">
        <f t="shared" si="61"/>
        <v>58.824902759514039</v>
      </c>
      <c r="X74">
        <f t="shared" si="62"/>
        <v>2.0774808658150699</v>
      </c>
      <c r="Y74">
        <f t="shared" si="63"/>
        <v>3.531635019114534</v>
      </c>
      <c r="Z74">
        <f t="shared" si="64"/>
        <v>1.6503455855163489</v>
      </c>
      <c r="AA74">
        <f t="shared" si="65"/>
        <v>-94.901410423870033</v>
      </c>
      <c r="AB74">
        <f t="shared" si="66"/>
        <v>-136.11088857790932</v>
      </c>
      <c r="AC74">
        <f t="shared" si="67"/>
        <v>-10.753867572873839</v>
      </c>
      <c r="AD74">
        <f t="shared" si="68"/>
        <v>-4.9492556455561498E-2</v>
      </c>
      <c r="AE74">
        <v>0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47345.50134871684</v>
      </c>
      <c r="AJ74" t="s">
        <v>391</v>
      </c>
      <c r="AK74">
        <v>0</v>
      </c>
      <c r="AL74">
        <v>0</v>
      </c>
      <c r="AM74">
        <v>0</v>
      </c>
      <c r="AN74" t="e">
        <f t="shared" si="72"/>
        <v>#DIV/0!</v>
      </c>
      <c r="AO74">
        <v>-1</v>
      </c>
      <c r="AP74" t="s">
        <v>632</v>
      </c>
      <c r="AQ74">
        <v>10410.9</v>
      </c>
      <c r="AR74">
        <v>1011.66576923077</v>
      </c>
      <c r="AS74">
        <v>1106.77</v>
      </c>
      <c r="AT74">
        <f t="shared" si="73"/>
        <v>8.5929534383141881E-2</v>
      </c>
      <c r="AU74">
        <v>0.5</v>
      </c>
      <c r="AV74">
        <f t="shared" si="74"/>
        <v>1261.101899491294</v>
      </c>
      <c r="AW74">
        <f t="shared" si="75"/>
        <v>11.03977541773463</v>
      </c>
      <c r="AX74">
        <f t="shared" si="76"/>
        <v>54.182949516491341</v>
      </c>
      <c r="AY74">
        <f t="shared" si="77"/>
        <v>9.5470282160317575E-3</v>
      </c>
      <c r="AZ74">
        <f t="shared" si="78"/>
        <v>-1</v>
      </c>
      <c r="BA74" t="e">
        <f t="shared" si="79"/>
        <v>#DIV/0!</v>
      </c>
      <c r="BB74" t="s">
        <v>391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>
        <f t="shared" si="84"/>
        <v>8.5929534383141895E-2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v>59</v>
      </c>
      <c r="BM74">
        <v>300</v>
      </c>
      <c r="BN74">
        <v>300</v>
      </c>
      <c r="BO74">
        <v>300</v>
      </c>
      <c r="BP74">
        <v>10410.9</v>
      </c>
      <c r="BQ74">
        <v>1089.96</v>
      </c>
      <c r="BR74">
        <v>-7.3622699999999998E-3</v>
      </c>
      <c r="BS74">
        <v>-0.83</v>
      </c>
      <c r="BT74" t="s">
        <v>391</v>
      </c>
      <c r="BU74" t="s">
        <v>391</v>
      </c>
      <c r="BV74" t="s">
        <v>391</v>
      </c>
      <c r="BW74" t="s">
        <v>391</v>
      </c>
      <c r="BX74" t="s">
        <v>391</v>
      </c>
      <c r="BY74" t="s">
        <v>391</v>
      </c>
      <c r="BZ74" t="s">
        <v>391</v>
      </c>
      <c r="CA74" t="s">
        <v>391</v>
      </c>
      <c r="CB74" t="s">
        <v>391</v>
      </c>
      <c r="CC74" t="s">
        <v>391</v>
      </c>
      <c r="CD74">
        <f t="shared" si="88"/>
        <v>1499.87</v>
      </c>
      <c r="CE74">
        <f t="shared" si="89"/>
        <v>1261.101899491294</v>
      </c>
      <c r="CF74">
        <f t="shared" si="90"/>
        <v>0.84080746964156505</v>
      </c>
      <c r="CG74">
        <f t="shared" si="91"/>
        <v>0.16115841640822048</v>
      </c>
      <c r="CH74">
        <v>6</v>
      </c>
      <c r="CI74">
        <v>0.5</v>
      </c>
      <c r="CJ74" t="s">
        <v>393</v>
      </c>
      <c r="CK74">
        <v>2</v>
      </c>
      <c r="CL74">
        <v>1634231788.0999999</v>
      </c>
      <c r="CM74">
        <v>1855.54</v>
      </c>
      <c r="CN74">
        <v>1864.56</v>
      </c>
      <c r="CO74">
        <v>23.094100000000001</v>
      </c>
      <c r="CP74">
        <v>21.832699999999999</v>
      </c>
      <c r="CQ74">
        <v>1850.04</v>
      </c>
      <c r="CR74">
        <v>22.786300000000001</v>
      </c>
      <c r="CS74">
        <v>999.96600000000001</v>
      </c>
      <c r="CT74">
        <v>89.869699999999995</v>
      </c>
      <c r="CU74">
        <v>8.7512699999999999E-2</v>
      </c>
      <c r="CV74">
        <v>26.772600000000001</v>
      </c>
      <c r="CW74">
        <v>-254.923</v>
      </c>
      <c r="CX74">
        <v>999.9</v>
      </c>
      <c r="CY74">
        <v>0</v>
      </c>
      <c r="CZ74">
        <v>0</v>
      </c>
      <c r="DA74">
        <v>9953.75</v>
      </c>
      <c r="DB74">
        <v>0</v>
      </c>
      <c r="DC74">
        <v>11.6396</v>
      </c>
      <c r="DD74">
        <v>-9.0202600000000004</v>
      </c>
      <c r="DE74">
        <v>1899.41</v>
      </c>
      <c r="DF74">
        <v>1906.18</v>
      </c>
      <c r="DG74">
        <v>1.2614700000000001</v>
      </c>
      <c r="DH74">
        <v>1864.56</v>
      </c>
      <c r="DI74">
        <v>21.832699999999999</v>
      </c>
      <c r="DJ74">
        <v>2.0754600000000001</v>
      </c>
      <c r="DK74">
        <v>1.9620899999999999</v>
      </c>
      <c r="DL74">
        <v>18.0321</v>
      </c>
      <c r="DM74">
        <v>17.1417</v>
      </c>
      <c r="DN74">
        <v>1499.87</v>
      </c>
      <c r="DO74">
        <v>0.972997</v>
      </c>
      <c r="DP74">
        <v>2.7002700000000001E-2</v>
      </c>
      <c r="DQ74">
        <v>0</v>
      </c>
      <c r="DR74">
        <v>1010.27</v>
      </c>
      <c r="DS74">
        <v>5.0006300000000001</v>
      </c>
      <c r="DT74">
        <v>14946.4</v>
      </c>
      <c r="DU74">
        <v>12903.9</v>
      </c>
      <c r="DV74">
        <v>39.936999999999998</v>
      </c>
      <c r="DW74">
        <v>40.811999999999998</v>
      </c>
      <c r="DX74">
        <v>39.561999999999998</v>
      </c>
      <c r="DY74">
        <v>41.75</v>
      </c>
      <c r="DZ74">
        <v>41.375</v>
      </c>
      <c r="EA74">
        <v>1454.5</v>
      </c>
      <c r="EB74">
        <v>40.369999999999997</v>
      </c>
      <c r="EC74">
        <v>0</v>
      </c>
      <c r="ED74">
        <v>103.799999952316</v>
      </c>
      <c r="EE74">
        <v>0</v>
      </c>
      <c r="EF74">
        <v>1011.66576923077</v>
      </c>
      <c r="EG74">
        <v>-7.6365811816981202</v>
      </c>
      <c r="EH74">
        <v>-69.606837518189195</v>
      </c>
      <c r="EI74">
        <v>14955.4</v>
      </c>
      <c r="EJ74">
        <v>15</v>
      </c>
      <c r="EK74">
        <v>1634231759.0999999</v>
      </c>
      <c r="EL74" t="s">
        <v>633</v>
      </c>
      <c r="EM74">
        <v>1634231759.0999999</v>
      </c>
      <c r="EN74">
        <v>1634231755.5999999</v>
      </c>
      <c r="EO74">
        <v>64</v>
      </c>
      <c r="EP74">
        <v>0.57999999999999996</v>
      </c>
      <c r="EQ74">
        <v>-2E-3</v>
      </c>
      <c r="ER74">
        <v>5.5060000000000002</v>
      </c>
      <c r="ES74">
        <v>0.308</v>
      </c>
      <c r="ET74">
        <v>1865</v>
      </c>
      <c r="EU74">
        <v>22</v>
      </c>
      <c r="EV74">
        <v>0.33</v>
      </c>
      <c r="EW74">
        <v>0.09</v>
      </c>
      <c r="EX74">
        <v>-8.9192169999999997</v>
      </c>
      <c r="EY74">
        <v>-2.1875121951206802E-2</v>
      </c>
      <c r="EZ74">
        <v>6.4488797019327304E-2</v>
      </c>
      <c r="FA74">
        <v>1</v>
      </c>
      <c r="FB74">
        <v>1.2772969999999999</v>
      </c>
      <c r="FC74">
        <v>-7.5836848030022594E-2</v>
      </c>
      <c r="FD74">
        <v>7.3440234885245297E-3</v>
      </c>
      <c r="FE74">
        <v>1</v>
      </c>
      <c r="FF74">
        <v>2</v>
      </c>
      <c r="FG74">
        <v>2</v>
      </c>
      <c r="FH74" t="s">
        <v>395</v>
      </c>
      <c r="FI74">
        <v>3.88436</v>
      </c>
      <c r="FJ74">
        <v>2.7461099999999998</v>
      </c>
      <c r="FK74">
        <v>0.24240700000000001</v>
      </c>
      <c r="FL74">
        <v>0.24316699999999999</v>
      </c>
      <c r="FM74">
        <v>0.100768</v>
      </c>
      <c r="FN74">
        <v>9.7551499999999999E-2</v>
      </c>
      <c r="FO74">
        <v>29869.7</v>
      </c>
      <c r="FP74">
        <v>32726</v>
      </c>
      <c r="FQ74">
        <v>35710.9</v>
      </c>
      <c r="FR74">
        <v>39232.1</v>
      </c>
      <c r="FS74">
        <v>45551.199999999997</v>
      </c>
      <c r="FT74">
        <v>51114.3</v>
      </c>
      <c r="FU74">
        <v>55847.9</v>
      </c>
      <c r="FV74">
        <v>62897.8</v>
      </c>
      <c r="FW74">
        <v>2.6490499999999999</v>
      </c>
      <c r="FX74">
        <v>2.1899799999999998</v>
      </c>
      <c r="FY74">
        <v>-0.34357199999999999</v>
      </c>
      <c r="FZ74">
        <v>0</v>
      </c>
      <c r="GA74">
        <v>-244.72800000000001</v>
      </c>
      <c r="GB74">
        <v>999.9</v>
      </c>
      <c r="GC74">
        <v>47.783999999999999</v>
      </c>
      <c r="GD74">
        <v>31.077999999999999</v>
      </c>
      <c r="GE74">
        <v>24.094799999999999</v>
      </c>
      <c r="GF74">
        <v>56.890099999999997</v>
      </c>
      <c r="GG74">
        <v>46.113799999999998</v>
      </c>
      <c r="GH74">
        <v>3</v>
      </c>
      <c r="GI74">
        <v>-0.20419200000000001</v>
      </c>
      <c r="GJ74">
        <v>-0.492813</v>
      </c>
      <c r="GK74">
        <v>20.117699999999999</v>
      </c>
      <c r="GL74">
        <v>5.1988700000000003</v>
      </c>
      <c r="GM74">
        <v>12.0052</v>
      </c>
      <c r="GN74">
        <v>4.9757499999999997</v>
      </c>
      <c r="GO74">
        <v>3.29365</v>
      </c>
      <c r="GP74">
        <v>9999</v>
      </c>
      <c r="GQ74">
        <v>9999</v>
      </c>
      <c r="GR74">
        <v>28.7</v>
      </c>
      <c r="GS74">
        <v>477.7</v>
      </c>
      <c r="GT74">
        <v>1.8632500000000001</v>
      </c>
      <c r="GU74">
        <v>1.8680699999999999</v>
      </c>
      <c r="GV74">
        <v>1.86782</v>
      </c>
      <c r="GW74">
        <v>1.8690500000000001</v>
      </c>
      <c r="GX74">
        <v>1.8698600000000001</v>
      </c>
      <c r="GY74">
        <v>1.86585</v>
      </c>
      <c r="GZ74">
        <v>1.8669100000000001</v>
      </c>
      <c r="HA74">
        <v>1.86836</v>
      </c>
      <c r="HB74">
        <v>5</v>
      </c>
      <c r="HC74">
        <v>0</v>
      </c>
      <c r="HD74">
        <v>0</v>
      </c>
      <c r="HE74">
        <v>0</v>
      </c>
      <c r="HF74" t="s">
        <v>396</v>
      </c>
      <c r="HG74" t="s">
        <v>397</v>
      </c>
      <c r="HH74" t="s">
        <v>398</v>
      </c>
      <c r="HI74" t="s">
        <v>398</v>
      </c>
      <c r="HJ74" t="s">
        <v>398</v>
      </c>
      <c r="HK74" t="s">
        <v>398</v>
      </c>
      <c r="HL74">
        <v>0</v>
      </c>
      <c r="HM74">
        <v>100</v>
      </c>
      <c r="HN74">
        <v>100</v>
      </c>
      <c r="HO74">
        <v>5.5</v>
      </c>
      <c r="HP74">
        <v>0.30780000000000002</v>
      </c>
      <c r="HQ74">
        <v>5.5054999999999996</v>
      </c>
      <c r="HR74">
        <v>0</v>
      </c>
      <c r="HS74">
        <v>0</v>
      </c>
      <c r="HT74">
        <v>0</v>
      </c>
      <c r="HU74">
        <v>0.307861904761907</v>
      </c>
      <c r="HV74">
        <v>0</v>
      </c>
      <c r="HW74">
        <v>0</v>
      </c>
      <c r="HX74">
        <v>0</v>
      </c>
      <c r="HY74">
        <v>-1</v>
      </c>
      <c r="HZ74">
        <v>-1</v>
      </c>
      <c r="IA74">
        <v>-1</v>
      </c>
      <c r="IB74">
        <v>-1</v>
      </c>
      <c r="IC74">
        <v>0.5</v>
      </c>
      <c r="ID74">
        <v>0.5</v>
      </c>
      <c r="IE74">
        <v>4.99756</v>
      </c>
      <c r="IF74">
        <v>2.5732400000000002</v>
      </c>
      <c r="IG74">
        <v>2.9980500000000001</v>
      </c>
      <c r="IH74">
        <v>2.96143</v>
      </c>
      <c r="II74">
        <v>2.7453599999999998</v>
      </c>
      <c r="IJ74">
        <v>2.3596200000000001</v>
      </c>
      <c r="IK74">
        <v>34.967399999999998</v>
      </c>
      <c r="IL74">
        <v>24.122499999999999</v>
      </c>
      <c r="IM74">
        <v>18</v>
      </c>
      <c r="IN74">
        <v>1076.6600000000001</v>
      </c>
      <c r="IO74">
        <v>619.16899999999998</v>
      </c>
      <c r="IP74">
        <v>25.0002</v>
      </c>
      <c r="IQ74">
        <v>24.651299999999999</v>
      </c>
      <c r="IR74">
        <v>30</v>
      </c>
      <c r="IS74">
        <v>24.4956</v>
      </c>
      <c r="IT74">
        <v>24.450199999999999</v>
      </c>
      <c r="IU74">
        <v>100</v>
      </c>
      <c r="IV74">
        <v>0</v>
      </c>
      <c r="IW74">
        <v>0</v>
      </c>
      <c r="IX74">
        <v>25</v>
      </c>
      <c r="IY74">
        <v>2000</v>
      </c>
      <c r="IZ74">
        <v>18.013200000000001</v>
      </c>
      <c r="JA74">
        <v>103.581</v>
      </c>
      <c r="JB74">
        <v>104.71299999999999</v>
      </c>
    </row>
    <row r="75" spans="1:262" x14ac:dyDescent="0.2">
      <c r="A75">
        <v>59</v>
      </c>
      <c r="B75">
        <v>1634231878.0999999</v>
      </c>
      <c r="C75">
        <v>8405.5999999046307</v>
      </c>
      <c r="D75" t="s">
        <v>634</v>
      </c>
      <c r="E75" t="s">
        <v>635</v>
      </c>
      <c r="F75" t="s">
        <v>390</v>
      </c>
      <c r="G75">
        <v>1634231878.0999999</v>
      </c>
      <c r="H75">
        <f t="shared" si="46"/>
        <v>2.0306826352028862E-3</v>
      </c>
      <c r="I75">
        <f t="shared" si="47"/>
        <v>2.0306826352028864</v>
      </c>
      <c r="J75">
        <f t="shared" si="48"/>
        <v>6.4987992071025698</v>
      </c>
      <c r="K75">
        <f t="shared" si="49"/>
        <v>395.584</v>
      </c>
      <c r="L75">
        <f t="shared" si="50"/>
        <v>286.34225106038537</v>
      </c>
      <c r="M75">
        <f t="shared" si="51"/>
        <v>25.757185360611707</v>
      </c>
      <c r="N75">
        <f t="shared" si="52"/>
        <v>35.583747686412806</v>
      </c>
      <c r="O75">
        <f t="shared" si="53"/>
        <v>0.10726913859161702</v>
      </c>
      <c r="P75">
        <f t="shared" si="54"/>
        <v>2.7605723453444986</v>
      </c>
      <c r="Q75">
        <f t="shared" si="55"/>
        <v>0.10500616221852674</v>
      </c>
      <c r="R75">
        <f t="shared" si="56"/>
        <v>6.5828194579128321E-2</v>
      </c>
      <c r="S75">
        <f t="shared" si="57"/>
        <v>241.73742201828273</v>
      </c>
      <c r="T75">
        <f t="shared" si="58"/>
        <v>27.811103070149766</v>
      </c>
      <c r="U75">
        <f t="shared" si="59"/>
        <v>27.811103070149766</v>
      </c>
      <c r="V75">
        <f t="shared" si="60"/>
        <v>3.7532509458487757</v>
      </c>
      <c r="W75">
        <f t="shared" si="61"/>
        <v>58.303500607261057</v>
      </c>
      <c r="X75">
        <f t="shared" si="62"/>
        <v>2.0699946411748202</v>
      </c>
      <c r="Y75">
        <f t="shared" si="63"/>
        <v>3.5503779697869895</v>
      </c>
      <c r="Z75">
        <f t="shared" si="64"/>
        <v>1.6832563046739555</v>
      </c>
      <c r="AA75">
        <f t="shared" si="65"/>
        <v>-89.55310421244728</v>
      </c>
      <c r="AB75">
        <f t="shared" si="66"/>
        <v>-141.16379242785518</v>
      </c>
      <c r="AC75">
        <f t="shared" si="67"/>
        <v>-11.072924688661107</v>
      </c>
      <c r="AD75">
        <f t="shared" si="68"/>
        <v>-5.2399310680868894E-2</v>
      </c>
      <c r="AE75">
        <v>0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47944.85867770324</v>
      </c>
      <c r="AJ75" t="s">
        <v>391</v>
      </c>
      <c r="AK75">
        <v>0</v>
      </c>
      <c r="AL75">
        <v>0</v>
      </c>
      <c r="AM75">
        <v>0</v>
      </c>
      <c r="AN75" t="e">
        <f t="shared" si="72"/>
        <v>#DIV/0!</v>
      </c>
      <c r="AO75">
        <v>-1</v>
      </c>
      <c r="AP75" t="s">
        <v>636</v>
      </c>
      <c r="AQ75">
        <v>10414.799999999999</v>
      </c>
      <c r="AR75">
        <v>986.19626923076896</v>
      </c>
      <c r="AS75">
        <v>1081.48</v>
      </c>
      <c r="AT75">
        <f t="shared" si="73"/>
        <v>8.8104940238590723E-2</v>
      </c>
      <c r="AU75">
        <v>0.5</v>
      </c>
      <c r="AV75">
        <f t="shared" si="74"/>
        <v>1261.2110994913382</v>
      </c>
      <c r="AW75">
        <f t="shared" si="75"/>
        <v>6.4987992071025698</v>
      </c>
      <c r="AX75">
        <f t="shared" si="76"/>
        <v>55.559464274465824</v>
      </c>
      <c r="AY75">
        <f t="shared" si="77"/>
        <v>5.9457129818528609E-3</v>
      </c>
      <c r="AZ75">
        <f t="shared" si="78"/>
        <v>-1</v>
      </c>
      <c r="BA75" t="e">
        <f t="shared" si="79"/>
        <v>#DIV/0!</v>
      </c>
      <c r="BB75" t="s">
        <v>391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>
        <f t="shared" si="84"/>
        <v>8.8104940238590682E-2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v>60</v>
      </c>
      <c r="BM75">
        <v>300</v>
      </c>
      <c r="BN75">
        <v>300</v>
      </c>
      <c r="BO75">
        <v>300</v>
      </c>
      <c r="BP75">
        <v>10414.799999999999</v>
      </c>
      <c r="BQ75">
        <v>1064.56</v>
      </c>
      <c r="BR75">
        <v>-7.3639700000000001E-3</v>
      </c>
      <c r="BS75">
        <v>-0.9</v>
      </c>
      <c r="BT75" t="s">
        <v>391</v>
      </c>
      <c r="BU75" t="s">
        <v>391</v>
      </c>
      <c r="BV75" t="s">
        <v>391</v>
      </c>
      <c r="BW75" t="s">
        <v>391</v>
      </c>
      <c r="BX75" t="s">
        <v>391</v>
      </c>
      <c r="BY75" t="s">
        <v>391</v>
      </c>
      <c r="BZ75" t="s">
        <v>391</v>
      </c>
      <c r="CA75" t="s">
        <v>391</v>
      </c>
      <c r="CB75" t="s">
        <v>391</v>
      </c>
      <c r="CC75" t="s">
        <v>391</v>
      </c>
      <c r="CD75">
        <f t="shared" si="88"/>
        <v>1500</v>
      </c>
      <c r="CE75">
        <f t="shared" si="89"/>
        <v>1261.2110994913382</v>
      </c>
      <c r="CF75">
        <f t="shared" si="90"/>
        <v>0.84080739966089213</v>
      </c>
      <c r="CG75">
        <f t="shared" si="91"/>
        <v>0.16115828134552182</v>
      </c>
      <c r="CH75">
        <v>6</v>
      </c>
      <c r="CI75">
        <v>0.5</v>
      </c>
      <c r="CJ75" t="s">
        <v>393</v>
      </c>
      <c r="CK75">
        <v>2</v>
      </c>
      <c r="CL75">
        <v>1634231878.0999999</v>
      </c>
      <c r="CM75">
        <v>395.584</v>
      </c>
      <c r="CN75">
        <v>399.96499999999997</v>
      </c>
      <c r="CO75">
        <v>23.0121</v>
      </c>
      <c r="CP75">
        <v>21.8218</v>
      </c>
      <c r="CQ75">
        <v>393.25799999999998</v>
      </c>
      <c r="CR75">
        <v>22.703099999999999</v>
      </c>
      <c r="CS75">
        <v>1000.06</v>
      </c>
      <c r="CT75">
        <v>89.866200000000006</v>
      </c>
      <c r="CU75">
        <v>8.6244199999999993E-2</v>
      </c>
      <c r="CV75">
        <v>26.8626</v>
      </c>
      <c r="CW75">
        <v>-253.65</v>
      </c>
      <c r="CX75">
        <v>999.9</v>
      </c>
      <c r="CY75">
        <v>0</v>
      </c>
      <c r="CZ75">
        <v>0</v>
      </c>
      <c r="DA75">
        <v>10088.799999999999</v>
      </c>
      <c r="DB75">
        <v>0</v>
      </c>
      <c r="DC75">
        <v>11.679600000000001</v>
      </c>
      <c r="DD75">
        <v>-1.2009000000000001</v>
      </c>
      <c r="DE75">
        <v>408.15600000000001</v>
      </c>
      <c r="DF75">
        <v>408.887</v>
      </c>
      <c r="DG75">
        <v>1.1891</v>
      </c>
      <c r="DH75">
        <v>399.96499999999997</v>
      </c>
      <c r="DI75">
        <v>21.8218</v>
      </c>
      <c r="DJ75">
        <v>2.0679099999999999</v>
      </c>
      <c r="DK75">
        <v>1.96105</v>
      </c>
      <c r="DL75">
        <v>17.9741</v>
      </c>
      <c r="DM75">
        <v>17.133299999999998</v>
      </c>
      <c r="DN75">
        <v>1500</v>
      </c>
      <c r="DO75">
        <v>0.97299400000000003</v>
      </c>
      <c r="DP75">
        <v>2.7005999999999999E-2</v>
      </c>
      <c r="DQ75">
        <v>0</v>
      </c>
      <c r="DR75">
        <v>989.41</v>
      </c>
      <c r="DS75">
        <v>5.0006300000000001</v>
      </c>
      <c r="DT75">
        <v>14600</v>
      </c>
      <c r="DU75">
        <v>12905</v>
      </c>
      <c r="DV75">
        <v>39.25</v>
      </c>
      <c r="DW75">
        <v>39.436999999999998</v>
      </c>
      <c r="DX75">
        <v>39.061999999999998</v>
      </c>
      <c r="DY75">
        <v>39.186999999999998</v>
      </c>
      <c r="DZ75">
        <v>40.436999999999998</v>
      </c>
      <c r="EA75">
        <v>1454.63</v>
      </c>
      <c r="EB75">
        <v>40.369999999999997</v>
      </c>
      <c r="EC75">
        <v>0</v>
      </c>
      <c r="ED75">
        <v>89.599999904632597</v>
      </c>
      <c r="EE75">
        <v>0</v>
      </c>
      <c r="EF75">
        <v>986.19626923076896</v>
      </c>
      <c r="EG75">
        <v>28.2439316483777</v>
      </c>
      <c r="EH75">
        <v>396.11965849210998</v>
      </c>
      <c r="EI75">
        <v>14554.2192307692</v>
      </c>
      <c r="EJ75">
        <v>15</v>
      </c>
      <c r="EK75">
        <v>1634231897.5999999</v>
      </c>
      <c r="EL75" t="s">
        <v>637</v>
      </c>
      <c r="EM75">
        <v>1634231896.0999999</v>
      </c>
      <c r="EN75">
        <v>1634231897.5999999</v>
      </c>
      <c r="EO75">
        <v>65</v>
      </c>
      <c r="EP75">
        <v>-3.18</v>
      </c>
      <c r="EQ75">
        <v>1E-3</v>
      </c>
      <c r="ER75">
        <v>2.3260000000000001</v>
      </c>
      <c r="ES75">
        <v>0.309</v>
      </c>
      <c r="ET75">
        <v>400</v>
      </c>
      <c r="EU75">
        <v>22</v>
      </c>
      <c r="EV75">
        <v>0.28999999999999998</v>
      </c>
      <c r="EW75">
        <v>0.1</v>
      </c>
      <c r="EX75">
        <v>-1.2088842500000001</v>
      </c>
      <c r="EY75">
        <v>-7.2304277673542805E-2</v>
      </c>
      <c r="EZ75">
        <v>1.7545790789745001E-2</v>
      </c>
      <c r="FA75">
        <v>1</v>
      </c>
      <c r="FB75">
        <v>1.1918070000000001</v>
      </c>
      <c r="FC75">
        <v>-2.1066191369606298E-2</v>
      </c>
      <c r="FD75">
        <v>2.1266396027536001E-3</v>
      </c>
      <c r="FE75">
        <v>1</v>
      </c>
      <c r="FF75">
        <v>2</v>
      </c>
      <c r="FG75">
        <v>2</v>
      </c>
      <c r="FH75" t="s">
        <v>395</v>
      </c>
      <c r="FI75">
        <v>3.8844799999999999</v>
      </c>
      <c r="FJ75">
        <v>2.7460399999999998</v>
      </c>
      <c r="FK75">
        <v>8.6974200000000002E-2</v>
      </c>
      <c r="FL75">
        <v>8.8256100000000004E-2</v>
      </c>
      <c r="FM75">
        <v>0.10050199999999999</v>
      </c>
      <c r="FN75">
        <v>9.7512000000000001E-2</v>
      </c>
      <c r="FO75">
        <v>35989.800000000003</v>
      </c>
      <c r="FP75">
        <v>39414.5</v>
      </c>
      <c r="FQ75">
        <v>35710.199999999997</v>
      </c>
      <c r="FR75">
        <v>39230.800000000003</v>
      </c>
      <c r="FS75">
        <v>45560.1</v>
      </c>
      <c r="FT75">
        <v>51110.1</v>
      </c>
      <c r="FU75">
        <v>55846.7</v>
      </c>
      <c r="FV75">
        <v>62895.1</v>
      </c>
      <c r="FW75">
        <v>2.65083</v>
      </c>
      <c r="FX75">
        <v>2.1834799999999999</v>
      </c>
      <c r="FY75">
        <v>-0.300873</v>
      </c>
      <c r="FZ75">
        <v>0</v>
      </c>
      <c r="GA75">
        <v>-244.73099999999999</v>
      </c>
      <c r="GB75">
        <v>999.9</v>
      </c>
      <c r="GC75">
        <v>47.808999999999997</v>
      </c>
      <c r="GD75">
        <v>31.058</v>
      </c>
      <c r="GE75">
        <v>24.0806</v>
      </c>
      <c r="GF75">
        <v>56.530099999999997</v>
      </c>
      <c r="GG75">
        <v>46.258000000000003</v>
      </c>
      <c r="GH75">
        <v>3</v>
      </c>
      <c r="GI75">
        <v>-0.203511</v>
      </c>
      <c r="GJ75">
        <v>-0.47659899999999999</v>
      </c>
      <c r="GK75">
        <v>20.116299999999999</v>
      </c>
      <c r="GL75">
        <v>5.1993200000000002</v>
      </c>
      <c r="GM75">
        <v>12.005800000000001</v>
      </c>
      <c r="GN75">
        <v>4.9759500000000001</v>
      </c>
      <c r="GO75">
        <v>3.2936299999999998</v>
      </c>
      <c r="GP75">
        <v>9999</v>
      </c>
      <c r="GQ75">
        <v>9999</v>
      </c>
      <c r="GR75">
        <v>28.7</v>
      </c>
      <c r="GS75">
        <v>481</v>
      </c>
      <c r="GT75">
        <v>1.8632599999999999</v>
      </c>
      <c r="GU75">
        <v>1.8680399999999999</v>
      </c>
      <c r="GV75">
        <v>1.86782</v>
      </c>
      <c r="GW75">
        <v>1.8690500000000001</v>
      </c>
      <c r="GX75">
        <v>1.8698699999999999</v>
      </c>
      <c r="GY75">
        <v>1.8658600000000001</v>
      </c>
      <c r="GZ75">
        <v>1.8669199999999999</v>
      </c>
      <c r="HA75">
        <v>1.8684099999999999</v>
      </c>
      <c r="HB75">
        <v>5</v>
      </c>
      <c r="HC75">
        <v>0</v>
      </c>
      <c r="HD75">
        <v>0</v>
      </c>
      <c r="HE75">
        <v>0</v>
      </c>
      <c r="HF75" t="s">
        <v>396</v>
      </c>
      <c r="HG75" t="s">
        <v>397</v>
      </c>
      <c r="HH75" t="s">
        <v>398</v>
      </c>
      <c r="HI75" t="s">
        <v>398</v>
      </c>
      <c r="HJ75" t="s">
        <v>398</v>
      </c>
      <c r="HK75" t="s">
        <v>398</v>
      </c>
      <c r="HL75">
        <v>0</v>
      </c>
      <c r="HM75">
        <v>100</v>
      </c>
      <c r="HN75">
        <v>100</v>
      </c>
      <c r="HO75">
        <v>2.3260000000000001</v>
      </c>
      <c r="HP75">
        <v>0.309</v>
      </c>
      <c r="HQ75">
        <v>5.5054999999999996</v>
      </c>
      <c r="HR75">
        <v>0</v>
      </c>
      <c r="HS75">
        <v>0</v>
      </c>
      <c r="HT75">
        <v>0</v>
      </c>
      <c r="HU75">
        <v>0.307861904761907</v>
      </c>
      <c r="HV75">
        <v>0</v>
      </c>
      <c r="HW75">
        <v>0</v>
      </c>
      <c r="HX75">
        <v>0</v>
      </c>
      <c r="HY75">
        <v>-1</v>
      </c>
      <c r="HZ75">
        <v>-1</v>
      </c>
      <c r="IA75">
        <v>-1</v>
      </c>
      <c r="IB75">
        <v>-1</v>
      </c>
      <c r="IC75">
        <v>2</v>
      </c>
      <c r="ID75">
        <v>2</v>
      </c>
      <c r="IE75">
        <v>1.5124500000000001</v>
      </c>
      <c r="IF75">
        <v>2.5952099999999998</v>
      </c>
      <c r="IG75">
        <v>2.9980500000000001</v>
      </c>
      <c r="IH75">
        <v>2.96143</v>
      </c>
      <c r="II75">
        <v>2.7441399999999998</v>
      </c>
      <c r="IJ75">
        <v>2.3730500000000001</v>
      </c>
      <c r="IK75">
        <v>34.967399999999998</v>
      </c>
      <c r="IL75">
        <v>24.105</v>
      </c>
      <c r="IM75">
        <v>18</v>
      </c>
      <c r="IN75">
        <v>1079</v>
      </c>
      <c r="IO75">
        <v>614.27499999999998</v>
      </c>
      <c r="IP75">
        <v>24.9998</v>
      </c>
      <c r="IQ75">
        <v>24.663699999999999</v>
      </c>
      <c r="IR75">
        <v>30.0001</v>
      </c>
      <c r="IS75">
        <v>24.505400000000002</v>
      </c>
      <c r="IT75">
        <v>24.4603</v>
      </c>
      <c r="IU75">
        <v>30.297999999999998</v>
      </c>
      <c r="IV75">
        <v>0</v>
      </c>
      <c r="IW75">
        <v>0</v>
      </c>
      <c r="IX75">
        <v>25</v>
      </c>
      <c r="IY75">
        <v>400</v>
      </c>
      <c r="IZ75">
        <v>18.013200000000001</v>
      </c>
      <c r="JA75">
        <v>103.57899999999999</v>
      </c>
      <c r="JB75">
        <v>104.709</v>
      </c>
    </row>
    <row r="76" spans="1:262" x14ac:dyDescent="0.2">
      <c r="A76">
        <v>60</v>
      </c>
      <c r="B76">
        <v>1634233144.5</v>
      </c>
      <c r="C76">
        <v>9672</v>
      </c>
      <c r="D76" t="s">
        <v>640</v>
      </c>
      <c r="E76" t="s">
        <v>641</v>
      </c>
      <c r="F76" t="s">
        <v>390</v>
      </c>
      <c r="G76">
        <v>1634233144.5</v>
      </c>
      <c r="H76">
        <f t="shared" si="46"/>
        <v>2.8971053670049933E-3</v>
      </c>
      <c r="I76">
        <f t="shared" si="47"/>
        <v>2.8971053670049933</v>
      </c>
      <c r="J76">
        <f t="shared" si="48"/>
        <v>10.209497683986612</v>
      </c>
      <c r="K76">
        <f t="shared" si="49"/>
        <v>393.25099999999998</v>
      </c>
      <c r="L76">
        <f t="shared" si="50"/>
        <v>258.84776132656447</v>
      </c>
      <c r="M76">
        <f t="shared" si="51"/>
        <v>23.280262124033335</v>
      </c>
      <c r="N76">
        <f t="shared" si="52"/>
        <v>35.368226920796992</v>
      </c>
      <c r="O76">
        <f t="shared" si="53"/>
        <v>0.13589148283239907</v>
      </c>
      <c r="P76">
        <f t="shared" si="54"/>
        <v>2.7568287008690735</v>
      </c>
      <c r="Q76">
        <f t="shared" si="55"/>
        <v>0.13227686978546974</v>
      </c>
      <c r="R76">
        <f t="shared" si="56"/>
        <v>8.2989794031052944E-2</v>
      </c>
      <c r="S76">
        <f t="shared" si="57"/>
        <v>241.73945601878222</v>
      </c>
      <c r="T76">
        <f t="shared" si="58"/>
        <v>27.494608666948661</v>
      </c>
      <c r="U76">
        <f t="shared" si="59"/>
        <v>27.494608666948661</v>
      </c>
      <c r="V76">
        <f t="shared" si="60"/>
        <v>3.6844605408032529</v>
      </c>
      <c r="W76">
        <f t="shared" si="61"/>
        <v>50.212325729763577</v>
      </c>
      <c r="X76">
        <f t="shared" si="62"/>
        <v>1.7744326982865</v>
      </c>
      <c r="Y76">
        <f t="shared" si="63"/>
        <v>3.5338588135436577</v>
      </c>
      <c r="Z76">
        <f t="shared" si="64"/>
        <v>1.9100278425167529</v>
      </c>
      <c r="AA76">
        <f t="shared" si="65"/>
        <v>-127.7623466849202</v>
      </c>
      <c r="AB76">
        <f t="shared" si="66"/>
        <v>-105.71906786288993</v>
      </c>
      <c r="AC76">
        <f t="shared" si="67"/>
        <v>-8.287479303243666</v>
      </c>
      <c r="AD76">
        <f t="shared" si="68"/>
        <v>-2.9437832271568709E-2</v>
      </c>
      <c r="AE76">
        <v>0</v>
      </c>
      <c r="AF76">
        <v>0</v>
      </c>
      <c r="AG76">
        <f t="shared" si="69"/>
        <v>1</v>
      </c>
      <c r="AH76">
        <f t="shared" si="70"/>
        <v>0</v>
      </c>
      <c r="AI76">
        <f t="shared" si="71"/>
        <v>47855.676037484853</v>
      </c>
      <c r="AJ76" t="s">
        <v>391</v>
      </c>
      <c r="AK76">
        <v>0</v>
      </c>
      <c r="AL76">
        <v>0</v>
      </c>
      <c r="AM76">
        <v>0</v>
      </c>
      <c r="AN76" t="e">
        <f t="shared" si="72"/>
        <v>#DIV/0!</v>
      </c>
      <c r="AO76">
        <v>-1</v>
      </c>
      <c r="AP76" t="s">
        <v>642</v>
      </c>
      <c r="AQ76">
        <v>10418.1</v>
      </c>
      <c r="AR76">
        <v>1229.8012000000001</v>
      </c>
      <c r="AS76">
        <v>1399.08</v>
      </c>
      <c r="AT76">
        <f t="shared" si="73"/>
        <v>0.12099293821654222</v>
      </c>
      <c r="AU76">
        <v>0.5</v>
      </c>
      <c r="AV76">
        <f t="shared" si="74"/>
        <v>1261.227299491597</v>
      </c>
      <c r="AW76">
        <f t="shared" si="75"/>
        <v>10.209497683986612</v>
      </c>
      <c r="AX76">
        <f t="shared" si="76"/>
        <v>76.299798362201599</v>
      </c>
      <c r="AY76">
        <f t="shared" si="77"/>
        <v>8.8877696260659597E-3</v>
      </c>
      <c r="AZ76">
        <f t="shared" si="78"/>
        <v>-1</v>
      </c>
      <c r="BA76" t="e">
        <f t="shared" si="79"/>
        <v>#DIV/0!</v>
      </c>
      <c r="BB76" t="s">
        <v>391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>
        <f t="shared" si="84"/>
        <v>0.12099293821654218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v>61</v>
      </c>
      <c r="BM76">
        <v>300</v>
      </c>
      <c r="BN76">
        <v>300</v>
      </c>
      <c r="BO76">
        <v>300</v>
      </c>
      <c r="BP76">
        <v>10418.1</v>
      </c>
      <c r="BQ76">
        <v>1377.33</v>
      </c>
      <c r="BR76">
        <v>-7.36617E-3</v>
      </c>
      <c r="BS76">
        <v>-0.01</v>
      </c>
      <c r="BT76" t="s">
        <v>391</v>
      </c>
      <c r="BU76" t="s">
        <v>391</v>
      </c>
      <c r="BV76" t="s">
        <v>391</v>
      </c>
      <c r="BW76" t="s">
        <v>391</v>
      </c>
      <c r="BX76" t="s">
        <v>391</v>
      </c>
      <c r="BY76" t="s">
        <v>391</v>
      </c>
      <c r="BZ76" t="s">
        <v>391</v>
      </c>
      <c r="CA76" t="s">
        <v>391</v>
      </c>
      <c r="CB76" t="s">
        <v>391</v>
      </c>
      <c r="CC76" t="s">
        <v>391</v>
      </c>
      <c r="CD76">
        <f t="shared" si="88"/>
        <v>1500.02</v>
      </c>
      <c r="CE76">
        <f t="shared" si="89"/>
        <v>1261.227299491597</v>
      </c>
      <c r="CF76">
        <f t="shared" si="90"/>
        <v>0.84080698890121275</v>
      </c>
      <c r="CG76">
        <f t="shared" si="91"/>
        <v>0.16115748857934042</v>
      </c>
      <c r="CH76">
        <v>6</v>
      </c>
      <c r="CI76">
        <v>0.5</v>
      </c>
      <c r="CJ76" t="s">
        <v>393</v>
      </c>
      <c r="CK76">
        <v>2</v>
      </c>
      <c r="CL76">
        <v>1634233144.5</v>
      </c>
      <c r="CM76">
        <v>393.25099999999998</v>
      </c>
      <c r="CN76">
        <v>400.06</v>
      </c>
      <c r="CO76">
        <v>19.729500000000002</v>
      </c>
      <c r="CP76">
        <v>18.025600000000001</v>
      </c>
      <c r="CQ76">
        <v>390.96499999999997</v>
      </c>
      <c r="CR76">
        <v>19.577500000000001</v>
      </c>
      <c r="CS76">
        <v>1000.04</v>
      </c>
      <c r="CT76">
        <v>89.851799999999997</v>
      </c>
      <c r="CU76">
        <v>8.6247000000000004E-2</v>
      </c>
      <c r="CV76">
        <v>26.783300000000001</v>
      </c>
      <c r="CW76">
        <v>-252.59200000000001</v>
      </c>
      <c r="CX76">
        <v>999.9</v>
      </c>
      <c r="CY76">
        <v>0</v>
      </c>
      <c r="CZ76">
        <v>0</v>
      </c>
      <c r="DA76">
        <v>10068.1</v>
      </c>
      <c r="DB76">
        <v>0</v>
      </c>
      <c r="DC76">
        <v>10.205299999999999</v>
      </c>
      <c r="DD76">
        <v>-6.8091999999999997</v>
      </c>
      <c r="DE76">
        <v>401.166</v>
      </c>
      <c r="DF76">
        <v>407.404</v>
      </c>
      <c r="DG76">
        <v>1.7039800000000001</v>
      </c>
      <c r="DH76">
        <v>400.06</v>
      </c>
      <c r="DI76">
        <v>18.025600000000001</v>
      </c>
      <c r="DJ76">
        <v>1.7727299999999999</v>
      </c>
      <c r="DK76">
        <v>1.6196299999999999</v>
      </c>
      <c r="DL76">
        <v>15.548400000000001</v>
      </c>
      <c r="DM76">
        <v>14.146800000000001</v>
      </c>
      <c r="DN76">
        <v>1500.02</v>
      </c>
      <c r="DO76">
        <v>0.97300799999999998</v>
      </c>
      <c r="DP76">
        <v>2.6991999999999999E-2</v>
      </c>
      <c r="DQ76">
        <v>0</v>
      </c>
      <c r="DR76">
        <v>1228.02</v>
      </c>
      <c r="DS76">
        <v>5.0006300000000001</v>
      </c>
      <c r="DT76">
        <v>18104.8</v>
      </c>
      <c r="DU76">
        <v>12905.2</v>
      </c>
      <c r="DV76">
        <v>38.125</v>
      </c>
      <c r="DW76">
        <v>38.561999999999998</v>
      </c>
      <c r="DX76">
        <v>38.125</v>
      </c>
      <c r="DY76">
        <v>37.875</v>
      </c>
      <c r="DZ76">
        <v>39.436999999999998</v>
      </c>
      <c r="EA76">
        <v>1454.67</v>
      </c>
      <c r="EB76">
        <v>40.35</v>
      </c>
      <c r="EC76">
        <v>0</v>
      </c>
      <c r="ED76">
        <v>1265.9000000953699</v>
      </c>
      <c r="EE76">
        <v>0</v>
      </c>
      <c r="EF76">
        <v>1229.8012000000001</v>
      </c>
      <c r="EG76">
        <v>-16.884615383698002</v>
      </c>
      <c r="EH76">
        <v>-268.984615383966</v>
      </c>
      <c r="EI76">
        <v>18137.308000000001</v>
      </c>
      <c r="EJ76">
        <v>15</v>
      </c>
      <c r="EK76">
        <v>1634233118</v>
      </c>
      <c r="EL76" t="s">
        <v>643</v>
      </c>
      <c r="EM76">
        <v>1634233118</v>
      </c>
      <c r="EN76">
        <v>1634233117.5</v>
      </c>
      <c r="EO76">
        <v>67</v>
      </c>
      <c r="EP76">
        <v>-1.0999999999999999E-2</v>
      </c>
      <c r="EQ76">
        <v>2E-3</v>
      </c>
      <c r="ER76">
        <v>2.286</v>
      </c>
      <c r="ES76">
        <v>0.152</v>
      </c>
      <c r="ET76">
        <v>400</v>
      </c>
      <c r="EU76">
        <v>18</v>
      </c>
      <c r="EV76">
        <v>0.13</v>
      </c>
      <c r="EW76">
        <v>0.05</v>
      </c>
      <c r="EX76">
        <v>-6.7868114999999998</v>
      </c>
      <c r="EY76">
        <v>-2.6562101313310701E-2</v>
      </c>
      <c r="EZ76">
        <v>1.99267558260245E-2</v>
      </c>
      <c r="FA76">
        <v>1</v>
      </c>
      <c r="FB76">
        <v>1.66913925</v>
      </c>
      <c r="FC76">
        <v>0.493619999999998</v>
      </c>
      <c r="FD76">
        <v>6.5944009674401102E-2</v>
      </c>
      <c r="FE76">
        <v>1</v>
      </c>
      <c r="FF76">
        <v>2</v>
      </c>
      <c r="FG76">
        <v>2</v>
      </c>
      <c r="FH76" t="s">
        <v>395</v>
      </c>
      <c r="FI76">
        <v>3.8844599999999998</v>
      </c>
      <c r="FJ76">
        <v>2.7458300000000002</v>
      </c>
      <c r="FK76">
        <v>8.6508600000000005E-2</v>
      </c>
      <c r="FL76">
        <v>8.8191400000000003E-2</v>
      </c>
      <c r="FM76">
        <v>9.0392700000000006E-2</v>
      </c>
      <c r="FN76">
        <v>8.5222199999999998E-2</v>
      </c>
      <c r="FO76">
        <v>35993.9</v>
      </c>
      <c r="FP76">
        <v>39399.800000000003</v>
      </c>
      <c r="FQ76">
        <v>35697.800000000003</v>
      </c>
      <c r="FR76">
        <v>39215.300000000003</v>
      </c>
      <c r="FS76">
        <v>46068.9</v>
      </c>
      <c r="FT76">
        <v>51790.5</v>
      </c>
      <c r="FU76">
        <v>55829.7</v>
      </c>
      <c r="FV76">
        <v>62873.8</v>
      </c>
      <c r="FW76">
        <v>2.6434799999999998</v>
      </c>
      <c r="FX76">
        <v>2.1717300000000002</v>
      </c>
      <c r="FY76">
        <v>-0.26543099999999997</v>
      </c>
      <c r="FZ76">
        <v>0</v>
      </c>
      <c r="GA76">
        <v>-244.73099999999999</v>
      </c>
      <c r="GB76">
        <v>999.9</v>
      </c>
      <c r="GC76">
        <v>47.954999999999998</v>
      </c>
      <c r="GD76">
        <v>30.887</v>
      </c>
      <c r="GE76">
        <v>23.9224</v>
      </c>
      <c r="GF76">
        <v>56.110199999999999</v>
      </c>
      <c r="GG76">
        <v>46.298099999999998</v>
      </c>
      <c r="GH76">
        <v>3</v>
      </c>
      <c r="GI76">
        <v>-0.19059699999999999</v>
      </c>
      <c r="GJ76">
        <v>-0.43656600000000001</v>
      </c>
      <c r="GK76">
        <v>20.116700000000002</v>
      </c>
      <c r="GL76">
        <v>5.1999199999999997</v>
      </c>
      <c r="GM76">
        <v>12.006399999999999</v>
      </c>
      <c r="GN76">
        <v>4.9757999999999996</v>
      </c>
      <c r="GO76">
        <v>3.2932800000000002</v>
      </c>
      <c r="GP76">
        <v>9999</v>
      </c>
      <c r="GQ76">
        <v>9999</v>
      </c>
      <c r="GR76">
        <v>29</v>
      </c>
      <c r="GS76">
        <v>525.20000000000005</v>
      </c>
      <c r="GT76">
        <v>1.8632599999999999</v>
      </c>
      <c r="GU76">
        <v>1.8680699999999999</v>
      </c>
      <c r="GV76">
        <v>1.86781</v>
      </c>
      <c r="GW76">
        <v>1.8690500000000001</v>
      </c>
      <c r="GX76">
        <v>1.8698600000000001</v>
      </c>
      <c r="GY76">
        <v>1.86589</v>
      </c>
      <c r="GZ76">
        <v>1.8669199999999999</v>
      </c>
      <c r="HA76">
        <v>1.8683700000000001</v>
      </c>
      <c r="HB76">
        <v>5</v>
      </c>
      <c r="HC76">
        <v>0</v>
      </c>
      <c r="HD76">
        <v>0</v>
      </c>
      <c r="HE76">
        <v>0</v>
      </c>
      <c r="HF76" t="s">
        <v>396</v>
      </c>
      <c r="HG76" t="s">
        <v>397</v>
      </c>
      <c r="HH76" t="s">
        <v>398</v>
      </c>
      <c r="HI76" t="s">
        <v>398</v>
      </c>
      <c r="HJ76" t="s">
        <v>398</v>
      </c>
      <c r="HK76" t="s">
        <v>398</v>
      </c>
      <c r="HL76">
        <v>0</v>
      </c>
      <c r="HM76">
        <v>100</v>
      </c>
      <c r="HN76">
        <v>100</v>
      </c>
      <c r="HO76">
        <v>2.286</v>
      </c>
      <c r="HP76">
        <v>0.152</v>
      </c>
      <c r="HQ76">
        <v>2.28610000000003</v>
      </c>
      <c r="HR76">
        <v>0</v>
      </c>
      <c r="HS76">
        <v>0</v>
      </c>
      <c r="HT76">
        <v>0</v>
      </c>
      <c r="HU76">
        <v>0.152038095238098</v>
      </c>
      <c r="HV76">
        <v>0</v>
      </c>
      <c r="HW76">
        <v>0</v>
      </c>
      <c r="HX76">
        <v>0</v>
      </c>
      <c r="HY76">
        <v>-1</v>
      </c>
      <c r="HZ76">
        <v>-1</v>
      </c>
      <c r="IA76">
        <v>-1</v>
      </c>
      <c r="IB76">
        <v>-1</v>
      </c>
      <c r="IC76">
        <v>0.4</v>
      </c>
      <c r="ID76">
        <v>0.5</v>
      </c>
      <c r="IE76">
        <v>1.5063500000000001</v>
      </c>
      <c r="IF76">
        <v>2.6037599999999999</v>
      </c>
      <c r="IG76">
        <v>2.9980500000000001</v>
      </c>
      <c r="IH76">
        <v>2.96265</v>
      </c>
      <c r="II76">
        <v>2.7453599999999998</v>
      </c>
      <c r="IJ76">
        <v>2.34863</v>
      </c>
      <c r="IK76">
        <v>34.737900000000003</v>
      </c>
      <c r="IL76">
        <v>24.113800000000001</v>
      </c>
      <c r="IM76">
        <v>18</v>
      </c>
      <c r="IN76">
        <v>1073.33</v>
      </c>
      <c r="IO76">
        <v>607.09699999999998</v>
      </c>
      <c r="IP76">
        <v>24.999700000000001</v>
      </c>
      <c r="IQ76">
        <v>24.8202</v>
      </c>
      <c r="IR76">
        <v>30.0002</v>
      </c>
      <c r="IS76">
        <v>24.662400000000002</v>
      </c>
      <c r="IT76">
        <v>24.6159</v>
      </c>
      <c r="IU76">
        <v>30.171199999999999</v>
      </c>
      <c r="IV76">
        <v>23.205100000000002</v>
      </c>
      <c r="IW76">
        <v>0</v>
      </c>
      <c r="IX76">
        <v>25</v>
      </c>
      <c r="IY76">
        <v>400</v>
      </c>
      <c r="IZ76">
        <v>17.947900000000001</v>
      </c>
      <c r="JA76">
        <v>103.545</v>
      </c>
      <c r="JB76">
        <v>104.67100000000001</v>
      </c>
    </row>
    <row r="77" spans="1:262" x14ac:dyDescent="0.2">
      <c r="A77">
        <v>61</v>
      </c>
      <c r="B77">
        <v>1634233255</v>
      </c>
      <c r="C77">
        <v>9782.5</v>
      </c>
      <c r="D77" t="s">
        <v>644</v>
      </c>
      <c r="E77" t="s">
        <v>645</v>
      </c>
      <c r="F77" t="s">
        <v>390</v>
      </c>
      <c r="G77">
        <v>1634233255</v>
      </c>
      <c r="H77">
        <f t="shared" si="46"/>
        <v>3.2010565557064282E-3</v>
      </c>
      <c r="I77">
        <f t="shared" si="47"/>
        <v>3.2010565557064283</v>
      </c>
      <c r="J77">
        <f t="shared" si="48"/>
        <v>8.1387262220221697</v>
      </c>
      <c r="K77">
        <f t="shared" si="49"/>
        <v>294.60000000000002</v>
      </c>
      <c r="L77">
        <f t="shared" si="50"/>
        <v>198.33584266699836</v>
      </c>
      <c r="M77">
        <f t="shared" si="51"/>
        <v>17.836467302457628</v>
      </c>
      <c r="N77">
        <f t="shared" si="52"/>
        <v>26.493563627460002</v>
      </c>
      <c r="O77">
        <f t="shared" si="53"/>
        <v>0.15229481498598671</v>
      </c>
      <c r="P77">
        <f t="shared" si="54"/>
        <v>2.7448001741479646</v>
      </c>
      <c r="Q77">
        <f t="shared" si="55"/>
        <v>0.1477513530494344</v>
      </c>
      <c r="R77">
        <f t="shared" si="56"/>
        <v>9.2741516933400506E-2</v>
      </c>
      <c r="S77">
        <f t="shared" si="57"/>
        <v>241.7352470185194</v>
      </c>
      <c r="T77">
        <f t="shared" si="58"/>
        <v>27.360203949973357</v>
      </c>
      <c r="U77">
        <f t="shared" si="59"/>
        <v>27.360203949973357</v>
      </c>
      <c r="V77">
        <f t="shared" si="60"/>
        <v>3.6555820224475659</v>
      </c>
      <c r="W77">
        <f t="shared" si="61"/>
        <v>50.129245109226005</v>
      </c>
      <c r="X77">
        <f t="shared" si="62"/>
        <v>1.7659497971476801</v>
      </c>
      <c r="Y77">
        <f t="shared" si="63"/>
        <v>3.5227935176360097</v>
      </c>
      <c r="Z77">
        <f t="shared" si="64"/>
        <v>1.8896322252998858</v>
      </c>
      <c r="AA77">
        <f t="shared" si="65"/>
        <v>-141.16659410665349</v>
      </c>
      <c r="AB77">
        <f t="shared" si="66"/>
        <v>-93.256110244098721</v>
      </c>
      <c r="AC77">
        <f t="shared" si="67"/>
        <v>-7.335637734937241</v>
      </c>
      <c r="AD77">
        <f t="shared" si="68"/>
        <v>-2.3095067170061157E-2</v>
      </c>
      <c r="AE77">
        <v>0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47538.147030483793</v>
      </c>
      <c r="AJ77" t="s">
        <v>391</v>
      </c>
      <c r="AK77">
        <v>0</v>
      </c>
      <c r="AL77">
        <v>0</v>
      </c>
      <c r="AM77">
        <v>0</v>
      </c>
      <c r="AN77" t="e">
        <f t="shared" si="72"/>
        <v>#DIV/0!</v>
      </c>
      <c r="AO77">
        <v>-1</v>
      </c>
      <c r="AP77" t="s">
        <v>646</v>
      </c>
      <c r="AQ77">
        <v>10420.4</v>
      </c>
      <c r="AR77">
        <v>1168.6307692307701</v>
      </c>
      <c r="AS77">
        <v>1320.08</v>
      </c>
      <c r="AT77">
        <f t="shared" si="73"/>
        <v>0.11472731256380664</v>
      </c>
      <c r="AU77">
        <v>0.5</v>
      </c>
      <c r="AV77">
        <f t="shared" si="74"/>
        <v>1261.2023994914609</v>
      </c>
      <c r="AW77">
        <f t="shared" si="75"/>
        <v>8.1387262220221697</v>
      </c>
      <c r="AX77">
        <f t="shared" si="76"/>
        <v>72.347180946339876</v>
      </c>
      <c r="AY77">
        <f t="shared" si="77"/>
        <v>7.2460425271209964E-3</v>
      </c>
      <c r="AZ77">
        <f t="shared" si="78"/>
        <v>-1</v>
      </c>
      <c r="BA77" t="e">
        <f t="shared" si="79"/>
        <v>#DIV/0!</v>
      </c>
      <c r="BB77" t="s">
        <v>391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>
        <f t="shared" si="84"/>
        <v>0.11472731256380665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v>62</v>
      </c>
      <c r="BM77">
        <v>300</v>
      </c>
      <c r="BN77">
        <v>300</v>
      </c>
      <c r="BO77">
        <v>300</v>
      </c>
      <c r="BP77">
        <v>10420.4</v>
      </c>
      <c r="BQ77">
        <v>1306.54</v>
      </c>
      <c r="BR77">
        <v>-7.36793E-3</v>
      </c>
      <c r="BS77">
        <v>1.51</v>
      </c>
      <c r="BT77" t="s">
        <v>391</v>
      </c>
      <c r="BU77" t="s">
        <v>391</v>
      </c>
      <c r="BV77" t="s">
        <v>391</v>
      </c>
      <c r="BW77" t="s">
        <v>391</v>
      </c>
      <c r="BX77" t="s">
        <v>391</v>
      </c>
      <c r="BY77" t="s">
        <v>391</v>
      </c>
      <c r="BZ77" t="s">
        <v>391</v>
      </c>
      <c r="CA77" t="s">
        <v>391</v>
      </c>
      <c r="CB77" t="s">
        <v>391</v>
      </c>
      <c r="CC77" t="s">
        <v>391</v>
      </c>
      <c r="CD77">
        <f t="shared" si="88"/>
        <v>1499.99</v>
      </c>
      <c r="CE77">
        <f t="shared" si="89"/>
        <v>1261.2023994914609</v>
      </c>
      <c r="CF77">
        <f t="shared" si="90"/>
        <v>0.84080720504234085</v>
      </c>
      <c r="CG77">
        <f t="shared" si="91"/>
        <v>0.16115790573171782</v>
      </c>
      <c r="CH77">
        <v>6</v>
      </c>
      <c r="CI77">
        <v>0.5</v>
      </c>
      <c r="CJ77" t="s">
        <v>393</v>
      </c>
      <c r="CK77">
        <v>2</v>
      </c>
      <c r="CL77">
        <v>1634233255</v>
      </c>
      <c r="CM77">
        <v>294.60000000000002</v>
      </c>
      <c r="CN77">
        <v>300.04899999999998</v>
      </c>
      <c r="CO77">
        <v>19.636800000000001</v>
      </c>
      <c r="CP77">
        <v>17.753900000000002</v>
      </c>
      <c r="CQ77">
        <v>292.49299999999999</v>
      </c>
      <c r="CR77">
        <v>19.490200000000002</v>
      </c>
      <c r="CS77">
        <v>1000.01</v>
      </c>
      <c r="CT77">
        <v>89.843599999999995</v>
      </c>
      <c r="CU77">
        <v>8.7030099999999999E-2</v>
      </c>
      <c r="CV77">
        <v>26.73</v>
      </c>
      <c r="CW77">
        <v>-252.67400000000001</v>
      </c>
      <c r="CX77">
        <v>999.9</v>
      </c>
      <c r="CY77">
        <v>0</v>
      </c>
      <c r="CZ77">
        <v>0</v>
      </c>
      <c r="DA77">
        <v>9997.5</v>
      </c>
      <c r="DB77">
        <v>0</v>
      </c>
      <c r="DC77">
        <v>10.205299999999999</v>
      </c>
      <c r="DD77">
        <v>-5.4489099999999997</v>
      </c>
      <c r="DE77">
        <v>300.50099999999998</v>
      </c>
      <c r="DF77">
        <v>305.47199999999998</v>
      </c>
      <c r="DG77">
        <v>1.8829400000000001</v>
      </c>
      <c r="DH77">
        <v>300.04899999999998</v>
      </c>
      <c r="DI77">
        <v>17.753900000000002</v>
      </c>
      <c r="DJ77">
        <v>1.76424</v>
      </c>
      <c r="DK77">
        <v>1.59507</v>
      </c>
      <c r="DL77">
        <v>15.4735</v>
      </c>
      <c r="DM77">
        <v>13.911300000000001</v>
      </c>
      <c r="DN77">
        <v>1499.99</v>
      </c>
      <c r="DO77">
        <v>0.97300200000000003</v>
      </c>
      <c r="DP77">
        <v>2.6997799999999999E-2</v>
      </c>
      <c r="DQ77">
        <v>0</v>
      </c>
      <c r="DR77">
        <v>1169.54</v>
      </c>
      <c r="DS77">
        <v>5.0006300000000001</v>
      </c>
      <c r="DT77">
        <v>17205.3</v>
      </c>
      <c r="DU77">
        <v>12905</v>
      </c>
      <c r="DV77">
        <v>37.436999999999998</v>
      </c>
      <c r="DW77">
        <v>37.936999999999998</v>
      </c>
      <c r="DX77">
        <v>37.375</v>
      </c>
      <c r="DY77">
        <v>37.186999999999998</v>
      </c>
      <c r="DZ77">
        <v>38.686999999999998</v>
      </c>
      <c r="EA77">
        <v>1454.63</v>
      </c>
      <c r="EB77">
        <v>40.36</v>
      </c>
      <c r="EC77">
        <v>0</v>
      </c>
      <c r="ED77">
        <v>109.799999952316</v>
      </c>
      <c r="EE77">
        <v>0</v>
      </c>
      <c r="EF77">
        <v>1168.6307692307701</v>
      </c>
      <c r="EG77">
        <v>6.1880341861697996</v>
      </c>
      <c r="EH77">
        <v>64.461538351669503</v>
      </c>
      <c r="EI77">
        <v>17197.4653846154</v>
      </c>
      <c r="EJ77">
        <v>15</v>
      </c>
      <c r="EK77">
        <v>1634233226.5</v>
      </c>
      <c r="EL77" t="s">
        <v>647</v>
      </c>
      <c r="EM77">
        <v>1634233222.5</v>
      </c>
      <c r="EN77">
        <v>1634233226.5</v>
      </c>
      <c r="EO77">
        <v>68</v>
      </c>
      <c r="EP77">
        <v>-0.18</v>
      </c>
      <c r="EQ77">
        <v>-5.0000000000000001E-3</v>
      </c>
      <c r="ER77">
        <v>2.1059999999999999</v>
      </c>
      <c r="ES77">
        <v>0.14699999999999999</v>
      </c>
      <c r="ET77">
        <v>300</v>
      </c>
      <c r="EU77">
        <v>18</v>
      </c>
      <c r="EV77">
        <v>0.14000000000000001</v>
      </c>
      <c r="EW77">
        <v>0.05</v>
      </c>
      <c r="EX77">
        <v>-5.4367314634146302</v>
      </c>
      <c r="EY77">
        <v>-2.22570731707449E-2</v>
      </c>
      <c r="EZ77">
        <v>1.8079978491377199E-2</v>
      </c>
      <c r="FA77">
        <v>1</v>
      </c>
      <c r="FB77">
        <v>1.8728829268292699</v>
      </c>
      <c r="FC77">
        <v>0.32390425087107999</v>
      </c>
      <c r="FD77">
        <v>4.4527029239520198E-2</v>
      </c>
      <c r="FE77">
        <v>1</v>
      </c>
      <c r="FF77">
        <v>2</v>
      </c>
      <c r="FG77">
        <v>2</v>
      </c>
      <c r="FH77" t="s">
        <v>395</v>
      </c>
      <c r="FI77">
        <v>3.88443</v>
      </c>
      <c r="FJ77">
        <v>2.746</v>
      </c>
      <c r="FK77">
        <v>6.8634399999999998E-2</v>
      </c>
      <c r="FL77">
        <v>7.0245100000000005E-2</v>
      </c>
      <c r="FM77">
        <v>9.0091099999999993E-2</v>
      </c>
      <c r="FN77">
        <v>8.4297499999999997E-2</v>
      </c>
      <c r="FO77">
        <v>36695.4</v>
      </c>
      <c r="FP77">
        <v>40173.199999999997</v>
      </c>
      <c r="FQ77">
        <v>35695.5</v>
      </c>
      <c r="FR77">
        <v>39214</v>
      </c>
      <c r="FS77">
        <v>46081</v>
      </c>
      <c r="FT77">
        <v>51841.1</v>
      </c>
      <c r="FU77">
        <v>55826.1</v>
      </c>
      <c r="FV77">
        <v>62872.1</v>
      </c>
      <c r="FW77">
        <v>2.6455199999999999</v>
      </c>
      <c r="FX77">
        <v>2.1706799999999999</v>
      </c>
      <c r="FY77">
        <v>-0.268202</v>
      </c>
      <c r="FZ77">
        <v>0</v>
      </c>
      <c r="GA77">
        <v>-244.73</v>
      </c>
      <c r="GB77">
        <v>999.9</v>
      </c>
      <c r="GC77">
        <v>48.003999999999998</v>
      </c>
      <c r="GD77">
        <v>30.867000000000001</v>
      </c>
      <c r="GE77">
        <v>23.921700000000001</v>
      </c>
      <c r="GF77">
        <v>56.620199999999997</v>
      </c>
      <c r="GG77">
        <v>46.350200000000001</v>
      </c>
      <c r="GH77">
        <v>3</v>
      </c>
      <c r="GI77">
        <v>-0.18937499999999999</v>
      </c>
      <c r="GJ77">
        <v>-0.438753</v>
      </c>
      <c r="GK77">
        <v>20.116599999999998</v>
      </c>
      <c r="GL77">
        <v>5.2011200000000004</v>
      </c>
      <c r="GM77">
        <v>12.0053</v>
      </c>
      <c r="GN77">
        <v>4.9757499999999997</v>
      </c>
      <c r="GO77">
        <v>3.2932800000000002</v>
      </c>
      <c r="GP77">
        <v>9999</v>
      </c>
      <c r="GQ77">
        <v>9999</v>
      </c>
      <c r="GR77">
        <v>29.1</v>
      </c>
      <c r="GS77">
        <v>529.1</v>
      </c>
      <c r="GT77">
        <v>1.8632599999999999</v>
      </c>
      <c r="GU77">
        <v>1.86808</v>
      </c>
      <c r="GV77">
        <v>1.86781</v>
      </c>
      <c r="GW77">
        <v>1.8690500000000001</v>
      </c>
      <c r="GX77">
        <v>1.86982</v>
      </c>
      <c r="GY77">
        <v>1.86589</v>
      </c>
      <c r="GZ77">
        <v>1.8669100000000001</v>
      </c>
      <c r="HA77">
        <v>1.86835</v>
      </c>
      <c r="HB77">
        <v>5</v>
      </c>
      <c r="HC77">
        <v>0</v>
      </c>
      <c r="HD77">
        <v>0</v>
      </c>
      <c r="HE77">
        <v>0</v>
      </c>
      <c r="HF77" t="s">
        <v>396</v>
      </c>
      <c r="HG77" t="s">
        <v>397</v>
      </c>
      <c r="HH77" t="s">
        <v>398</v>
      </c>
      <c r="HI77" t="s">
        <v>398</v>
      </c>
      <c r="HJ77" t="s">
        <v>398</v>
      </c>
      <c r="HK77" t="s">
        <v>398</v>
      </c>
      <c r="HL77">
        <v>0</v>
      </c>
      <c r="HM77">
        <v>100</v>
      </c>
      <c r="HN77">
        <v>100</v>
      </c>
      <c r="HO77">
        <v>2.1070000000000002</v>
      </c>
      <c r="HP77">
        <v>0.14660000000000001</v>
      </c>
      <c r="HQ77">
        <v>2.1064500000000002</v>
      </c>
      <c r="HR77">
        <v>0</v>
      </c>
      <c r="HS77">
        <v>0</v>
      </c>
      <c r="HT77">
        <v>0</v>
      </c>
      <c r="HU77">
        <v>0.14666500000000901</v>
      </c>
      <c r="HV77">
        <v>0</v>
      </c>
      <c r="HW77">
        <v>0</v>
      </c>
      <c r="HX77">
        <v>0</v>
      </c>
      <c r="HY77">
        <v>-1</v>
      </c>
      <c r="HZ77">
        <v>-1</v>
      </c>
      <c r="IA77">
        <v>-1</v>
      </c>
      <c r="IB77">
        <v>-1</v>
      </c>
      <c r="IC77">
        <v>0.5</v>
      </c>
      <c r="ID77">
        <v>0.5</v>
      </c>
      <c r="IE77">
        <v>1.1926300000000001</v>
      </c>
      <c r="IF77">
        <v>2.6074199999999998</v>
      </c>
      <c r="IG77">
        <v>2.9980500000000001</v>
      </c>
      <c r="IH77">
        <v>2.96265</v>
      </c>
      <c r="II77">
        <v>2.7453599999999998</v>
      </c>
      <c r="IJ77">
        <v>2.3339799999999999</v>
      </c>
      <c r="IK77">
        <v>34.737900000000003</v>
      </c>
      <c r="IL77">
        <v>24.113800000000001</v>
      </c>
      <c r="IM77">
        <v>18</v>
      </c>
      <c r="IN77">
        <v>1076.19</v>
      </c>
      <c r="IO77">
        <v>606.50599999999997</v>
      </c>
      <c r="IP77">
        <v>24.9999</v>
      </c>
      <c r="IQ77">
        <v>24.8384</v>
      </c>
      <c r="IR77">
        <v>30.0002</v>
      </c>
      <c r="IS77">
        <v>24.681000000000001</v>
      </c>
      <c r="IT77">
        <v>24.634</v>
      </c>
      <c r="IU77">
        <v>23.8841</v>
      </c>
      <c r="IV77">
        <v>24.104900000000001</v>
      </c>
      <c r="IW77">
        <v>0</v>
      </c>
      <c r="IX77">
        <v>25</v>
      </c>
      <c r="IY77">
        <v>300</v>
      </c>
      <c r="IZ77">
        <v>17.741900000000001</v>
      </c>
      <c r="JA77">
        <v>103.539</v>
      </c>
      <c r="JB77">
        <v>104.66800000000001</v>
      </c>
    </row>
    <row r="78" spans="1:262" x14ac:dyDescent="0.2">
      <c r="A78">
        <v>62</v>
      </c>
      <c r="B78">
        <v>1634233343.5</v>
      </c>
      <c r="C78">
        <v>9871</v>
      </c>
      <c r="D78" t="s">
        <v>648</v>
      </c>
      <c r="E78" t="s">
        <v>649</v>
      </c>
      <c r="F78" t="s">
        <v>390</v>
      </c>
      <c r="G78">
        <v>1634233343.5</v>
      </c>
      <c r="H78">
        <f t="shared" si="46"/>
        <v>3.3905419794977264E-3</v>
      </c>
      <c r="I78">
        <f t="shared" si="47"/>
        <v>3.3905419794977263</v>
      </c>
      <c r="J78">
        <f t="shared" si="48"/>
        <v>5.2951954888733042</v>
      </c>
      <c r="K78">
        <f t="shared" si="49"/>
        <v>196.464</v>
      </c>
      <c r="L78">
        <f t="shared" si="50"/>
        <v>137.51858956730439</v>
      </c>
      <c r="M78">
        <f t="shared" si="51"/>
        <v>12.367227074162326</v>
      </c>
      <c r="N78">
        <f t="shared" si="52"/>
        <v>17.6682651235968</v>
      </c>
      <c r="O78">
        <f t="shared" si="53"/>
        <v>0.16360355192375312</v>
      </c>
      <c r="P78">
        <f t="shared" si="54"/>
        <v>2.74332327987341</v>
      </c>
      <c r="Q78">
        <f t="shared" si="55"/>
        <v>0.15837003762894356</v>
      </c>
      <c r="R78">
        <f t="shared" si="56"/>
        <v>9.9437537901963385E-2</v>
      </c>
      <c r="S78">
        <f t="shared" si="57"/>
        <v>241.71348201818455</v>
      </c>
      <c r="T78">
        <f t="shared" si="58"/>
        <v>27.235522446185886</v>
      </c>
      <c r="U78">
        <f t="shared" si="59"/>
        <v>27.235522446185886</v>
      </c>
      <c r="V78">
        <f t="shared" si="60"/>
        <v>3.6289694839426976</v>
      </c>
      <c r="W78">
        <f t="shared" si="61"/>
        <v>50.211994282172526</v>
      </c>
      <c r="X78">
        <f t="shared" si="62"/>
        <v>1.7613317092453602</v>
      </c>
      <c r="Y78">
        <f t="shared" si="63"/>
        <v>3.507790786693989</v>
      </c>
      <c r="Z78">
        <f t="shared" si="64"/>
        <v>1.8676377746973374</v>
      </c>
      <c r="AA78">
        <f t="shared" si="65"/>
        <v>-149.52290129584972</v>
      </c>
      <c r="AB78">
        <f t="shared" si="66"/>
        <v>-85.488389563104292</v>
      </c>
      <c r="AC78">
        <f t="shared" si="67"/>
        <v>-6.7216083330274561</v>
      </c>
      <c r="AD78">
        <f t="shared" si="68"/>
        <v>-1.9417173796924203E-2</v>
      </c>
      <c r="AE78">
        <v>0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47509.672688813989</v>
      </c>
      <c r="AJ78" t="s">
        <v>391</v>
      </c>
      <c r="AK78">
        <v>0</v>
      </c>
      <c r="AL78">
        <v>0</v>
      </c>
      <c r="AM78">
        <v>0</v>
      </c>
      <c r="AN78" t="e">
        <f t="shared" si="72"/>
        <v>#DIV/0!</v>
      </c>
      <c r="AO78">
        <v>-1</v>
      </c>
      <c r="AP78" t="s">
        <v>650</v>
      </c>
      <c r="AQ78">
        <v>10421.4</v>
      </c>
      <c r="AR78">
        <v>1073.2557692307701</v>
      </c>
      <c r="AS78">
        <v>1200.18</v>
      </c>
      <c r="AT78">
        <f t="shared" si="73"/>
        <v>0.10575432915831795</v>
      </c>
      <c r="AU78">
        <v>0.5</v>
      </c>
      <c r="AV78">
        <f t="shared" si="74"/>
        <v>1261.0850994912873</v>
      </c>
      <c r="AW78">
        <f t="shared" si="75"/>
        <v>5.2951954888733042</v>
      </c>
      <c r="AX78">
        <f t="shared" si="76"/>
        <v>66.682604354125871</v>
      </c>
      <c r="AY78">
        <f t="shared" si="77"/>
        <v>4.9918879316017137E-3</v>
      </c>
      <c r="AZ78">
        <f t="shared" si="78"/>
        <v>-1</v>
      </c>
      <c r="BA78" t="e">
        <f t="shared" si="79"/>
        <v>#DIV/0!</v>
      </c>
      <c r="BB78" t="s">
        <v>391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>
        <f t="shared" si="84"/>
        <v>0.10575432915831792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v>63</v>
      </c>
      <c r="BM78">
        <v>300</v>
      </c>
      <c r="BN78">
        <v>300</v>
      </c>
      <c r="BO78">
        <v>300</v>
      </c>
      <c r="BP78">
        <v>10421.4</v>
      </c>
      <c r="BQ78">
        <v>1187.6099999999999</v>
      </c>
      <c r="BR78">
        <v>-7.3686000000000003E-3</v>
      </c>
      <c r="BS78">
        <v>1.95</v>
      </c>
      <c r="BT78" t="s">
        <v>391</v>
      </c>
      <c r="BU78" t="s">
        <v>391</v>
      </c>
      <c r="BV78" t="s">
        <v>391</v>
      </c>
      <c r="BW78" t="s">
        <v>391</v>
      </c>
      <c r="BX78" t="s">
        <v>391</v>
      </c>
      <c r="BY78" t="s">
        <v>391</v>
      </c>
      <c r="BZ78" t="s">
        <v>391</v>
      </c>
      <c r="CA78" t="s">
        <v>391</v>
      </c>
      <c r="CB78" t="s">
        <v>391</v>
      </c>
      <c r="CC78" t="s">
        <v>391</v>
      </c>
      <c r="CD78">
        <f t="shared" si="88"/>
        <v>1499.85</v>
      </c>
      <c r="CE78">
        <f t="shared" si="89"/>
        <v>1261.0850994912873</v>
      </c>
      <c r="CF78">
        <f t="shared" si="90"/>
        <v>0.84080748040889919</v>
      </c>
      <c r="CG78">
        <f t="shared" si="91"/>
        <v>0.1611584371891753</v>
      </c>
      <c r="CH78">
        <v>6</v>
      </c>
      <c r="CI78">
        <v>0.5</v>
      </c>
      <c r="CJ78" t="s">
        <v>393</v>
      </c>
      <c r="CK78">
        <v>2</v>
      </c>
      <c r="CL78">
        <v>1634233343.5</v>
      </c>
      <c r="CM78">
        <v>196.464</v>
      </c>
      <c r="CN78">
        <v>200.041</v>
      </c>
      <c r="CO78">
        <v>19.5853</v>
      </c>
      <c r="CP78">
        <v>17.590699999999998</v>
      </c>
      <c r="CQ78">
        <v>194.46700000000001</v>
      </c>
      <c r="CR78">
        <v>19.4543</v>
      </c>
      <c r="CS78">
        <v>999.94100000000003</v>
      </c>
      <c r="CT78">
        <v>89.843500000000006</v>
      </c>
      <c r="CU78">
        <v>8.7811200000000006E-2</v>
      </c>
      <c r="CV78">
        <v>26.657499999999999</v>
      </c>
      <c r="CW78">
        <v>-252.65600000000001</v>
      </c>
      <c r="CX78">
        <v>999.9</v>
      </c>
      <c r="CY78">
        <v>0</v>
      </c>
      <c r="CZ78">
        <v>0</v>
      </c>
      <c r="DA78">
        <v>9988.75</v>
      </c>
      <c r="DB78">
        <v>0</v>
      </c>
      <c r="DC78">
        <v>10.205299999999999</v>
      </c>
      <c r="DD78">
        <v>-3.4679000000000002</v>
      </c>
      <c r="DE78">
        <v>200.50399999999999</v>
      </c>
      <c r="DF78">
        <v>203.62299999999999</v>
      </c>
      <c r="DG78">
        <v>2.0102899999999999</v>
      </c>
      <c r="DH78">
        <v>200.041</v>
      </c>
      <c r="DI78">
        <v>17.590699999999998</v>
      </c>
      <c r="DJ78">
        <v>1.76102</v>
      </c>
      <c r="DK78">
        <v>1.5804100000000001</v>
      </c>
      <c r="DL78">
        <v>15.445</v>
      </c>
      <c r="DM78">
        <v>13.7691</v>
      </c>
      <c r="DN78">
        <v>1499.85</v>
      </c>
      <c r="DO78">
        <v>0.97299599999999997</v>
      </c>
      <c r="DP78">
        <v>2.7003599999999999E-2</v>
      </c>
      <c r="DQ78">
        <v>0</v>
      </c>
      <c r="DR78">
        <v>1072.24</v>
      </c>
      <c r="DS78">
        <v>5.0006300000000001</v>
      </c>
      <c r="DT78">
        <v>15755.9</v>
      </c>
      <c r="DU78">
        <v>12903.8</v>
      </c>
      <c r="DV78">
        <v>36.936999999999998</v>
      </c>
      <c r="DW78">
        <v>37.561999999999998</v>
      </c>
      <c r="DX78">
        <v>36.936999999999998</v>
      </c>
      <c r="DY78">
        <v>36.811999999999998</v>
      </c>
      <c r="DZ78">
        <v>38.25</v>
      </c>
      <c r="EA78">
        <v>1454.48</v>
      </c>
      <c r="EB78">
        <v>40.369999999999997</v>
      </c>
      <c r="EC78">
        <v>0</v>
      </c>
      <c r="ED78">
        <v>87.700000047683702</v>
      </c>
      <c r="EE78">
        <v>0</v>
      </c>
      <c r="EF78">
        <v>1073.2557692307701</v>
      </c>
      <c r="EG78">
        <v>-9.2413674951185705</v>
      </c>
      <c r="EH78">
        <v>-153.54188007626499</v>
      </c>
      <c r="EI78">
        <v>15775.1653846154</v>
      </c>
      <c r="EJ78">
        <v>15</v>
      </c>
      <c r="EK78">
        <v>1634233363.5</v>
      </c>
      <c r="EL78" t="s">
        <v>651</v>
      </c>
      <c r="EM78">
        <v>1634233360</v>
      </c>
      <c r="EN78">
        <v>1634233363.5</v>
      </c>
      <c r="EO78">
        <v>69</v>
      </c>
      <c r="EP78">
        <v>-0.109</v>
      </c>
      <c r="EQ78">
        <v>-1.6E-2</v>
      </c>
      <c r="ER78">
        <v>1.9970000000000001</v>
      </c>
      <c r="ES78">
        <v>0.13100000000000001</v>
      </c>
      <c r="ET78">
        <v>200</v>
      </c>
      <c r="EU78">
        <v>18</v>
      </c>
      <c r="EV78">
        <v>0.27</v>
      </c>
      <c r="EW78">
        <v>0.03</v>
      </c>
      <c r="EX78">
        <v>-3.4509694999999998</v>
      </c>
      <c r="EY78">
        <v>-9.8985365853655902E-2</v>
      </c>
      <c r="EZ78">
        <v>1.8765246594436201E-2</v>
      </c>
      <c r="FA78">
        <v>1</v>
      </c>
      <c r="FB78">
        <v>1.9902517500000001</v>
      </c>
      <c r="FC78">
        <v>0.21643350844277401</v>
      </c>
      <c r="FD78">
        <v>2.33170520100098E-2</v>
      </c>
      <c r="FE78">
        <v>1</v>
      </c>
      <c r="FF78">
        <v>2</v>
      </c>
      <c r="FG78">
        <v>2</v>
      </c>
      <c r="FH78" t="s">
        <v>395</v>
      </c>
      <c r="FI78">
        <v>3.8843299999999998</v>
      </c>
      <c r="FJ78">
        <v>2.7467000000000001</v>
      </c>
      <c r="FK78">
        <v>4.8416800000000003E-2</v>
      </c>
      <c r="FL78">
        <v>4.9799299999999998E-2</v>
      </c>
      <c r="FM78">
        <v>8.99702E-2</v>
      </c>
      <c r="FN78">
        <v>8.3743899999999996E-2</v>
      </c>
      <c r="FO78">
        <v>37491.699999999997</v>
      </c>
      <c r="FP78">
        <v>41056.6</v>
      </c>
      <c r="FQ78">
        <v>35695.599999999999</v>
      </c>
      <c r="FR78">
        <v>39214.5</v>
      </c>
      <c r="FS78">
        <v>46087.199999999997</v>
      </c>
      <c r="FT78">
        <v>51872.5</v>
      </c>
      <c r="FU78">
        <v>55826.7</v>
      </c>
      <c r="FV78">
        <v>62872.800000000003</v>
      </c>
      <c r="FW78">
        <v>2.6444700000000001</v>
      </c>
      <c r="FX78">
        <v>2.1702499999999998</v>
      </c>
      <c r="FY78">
        <v>-0.26758799999999999</v>
      </c>
      <c r="FZ78">
        <v>0</v>
      </c>
      <c r="GA78">
        <v>-244.73099999999999</v>
      </c>
      <c r="GB78">
        <v>999.9</v>
      </c>
      <c r="GC78">
        <v>47.978999999999999</v>
      </c>
      <c r="GD78">
        <v>30.847000000000001</v>
      </c>
      <c r="GE78">
        <v>23.8841</v>
      </c>
      <c r="GF78">
        <v>57.090200000000003</v>
      </c>
      <c r="GG78">
        <v>46.402200000000001</v>
      </c>
      <c r="GH78">
        <v>3</v>
      </c>
      <c r="GI78">
        <v>-0.18914400000000001</v>
      </c>
      <c r="GJ78">
        <v>-0.45772299999999999</v>
      </c>
      <c r="GK78">
        <v>20.116599999999998</v>
      </c>
      <c r="GL78">
        <v>5.1999199999999997</v>
      </c>
      <c r="GM78">
        <v>12.004300000000001</v>
      </c>
      <c r="GN78">
        <v>4.9757499999999997</v>
      </c>
      <c r="GO78">
        <v>3.2931499999999998</v>
      </c>
      <c r="GP78">
        <v>9999</v>
      </c>
      <c r="GQ78">
        <v>9999</v>
      </c>
      <c r="GR78">
        <v>29.1</v>
      </c>
      <c r="GS78">
        <v>532.1</v>
      </c>
      <c r="GT78">
        <v>1.86327</v>
      </c>
      <c r="GU78">
        <v>1.86812</v>
      </c>
      <c r="GV78">
        <v>1.8677999999999999</v>
      </c>
      <c r="GW78">
        <v>1.8690500000000001</v>
      </c>
      <c r="GX78">
        <v>1.86985</v>
      </c>
      <c r="GY78">
        <v>1.86588</v>
      </c>
      <c r="GZ78">
        <v>1.8669199999999999</v>
      </c>
      <c r="HA78">
        <v>1.8683700000000001</v>
      </c>
      <c r="HB78">
        <v>5</v>
      </c>
      <c r="HC78">
        <v>0</v>
      </c>
      <c r="HD78">
        <v>0</v>
      </c>
      <c r="HE78">
        <v>0</v>
      </c>
      <c r="HF78" t="s">
        <v>396</v>
      </c>
      <c r="HG78" t="s">
        <v>397</v>
      </c>
      <c r="HH78" t="s">
        <v>398</v>
      </c>
      <c r="HI78" t="s">
        <v>398</v>
      </c>
      <c r="HJ78" t="s">
        <v>398</v>
      </c>
      <c r="HK78" t="s">
        <v>398</v>
      </c>
      <c r="HL78">
        <v>0</v>
      </c>
      <c r="HM78">
        <v>100</v>
      </c>
      <c r="HN78">
        <v>100</v>
      </c>
      <c r="HO78">
        <v>1.9970000000000001</v>
      </c>
      <c r="HP78">
        <v>0.13100000000000001</v>
      </c>
      <c r="HQ78">
        <v>2.1064500000000002</v>
      </c>
      <c r="HR78">
        <v>0</v>
      </c>
      <c r="HS78">
        <v>0</v>
      </c>
      <c r="HT78">
        <v>0</v>
      </c>
      <c r="HU78">
        <v>0.14666500000000901</v>
      </c>
      <c r="HV78">
        <v>0</v>
      </c>
      <c r="HW78">
        <v>0</v>
      </c>
      <c r="HX78">
        <v>0</v>
      </c>
      <c r="HY78">
        <v>-1</v>
      </c>
      <c r="HZ78">
        <v>-1</v>
      </c>
      <c r="IA78">
        <v>-1</v>
      </c>
      <c r="IB78">
        <v>-1</v>
      </c>
      <c r="IC78">
        <v>2</v>
      </c>
      <c r="ID78">
        <v>1.9</v>
      </c>
      <c r="IE78">
        <v>0.859375</v>
      </c>
      <c r="IF78">
        <v>2.6147499999999999</v>
      </c>
      <c r="IG78">
        <v>2.9980500000000001</v>
      </c>
      <c r="IH78">
        <v>2.96265</v>
      </c>
      <c r="II78">
        <v>2.7453599999999998</v>
      </c>
      <c r="IJ78">
        <v>2.34863</v>
      </c>
      <c r="IK78">
        <v>34.737900000000003</v>
      </c>
      <c r="IL78">
        <v>24.105</v>
      </c>
      <c r="IM78">
        <v>18</v>
      </c>
      <c r="IN78">
        <v>1075.0999999999999</v>
      </c>
      <c r="IO78">
        <v>606.30700000000002</v>
      </c>
      <c r="IP78">
        <v>24.999400000000001</v>
      </c>
      <c r="IQ78">
        <v>24.846800000000002</v>
      </c>
      <c r="IR78">
        <v>30.0002</v>
      </c>
      <c r="IS78">
        <v>24.689399999999999</v>
      </c>
      <c r="IT78">
        <v>24.6447</v>
      </c>
      <c r="IU78">
        <v>17.2379</v>
      </c>
      <c r="IV78">
        <v>25.0061</v>
      </c>
      <c r="IW78">
        <v>0</v>
      </c>
      <c r="IX78">
        <v>25</v>
      </c>
      <c r="IY78">
        <v>200</v>
      </c>
      <c r="IZ78">
        <v>17.495899999999999</v>
      </c>
      <c r="JA78">
        <v>103.539</v>
      </c>
      <c r="JB78">
        <v>104.669</v>
      </c>
    </row>
    <row r="79" spans="1:262" x14ac:dyDescent="0.2">
      <c r="A79">
        <v>63</v>
      </c>
      <c r="B79">
        <v>1634233442.5</v>
      </c>
      <c r="C79">
        <v>9970</v>
      </c>
      <c r="D79" t="s">
        <v>652</v>
      </c>
      <c r="E79" t="s">
        <v>653</v>
      </c>
      <c r="F79" t="s">
        <v>390</v>
      </c>
      <c r="G79">
        <v>1634233442.5</v>
      </c>
      <c r="H79">
        <f t="shared" si="46"/>
        <v>3.6188309424157621E-3</v>
      </c>
      <c r="I79">
        <f t="shared" si="47"/>
        <v>3.6188309424157623</v>
      </c>
      <c r="J79">
        <f t="shared" si="48"/>
        <v>1.7682606329162396</v>
      </c>
      <c r="K79">
        <f t="shared" si="49"/>
        <v>98.727599999999995</v>
      </c>
      <c r="L79">
        <f t="shared" si="50"/>
        <v>79.246856763677343</v>
      </c>
      <c r="M79">
        <f t="shared" si="51"/>
        <v>7.1261849568643951</v>
      </c>
      <c r="N79">
        <f t="shared" si="52"/>
        <v>8.8779690031794001</v>
      </c>
      <c r="O79">
        <f t="shared" si="53"/>
        <v>0.17692943183954574</v>
      </c>
      <c r="P79">
        <f t="shared" si="54"/>
        <v>2.7462582415634635</v>
      </c>
      <c r="Q79">
        <f t="shared" si="55"/>
        <v>0.17083202895909683</v>
      </c>
      <c r="R79">
        <f t="shared" si="56"/>
        <v>0.1073003397820482</v>
      </c>
      <c r="S79">
        <f t="shared" si="57"/>
        <v>241.70129301788893</v>
      </c>
      <c r="T79">
        <f t="shared" si="58"/>
        <v>27.123431748839071</v>
      </c>
      <c r="U79">
        <f t="shared" si="59"/>
        <v>27.123431748839071</v>
      </c>
      <c r="V79">
        <f t="shared" si="60"/>
        <v>3.6051888849059228</v>
      </c>
      <c r="W79">
        <f t="shared" si="61"/>
        <v>50.233676476652214</v>
      </c>
      <c r="X79">
        <f t="shared" si="62"/>
        <v>1.7570766749574001</v>
      </c>
      <c r="Y79">
        <f t="shared" si="63"/>
        <v>3.4978062491087236</v>
      </c>
      <c r="Z79">
        <f t="shared" si="64"/>
        <v>1.8481122099485228</v>
      </c>
      <c r="AA79">
        <f t="shared" si="65"/>
        <v>-159.5904445605351</v>
      </c>
      <c r="AB79">
        <f t="shared" si="66"/>
        <v>-76.150042497175406</v>
      </c>
      <c r="AC79">
        <f t="shared" si="67"/>
        <v>-5.9761726927962808</v>
      </c>
      <c r="AD79">
        <f t="shared" si="68"/>
        <v>-1.5366732617849266E-2</v>
      </c>
      <c r="AE79">
        <v>0</v>
      </c>
      <c r="AF79">
        <v>0</v>
      </c>
      <c r="AG79">
        <f t="shared" si="69"/>
        <v>1</v>
      </c>
      <c r="AH79">
        <f t="shared" si="70"/>
        <v>0</v>
      </c>
      <c r="AI79">
        <f t="shared" si="71"/>
        <v>47596.664409443707</v>
      </c>
      <c r="AJ79" t="s">
        <v>391</v>
      </c>
      <c r="AK79">
        <v>0</v>
      </c>
      <c r="AL79">
        <v>0</v>
      </c>
      <c r="AM79">
        <v>0</v>
      </c>
      <c r="AN79" t="e">
        <f t="shared" si="72"/>
        <v>#DIV/0!</v>
      </c>
      <c r="AO79">
        <v>-1</v>
      </c>
      <c r="AP79" t="s">
        <v>654</v>
      </c>
      <c r="AQ79">
        <v>10419.5</v>
      </c>
      <c r="AR79">
        <v>947.90035999999998</v>
      </c>
      <c r="AS79">
        <v>1041.8599999999999</v>
      </c>
      <c r="AT79">
        <f t="shared" si="73"/>
        <v>9.0184516153801741E-2</v>
      </c>
      <c r="AU79">
        <v>0.5</v>
      </c>
      <c r="AV79">
        <f t="shared" si="74"/>
        <v>1261.0181994911341</v>
      </c>
      <c r="AW79">
        <f t="shared" si="75"/>
        <v>1.7682606329162396</v>
      </c>
      <c r="AX79">
        <f t="shared" si="76"/>
        <v>56.862158091123085</v>
      </c>
      <c r="AY79">
        <f t="shared" si="77"/>
        <v>2.1952582714772329E-3</v>
      </c>
      <c r="AZ79">
        <f t="shared" si="78"/>
        <v>-1</v>
      </c>
      <c r="BA79" t="e">
        <f t="shared" si="79"/>
        <v>#DIV/0!</v>
      </c>
      <c r="BB79" t="s">
        <v>391</v>
      </c>
      <c r="BC79"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>
        <f t="shared" si="84"/>
        <v>9.0184516153801783E-2</v>
      </c>
      <c r="BI79" t="e">
        <f t="shared" si="85"/>
        <v>#DIV/0!</v>
      </c>
      <c r="BJ79" t="e">
        <f t="shared" si="86"/>
        <v>#DIV/0!</v>
      </c>
      <c r="BK79" t="e">
        <f t="shared" si="87"/>
        <v>#DIV/0!</v>
      </c>
      <c r="BL79">
        <v>64</v>
      </c>
      <c r="BM79">
        <v>300</v>
      </c>
      <c r="BN79">
        <v>300</v>
      </c>
      <c r="BO79">
        <v>300</v>
      </c>
      <c r="BP79">
        <v>10419.5</v>
      </c>
      <c r="BQ79">
        <v>1028.44</v>
      </c>
      <c r="BR79">
        <v>-7.3679899999999996E-3</v>
      </c>
      <c r="BS79">
        <v>1.96</v>
      </c>
      <c r="BT79" t="s">
        <v>391</v>
      </c>
      <c r="BU79" t="s">
        <v>391</v>
      </c>
      <c r="BV79" t="s">
        <v>391</v>
      </c>
      <c r="BW79" t="s">
        <v>391</v>
      </c>
      <c r="BX79" t="s">
        <v>391</v>
      </c>
      <c r="BY79" t="s">
        <v>391</v>
      </c>
      <c r="BZ79" t="s">
        <v>391</v>
      </c>
      <c r="CA79" t="s">
        <v>391</v>
      </c>
      <c r="CB79" t="s">
        <v>391</v>
      </c>
      <c r="CC79" t="s">
        <v>391</v>
      </c>
      <c r="CD79">
        <f t="shared" si="88"/>
        <v>1499.77</v>
      </c>
      <c r="CE79">
        <f t="shared" si="89"/>
        <v>1261.0181994911341</v>
      </c>
      <c r="CF79">
        <f t="shared" si="90"/>
        <v>0.84080772351169453</v>
      </c>
      <c r="CG79">
        <f t="shared" si="91"/>
        <v>0.16115890637757052</v>
      </c>
      <c r="CH79">
        <v>6</v>
      </c>
      <c r="CI79">
        <v>0.5</v>
      </c>
      <c r="CJ79" t="s">
        <v>393</v>
      </c>
      <c r="CK79">
        <v>2</v>
      </c>
      <c r="CL79">
        <v>1634233442.5</v>
      </c>
      <c r="CM79">
        <v>98.727599999999995</v>
      </c>
      <c r="CN79">
        <v>100.003</v>
      </c>
      <c r="CO79">
        <v>19.5396</v>
      </c>
      <c r="CP79">
        <v>17.410599999999999</v>
      </c>
      <c r="CQ79">
        <v>96.817599999999999</v>
      </c>
      <c r="CR79">
        <v>19.413599999999999</v>
      </c>
      <c r="CS79">
        <v>999.94</v>
      </c>
      <c r="CT79">
        <v>89.8369</v>
      </c>
      <c r="CU79">
        <v>8.6981500000000003E-2</v>
      </c>
      <c r="CV79">
        <v>26.609100000000002</v>
      </c>
      <c r="CW79">
        <v>-253.50800000000001</v>
      </c>
      <c r="CX79">
        <v>999.9</v>
      </c>
      <c r="CY79">
        <v>0</v>
      </c>
      <c r="CZ79">
        <v>0</v>
      </c>
      <c r="DA79">
        <v>10006.9</v>
      </c>
      <c r="DB79">
        <v>0</v>
      </c>
      <c r="DC79">
        <v>10.2164</v>
      </c>
      <c r="DD79">
        <v>-1.1880999999999999</v>
      </c>
      <c r="DE79">
        <v>100.785</v>
      </c>
      <c r="DF79">
        <v>101.77500000000001</v>
      </c>
      <c r="DG79">
        <v>2.1337000000000002</v>
      </c>
      <c r="DH79">
        <v>100.003</v>
      </c>
      <c r="DI79">
        <v>17.410599999999999</v>
      </c>
      <c r="DJ79">
        <v>1.7558</v>
      </c>
      <c r="DK79">
        <v>1.5641099999999999</v>
      </c>
      <c r="DL79">
        <v>15.3987</v>
      </c>
      <c r="DM79">
        <v>13.6097</v>
      </c>
      <c r="DN79">
        <v>1499.77</v>
      </c>
      <c r="DO79">
        <v>0.97298799999999996</v>
      </c>
      <c r="DP79">
        <v>2.7011799999999999E-2</v>
      </c>
      <c r="DQ79">
        <v>0</v>
      </c>
      <c r="DR79">
        <v>943.47</v>
      </c>
      <c r="DS79">
        <v>5.0006300000000001</v>
      </c>
      <c r="DT79">
        <v>13872</v>
      </c>
      <c r="DU79">
        <v>12903.1</v>
      </c>
      <c r="DV79">
        <v>36.875</v>
      </c>
      <c r="DW79">
        <v>37.686999999999998</v>
      </c>
      <c r="DX79">
        <v>36.811999999999998</v>
      </c>
      <c r="DY79">
        <v>37.061999999999998</v>
      </c>
      <c r="DZ79">
        <v>38.25</v>
      </c>
      <c r="EA79">
        <v>1454.39</v>
      </c>
      <c r="EB79">
        <v>40.380000000000003</v>
      </c>
      <c r="EC79">
        <v>0</v>
      </c>
      <c r="ED79">
        <v>98.700000047683702</v>
      </c>
      <c r="EE79">
        <v>0</v>
      </c>
      <c r="EF79">
        <v>947.90035999999998</v>
      </c>
      <c r="EG79">
        <v>-37.538615313985801</v>
      </c>
      <c r="EH79">
        <v>-480.90769165086903</v>
      </c>
      <c r="EI79">
        <v>13929.964</v>
      </c>
      <c r="EJ79">
        <v>15</v>
      </c>
      <c r="EK79">
        <v>1634233466.5</v>
      </c>
      <c r="EL79" t="s">
        <v>655</v>
      </c>
      <c r="EM79">
        <v>1634233460</v>
      </c>
      <c r="EN79">
        <v>1634233466.5</v>
      </c>
      <c r="EO79">
        <v>70</v>
      </c>
      <c r="EP79">
        <v>-8.6999999999999994E-2</v>
      </c>
      <c r="EQ79">
        <v>-5.0000000000000001E-3</v>
      </c>
      <c r="ER79">
        <v>1.91</v>
      </c>
      <c r="ES79">
        <v>0.126</v>
      </c>
      <c r="ET79">
        <v>100</v>
      </c>
      <c r="EU79">
        <v>17</v>
      </c>
      <c r="EV79">
        <v>0.35</v>
      </c>
      <c r="EW79">
        <v>0.04</v>
      </c>
      <c r="EX79">
        <v>-1.1965362500000001</v>
      </c>
      <c r="EY79">
        <v>-9.4644315196996898E-2</v>
      </c>
      <c r="EZ79">
        <v>2.6054865446543798E-2</v>
      </c>
      <c r="FA79">
        <v>1</v>
      </c>
      <c r="FB79">
        <v>2.1241092500000001</v>
      </c>
      <c r="FC79">
        <v>0.101079287054404</v>
      </c>
      <c r="FD79">
        <v>1.25247116508724E-2</v>
      </c>
      <c r="FE79">
        <v>1</v>
      </c>
      <c r="FF79">
        <v>2</v>
      </c>
      <c r="FG79">
        <v>2</v>
      </c>
      <c r="FH79" t="s">
        <v>395</v>
      </c>
      <c r="FI79">
        <v>3.8843299999999998</v>
      </c>
      <c r="FJ79">
        <v>2.7460300000000002</v>
      </c>
      <c r="FK79">
        <v>2.53764E-2</v>
      </c>
      <c r="FL79">
        <v>2.62773E-2</v>
      </c>
      <c r="FM79">
        <v>8.98259E-2</v>
      </c>
      <c r="FN79">
        <v>8.3125199999999996E-2</v>
      </c>
      <c r="FO79">
        <v>38399.199999999997</v>
      </c>
      <c r="FP79">
        <v>42072</v>
      </c>
      <c r="FQ79">
        <v>35695.599999999999</v>
      </c>
      <c r="FR79">
        <v>39214</v>
      </c>
      <c r="FS79">
        <v>46094.6</v>
      </c>
      <c r="FT79">
        <v>51906.9</v>
      </c>
      <c r="FU79">
        <v>55827.199999999997</v>
      </c>
      <c r="FV79">
        <v>62872.7</v>
      </c>
      <c r="FW79">
        <v>2.64453</v>
      </c>
      <c r="FX79">
        <v>2.1693699999999998</v>
      </c>
      <c r="FY79">
        <v>-0.29619800000000002</v>
      </c>
      <c r="FZ79">
        <v>0</v>
      </c>
      <c r="GA79">
        <v>-244.72900000000001</v>
      </c>
      <c r="GB79">
        <v>999.9</v>
      </c>
      <c r="GC79">
        <v>47.954999999999998</v>
      </c>
      <c r="GD79">
        <v>30.847000000000001</v>
      </c>
      <c r="GE79">
        <v>23.8736</v>
      </c>
      <c r="GF79">
        <v>56.790199999999999</v>
      </c>
      <c r="GG79">
        <v>46.370199999999997</v>
      </c>
      <c r="GH79">
        <v>3</v>
      </c>
      <c r="GI79">
        <v>-0.18854199999999999</v>
      </c>
      <c r="GJ79">
        <v>-0.44550400000000001</v>
      </c>
      <c r="GK79">
        <v>20.1188</v>
      </c>
      <c r="GL79">
        <v>5.2000700000000002</v>
      </c>
      <c r="GM79">
        <v>12.0067</v>
      </c>
      <c r="GN79">
        <v>4.9758500000000003</v>
      </c>
      <c r="GO79">
        <v>3.29318</v>
      </c>
      <c r="GP79">
        <v>9999</v>
      </c>
      <c r="GQ79">
        <v>9999</v>
      </c>
      <c r="GR79">
        <v>29.1</v>
      </c>
      <c r="GS79">
        <v>535.6</v>
      </c>
      <c r="GT79">
        <v>1.86328</v>
      </c>
      <c r="GU79">
        <v>1.86809</v>
      </c>
      <c r="GV79">
        <v>1.86782</v>
      </c>
      <c r="GW79">
        <v>1.8690500000000001</v>
      </c>
      <c r="GX79">
        <v>1.86985</v>
      </c>
      <c r="GY79">
        <v>1.86588</v>
      </c>
      <c r="GZ79">
        <v>1.8669100000000001</v>
      </c>
      <c r="HA79">
        <v>1.8683799999999999</v>
      </c>
      <c r="HB79">
        <v>5</v>
      </c>
      <c r="HC79">
        <v>0</v>
      </c>
      <c r="HD79">
        <v>0</v>
      </c>
      <c r="HE79">
        <v>0</v>
      </c>
      <c r="HF79" t="s">
        <v>396</v>
      </c>
      <c r="HG79" t="s">
        <v>397</v>
      </c>
      <c r="HH79" t="s">
        <v>398</v>
      </c>
      <c r="HI79" t="s">
        <v>398</v>
      </c>
      <c r="HJ79" t="s">
        <v>398</v>
      </c>
      <c r="HK79" t="s">
        <v>398</v>
      </c>
      <c r="HL79">
        <v>0</v>
      </c>
      <c r="HM79">
        <v>100</v>
      </c>
      <c r="HN79">
        <v>100</v>
      </c>
      <c r="HO79">
        <v>1.91</v>
      </c>
      <c r="HP79">
        <v>0.126</v>
      </c>
      <c r="HQ79">
        <v>1.99709523809526</v>
      </c>
      <c r="HR79">
        <v>0</v>
      </c>
      <c r="HS79">
        <v>0</v>
      </c>
      <c r="HT79">
        <v>0</v>
      </c>
      <c r="HU79">
        <v>0.130745000000001</v>
      </c>
      <c r="HV79">
        <v>0</v>
      </c>
      <c r="HW79">
        <v>0</v>
      </c>
      <c r="HX79">
        <v>0</v>
      </c>
      <c r="HY79">
        <v>-1</v>
      </c>
      <c r="HZ79">
        <v>-1</v>
      </c>
      <c r="IA79">
        <v>-1</v>
      </c>
      <c r="IB79">
        <v>-1</v>
      </c>
      <c r="IC79">
        <v>1.4</v>
      </c>
      <c r="ID79">
        <v>1.3</v>
      </c>
      <c r="IE79">
        <v>0.51025399999999999</v>
      </c>
      <c r="IF79">
        <v>2.6245099999999999</v>
      </c>
      <c r="IG79">
        <v>2.9980500000000001</v>
      </c>
      <c r="IH79">
        <v>2.96265</v>
      </c>
      <c r="II79">
        <v>2.7453599999999998</v>
      </c>
      <c r="IJ79">
        <v>2.3877000000000002</v>
      </c>
      <c r="IK79">
        <v>34.715000000000003</v>
      </c>
      <c r="IL79">
        <v>24.122499999999999</v>
      </c>
      <c r="IM79">
        <v>18</v>
      </c>
      <c r="IN79">
        <v>1075.4100000000001</v>
      </c>
      <c r="IO79">
        <v>605.75900000000001</v>
      </c>
      <c r="IP79">
        <v>24.9998</v>
      </c>
      <c r="IQ79">
        <v>24.8552</v>
      </c>
      <c r="IR79">
        <v>30</v>
      </c>
      <c r="IS79">
        <v>24.701599999999999</v>
      </c>
      <c r="IT79">
        <v>24.655000000000001</v>
      </c>
      <c r="IU79">
        <v>10.2386</v>
      </c>
      <c r="IV79">
        <v>25.363</v>
      </c>
      <c r="IW79">
        <v>0</v>
      </c>
      <c r="IX79">
        <v>25</v>
      </c>
      <c r="IY79">
        <v>100</v>
      </c>
      <c r="IZ79">
        <v>17.378799999999998</v>
      </c>
      <c r="JA79">
        <v>103.54</v>
      </c>
      <c r="JB79">
        <v>104.669</v>
      </c>
    </row>
    <row r="80" spans="1:262" x14ac:dyDescent="0.2">
      <c r="A80">
        <v>64</v>
      </c>
      <c r="B80">
        <v>1634233575</v>
      </c>
      <c r="C80">
        <v>10102.5</v>
      </c>
      <c r="D80" t="s">
        <v>656</v>
      </c>
      <c r="E80" t="s">
        <v>657</v>
      </c>
      <c r="F80" t="s">
        <v>390</v>
      </c>
      <c r="G80">
        <v>1634233575</v>
      </c>
      <c r="H80">
        <f t="shared" si="46"/>
        <v>3.9449361492178668E-3</v>
      </c>
      <c r="I80">
        <f t="shared" si="47"/>
        <v>3.9449361492178667</v>
      </c>
      <c r="J80">
        <f t="shared" si="48"/>
        <v>-0.26961408853783558</v>
      </c>
      <c r="K80">
        <f t="shared" si="49"/>
        <v>50.051000000000002</v>
      </c>
      <c r="L80">
        <f t="shared" si="50"/>
        <v>50.656614315173563</v>
      </c>
      <c r="M80">
        <f t="shared" si="51"/>
        <v>4.555410075396467</v>
      </c>
      <c r="N80">
        <f t="shared" si="52"/>
        <v>4.5009488448060999</v>
      </c>
      <c r="O80">
        <f t="shared" si="53"/>
        <v>0.1937683730358267</v>
      </c>
      <c r="P80">
        <f t="shared" si="54"/>
        <v>2.7512606457742024</v>
      </c>
      <c r="Q80">
        <f t="shared" si="55"/>
        <v>0.18649355205231413</v>
      </c>
      <c r="R80">
        <f t="shared" si="56"/>
        <v>0.1171893276842146</v>
      </c>
      <c r="S80">
        <f t="shared" si="57"/>
        <v>241.7304590184998</v>
      </c>
      <c r="T80">
        <f t="shared" si="58"/>
        <v>27.117090502890697</v>
      </c>
      <c r="U80">
        <f t="shared" si="59"/>
        <v>27.117090502890697</v>
      </c>
      <c r="V80">
        <f t="shared" si="60"/>
        <v>3.6038476328384479</v>
      </c>
      <c r="W80">
        <f t="shared" si="61"/>
        <v>50.020061397537816</v>
      </c>
      <c r="X80">
        <f t="shared" si="62"/>
        <v>1.75831156985786</v>
      </c>
      <c r="Y80">
        <f t="shared" si="63"/>
        <v>3.5152127381123348</v>
      </c>
      <c r="Z80">
        <f t="shared" si="64"/>
        <v>1.8455360629805879</v>
      </c>
      <c r="AA80">
        <f t="shared" si="65"/>
        <v>-173.97168418050794</v>
      </c>
      <c r="AB80">
        <f t="shared" si="66"/>
        <v>-62.844302251358521</v>
      </c>
      <c r="AC80">
        <f t="shared" si="67"/>
        <v>-4.9249041403734681</v>
      </c>
      <c r="AD80">
        <f t="shared" si="68"/>
        <v>-1.0431553740112065E-2</v>
      </c>
      <c r="AE80">
        <v>0</v>
      </c>
      <c r="AF80">
        <v>0</v>
      </c>
      <c r="AG80">
        <f t="shared" si="69"/>
        <v>1</v>
      </c>
      <c r="AH80">
        <f t="shared" si="70"/>
        <v>0</v>
      </c>
      <c r="AI80">
        <f t="shared" si="71"/>
        <v>47718.842550423353</v>
      </c>
      <c r="AJ80" t="s">
        <v>391</v>
      </c>
      <c r="AK80">
        <v>0</v>
      </c>
      <c r="AL80">
        <v>0</v>
      </c>
      <c r="AM80">
        <v>0</v>
      </c>
      <c r="AN80" t="e">
        <f t="shared" si="72"/>
        <v>#DIV/0!</v>
      </c>
      <c r="AO80">
        <v>-1</v>
      </c>
      <c r="AP80" t="s">
        <v>658</v>
      </c>
      <c r="AQ80">
        <v>10409.200000000001</v>
      </c>
      <c r="AR80">
        <v>854.54946153846197</v>
      </c>
      <c r="AS80">
        <v>928.90700000000004</v>
      </c>
      <c r="AT80">
        <f t="shared" si="73"/>
        <v>8.0048420844646473E-2</v>
      </c>
      <c r="AU80">
        <v>0.5</v>
      </c>
      <c r="AV80">
        <f t="shared" si="74"/>
        <v>1261.1771994914509</v>
      </c>
      <c r="AW80">
        <f t="shared" si="75"/>
        <v>-0.26961408853783558</v>
      </c>
      <c r="AX80">
        <f t="shared" si="76"/>
        <v>50.477621612282164</v>
      </c>
      <c r="AY80">
        <f t="shared" si="77"/>
        <v>5.7913028538470303E-4</v>
      </c>
      <c r="AZ80">
        <f t="shared" si="78"/>
        <v>-1</v>
      </c>
      <c r="BA80" t="e">
        <f t="shared" si="79"/>
        <v>#DIV/0!</v>
      </c>
      <c r="BB80" t="s">
        <v>391</v>
      </c>
      <c r="BC80"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>
        <f t="shared" si="84"/>
        <v>8.0048420844646528E-2</v>
      </c>
      <c r="BI80" t="e">
        <f t="shared" si="85"/>
        <v>#DIV/0!</v>
      </c>
      <c r="BJ80" t="e">
        <f t="shared" si="86"/>
        <v>#DIV/0!</v>
      </c>
      <c r="BK80" t="e">
        <f t="shared" si="87"/>
        <v>#DIV/0!</v>
      </c>
      <c r="BL80">
        <v>65</v>
      </c>
      <c r="BM80">
        <v>300</v>
      </c>
      <c r="BN80">
        <v>300</v>
      </c>
      <c r="BO80">
        <v>300</v>
      </c>
      <c r="BP80">
        <v>10409.200000000001</v>
      </c>
      <c r="BQ80">
        <v>916.15</v>
      </c>
      <c r="BR80">
        <v>-7.3607500000000001E-3</v>
      </c>
      <c r="BS80">
        <v>0.23</v>
      </c>
      <c r="BT80" t="s">
        <v>391</v>
      </c>
      <c r="BU80" t="s">
        <v>391</v>
      </c>
      <c r="BV80" t="s">
        <v>391</v>
      </c>
      <c r="BW80" t="s">
        <v>391</v>
      </c>
      <c r="BX80" t="s">
        <v>391</v>
      </c>
      <c r="BY80" t="s">
        <v>391</v>
      </c>
      <c r="BZ80" t="s">
        <v>391</v>
      </c>
      <c r="CA80" t="s">
        <v>391</v>
      </c>
      <c r="CB80" t="s">
        <v>391</v>
      </c>
      <c r="CC80" t="s">
        <v>391</v>
      </c>
      <c r="CD80">
        <f t="shared" si="88"/>
        <v>1499.96</v>
      </c>
      <c r="CE80">
        <f t="shared" si="89"/>
        <v>1261.1771994914509</v>
      </c>
      <c r="CF80">
        <f t="shared" si="90"/>
        <v>0.84080722118686557</v>
      </c>
      <c r="CG80">
        <f t="shared" si="91"/>
        <v>0.16115793689065028</v>
      </c>
      <c r="CH80">
        <v>6</v>
      </c>
      <c r="CI80">
        <v>0.5</v>
      </c>
      <c r="CJ80" t="s">
        <v>393</v>
      </c>
      <c r="CK80">
        <v>2</v>
      </c>
      <c r="CL80">
        <v>1634233575</v>
      </c>
      <c r="CM80">
        <v>50.051000000000002</v>
      </c>
      <c r="CN80">
        <v>50.0077</v>
      </c>
      <c r="CO80">
        <v>19.552600000000002</v>
      </c>
      <c r="CP80">
        <v>17.2319</v>
      </c>
      <c r="CQ80">
        <v>48.187399999999997</v>
      </c>
      <c r="CR80">
        <v>19.437000000000001</v>
      </c>
      <c r="CS80">
        <v>999.99199999999996</v>
      </c>
      <c r="CT80">
        <v>89.840699999999998</v>
      </c>
      <c r="CU80">
        <v>8.6551100000000006E-2</v>
      </c>
      <c r="CV80">
        <v>26.6934</v>
      </c>
      <c r="CW80">
        <v>-253.93600000000001</v>
      </c>
      <c r="CX80">
        <v>999.9</v>
      </c>
      <c r="CY80">
        <v>0</v>
      </c>
      <c r="CZ80">
        <v>0</v>
      </c>
      <c r="DA80">
        <v>10036.200000000001</v>
      </c>
      <c r="DB80">
        <v>0</v>
      </c>
      <c r="DC80">
        <v>10.205299999999999</v>
      </c>
      <c r="DD80">
        <v>4.3334999999999999E-2</v>
      </c>
      <c r="DE80">
        <v>51.049199999999999</v>
      </c>
      <c r="DF80">
        <v>50.884500000000003</v>
      </c>
      <c r="DG80">
        <v>2.3207200000000001</v>
      </c>
      <c r="DH80">
        <v>50.0077</v>
      </c>
      <c r="DI80">
        <v>17.2319</v>
      </c>
      <c r="DJ80">
        <v>1.7566200000000001</v>
      </c>
      <c r="DK80">
        <v>1.54813</v>
      </c>
      <c r="DL80">
        <v>15.406000000000001</v>
      </c>
      <c r="DM80">
        <v>13.4519</v>
      </c>
      <c r="DN80">
        <v>1499.96</v>
      </c>
      <c r="DO80">
        <v>0.97300299999999995</v>
      </c>
      <c r="DP80">
        <v>2.6996900000000001E-2</v>
      </c>
      <c r="DQ80">
        <v>0</v>
      </c>
      <c r="DR80">
        <v>851.45399999999995</v>
      </c>
      <c r="DS80">
        <v>5.0006300000000001</v>
      </c>
      <c r="DT80">
        <v>12628</v>
      </c>
      <c r="DU80">
        <v>12904.7</v>
      </c>
      <c r="DV80">
        <v>39.436999999999998</v>
      </c>
      <c r="DW80">
        <v>40.436999999999998</v>
      </c>
      <c r="DX80">
        <v>39.061999999999998</v>
      </c>
      <c r="DY80">
        <v>41.125</v>
      </c>
      <c r="DZ80">
        <v>40.875</v>
      </c>
      <c r="EA80">
        <v>1454.6</v>
      </c>
      <c r="EB80">
        <v>40.36</v>
      </c>
      <c r="EC80">
        <v>0</v>
      </c>
      <c r="ED80">
        <v>132.200000047684</v>
      </c>
      <c r="EE80">
        <v>0</v>
      </c>
      <c r="EF80">
        <v>854.54946153846197</v>
      </c>
      <c r="EG80">
        <v>-23.4282393084201</v>
      </c>
      <c r="EH80">
        <v>-308.92649574496699</v>
      </c>
      <c r="EI80">
        <v>12665.85</v>
      </c>
      <c r="EJ80">
        <v>15</v>
      </c>
      <c r="EK80">
        <v>1634233546.5</v>
      </c>
      <c r="EL80" t="s">
        <v>659</v>
      </c>
      <c r="EM80">
        <v>1634233541.5</v>
      </c>
      <c r="EN80">
        <v>1634233546.5</v>
      </c>
      <c r="EO80">
        <v>71</v>
      </c>
      <c r="EP80">
        <v>-4.5999999999999999E-2</v>
      </c>
      <c r="EQ80">
        <v>-0.01</v>
      </c>
      <c r="ER80">
        <v>1.8640000000000001</v>
      </c>
      <c r="ES80">
        <v>0.11600000000000001</v>
      </c>
      <c r="ET80">
        <v>50</v>
      </c>
      <c r="EU80">
        <v>17</v>
      </c>
      <c r="EV80">
        <v>0.19</v>
      </c>
      <c r="EW80">
        <v>7.0000000000000007E-2</v>
      </c>
      <c r="EX80">
        <v>1.5582105219512201E-2</v>
      </c>
      <c r="EY80">
        <v>9.2564637198606303E-2</v>
      </c>
      <c r="EZ80">
        <v>2.5931253287809899E-2</v>
      </c>
      <c r="FA80">
        <v>1</v>
      </c>
      <c r="FB80">
        <v>2.3088956097561</v>
      </c>
      <c r="FC80">
        <v>0.40114327526131899</v>
      </c>
      <c r="FD80">
        <v>5.6643931586744703E-2</v>
      </c>
      <c r="FE80">
        <v>1</v>
      </c>
      <c r="FF80">
        <v>2</v>
      </c>
      <c r="FG80">
        <v>2</v>
      </c>
      <c r="FH80" t="s">
        <v>395</v>
      </c>
      <c r="FI80">
        <v>3.8843999999999999</v>
      </c>
      <c r="FJ80">
        <v>2.74587</v>
      </c>
      <c r="FK80">
        <v>1.28559E-2</v>
      </c>
      <c r="FL80">
        <v>1.3387700000000001E-2</v>
      </c>
      <c r="FM80">
        <v>8.9902999999999997E-2</v>
      </c>
      <c r="FN80">
        <v>8.25158E-2</v>
      </c>
      <c r="FO80">
        <v>38889.599999999999</v>
      </c>
      <c r="FP80">
        <v>42625.4</v>
      </c>
      <c r="FQ80">
        <v>35693.1</v>
      </c>
      <c r="FR80">
        <v>39211</v>
      </c>
      <c r="FS80">
        <v>46087.5</v>
      </c>
      <c r="FT80">
        <v>51938.2</v>
      </c>
      <c r="FU80">
        <v>55823.8</v>
      </c>
      <c r="FV80">
        <v>62869.1</v>
      </c>
      <c r="FW80">
        <v>2.6428199999999999</v>
      </c>
      <c r="FX80">
        <v>2.1676199999999999</v>
      </c>
      <c r="FY80">
        <v>-0.31038399999999999</v>
      </c>
      <c r="FZ80">
        <v>0</v>
      </c>
      <c r="GA80">
        <v>-244.73400000000001</v>
      </c>
      <c r="GB80">
        <v>999.9</v>
      </c>
      <c r="GC80">
        <v>47.905999999999999</v>
      </c>
      <c r="GD80">
        <v>30.815999999999999</v>
      </c>
      <c r="GE80">
        <v>23.804500000000001</v>
      </c>
      <c r="GF80">
        <v>55.880200000000002</v>
      </c>
      <c r="GG80">
        <v>46.366199999999999</v>
      </c>
      <c r="GH80">
        <v>3</v>
      </c>
      <c r="GI80">
        <v>-0.18656500000000001</v>
      </c>
      <c r="GJ80">
        <v>-0.44753300000000001</v>
      </c>
      <c r="GK80">
        <v>20.118300000000001</v>
      </c>
      <c r="GL80">
        <v>5.19902</v>
      </c>
      <c r="GM80">
        <v>12.005800000000001</v>
      </c>
      <c r="GN80">
        <v>4.9757499999999997</v>
      </c>
      <c r="GO80">
        <v>3.29338</v>
      </c>
      <c r="GP80">
        <v>9999</v>
      </c>
      <c r="GQ80">
        <v>9999</v>
      </c>
      <c r="GR80">
        <v>29.2</v>
      </c>
      <c r="GS80">
        <v>539.79999999999995</v>
      </c>
      <c r="GT80">
        <v>1.8632599999999999</v>
      </c>
      <c r="GU80">
        <v>1.86805</v>
      </c>
      <c r="GV80">
        <v>1.86782</v>
      </c>
      <c r="GW80">
        <v>1.8690500000000001</v>
      </c>
      <c r="GX80">
        <v>1.86982</v>
      </c>
      <c r="GY80">
        <v>1.8658600000000001</v>
      </c>
      <c r="GZ80">
        <v>1.8669100000000001</v>
      </c>
      <c r="HA80">
        <v>1.86836</v>
      </c>
      <c r="HB80">
        <v>5</v>
      </c>
      <c r="HC80">
        <v>0</v>
      </c>
      <c r="HD80">
        <v>0</v>
      </c>
      <c r="HE80">
        <v>0</v>
      </c>
      <c r="HF80" t="s">
        <v>396</v>
      </c>
      <c r="HG80" t="s">
        <v>397</v>
      </c>
      <c r="HH80" t="s">
        <v>398</v>
      </c>
      <c r="HI80" t="s">
        <v>398</v>
      </c>
      <c r="HJ80" t="s">
        <v>398</v>
      </c>
      <c r="HK80" t="s">
        <v>398</v>
      </c>
      <c r="HL80">
        <v>0</v>
      </c>
      <c r="HM80">
        <v>100</v>
      </c>
      <c r="HN80">
        <v>100</v>
      </c>
      <c r="HO80">
        <v>1.8640000000000001</v>
      </c>
      <c r="HP80">
        <v>0.11559999999999999</v>
      </c>
      <c r="HQ80">
        <v>1.8636549999999901</v>
      </c>
      <c r="HR80">
        <v>0</v>
      </c>
      <c r="HS80">
        <v>0</v>
      </c>
      <c r="HT80">
        <v>0</v>
      </c>
      <c r="HU80">
        <v>0.115575</v>
      </c>
      <c r="HV80">
        <v>0</v>
      </c>
      <c r="HW80">
        <v>0</v>
      </c>
      <c r="HX80">
        <v>0</v>
      </c>
      <c r="HY80">
        <v>-1</v>
      </c>
      <c r="HZ80">
        <v>-1</v>
      </c>
      <c r="IA80">
        <v>-1</v>
      </c>
      <c r="IB80">
        <v>-1</v>
      </c>
      <c r="IC80">
        <v>0.6</v>
      </c>
      <c r="ID80">
        <v>0.5</v>
      </c>
      <c r="IE80">
        <v>0.33203100000000002</v>
      </c>
      <c r="IF80">
        <v>2.6452599999999999</v>
      </c>
      <c r="IG80">
        <v>2.9968300000000001</v>
      </c>
      <c r="IH80">
        <v>2.96387</v>
      </c>
      <c r="II80">
        <v>2.7441399999999998</v>
      </c>
      <c r="IJ80">
        <v>2.3584000000000001</v>
      </c>
      <c r="IK80">
        <v>34.715000000000003</v>
      </c>
      <c r="IL80">
        <v>24.113800000000001</v>
      </c>
      <c r="IM80">
        <v>18</v>
      </c>
      <c r="IN80">
        <v>1073.77</v>
      </c>
      <c r="IO80">
        <v>604.66600000000005</v>
      </c>
      <c r="IP80">
        <v>25</v>
      </c>
      <c r="IQ80">
        <v>24.876000000000001</v>
      </c>
      <c r="IR80">
        <v>30.000299999999999</v>
      </c>
      <c r="IS80">
        <v>24.7225</v>
      </c>
      <c r="IT80">
        <v>24.675599999999999</v>
      </c>
      <c r="IU80">
        <v>6.6748099999999999</v>
      </c>
      <c r="IV80">
        <v>25.842199999999998</v>
      </c>
      <c r="IW80">
        <v>0</v>
      </c>
      <c r="IX80">
        <v>25</v>
      </c>
      <c r="IY80">
        <v>50</v>
      </c>
      <c r="IZ80">
        <v>17.190899999999999</v>
      </c>
      <c r="JA80">
        <v>103.533</v>
      </c>
      <c r="JB80">
        <v>104.66200000000001</v>
      </c>
    </row>
    <row r="81" spans="1:262" x14ac:dyDescent="0.2">
      <c r="A81">
        <v>65</v>
      </c>
      <c r="B81">
        <v>1634233662.5</v>
      </c>
      <c r="C81">
        <v>10190</v>
      </c>
      <c r="D81" t="s">
        <v>660</v>
      </c>
      <c r="E81" t="s">
        <v>661</v>
      </c>
      <c r="F81" t="s">
        <v>390</v>
      </c>
      <c r="G81">
        <v>1634233662.5</v>
      </c>
      <c r="H81">
        <f t="shared" ref="H81:H112" si="92">(I81)/1000</f>
        <v>4.1596732680841946E-3</v>
      </c>
      <c r="I81">
        <f t="shared" ref="I81:I112" si="93">1000*CS81*AG81*(CO81-CP81)/(100*CH81*(1000-AG81*CO81))</f>
        <v>4.1596732680841946</v>
      </c>
      <c r="J81">
        <f t="shared" ref="J81:J112" si="94">CS81*AG81*(CN81-CM81*(1000-AG81*CP81)/(1000-AG81*CO81))/(100*CH81)</f>
        <v>-2.256422935389113</v>
      </c>
      <c r="K81">
        <f t="shared" ref="K81:K112" si="95">CM81 - IF(AG81&gt;1, J81*CH81*100/(AI81*DA81), 0)</f>
        <v>1.05166</v>
      </c>
      <c r="L81">
        <f t="shared" ref="L81:L112" si="96">((R81-H81/2)*K81-J81)/(R81+H81/2)</f>
        <v>19.002092734449235</v>
      </c>
      <c r="M81">
        <f t="shared" ref="M81:M112" si="97">L81*(CT81+CU81)/1000</f>
        <v>1.708639137783349</v>
      </c>
      <c r="N81">
        <f t="shared" ref="N81:N112" si="98">(CM81 - IF(AG81&gt;1, J81*CH81*100/(AI81*DA81), 0))*(CT81+CU81)/1000</f>
        <v>9.4563659948022002E-2</v>
      </c>
      <c r="O81">
        <f t="shared" ref="O81:O112" si="99">2/((1/Q81-1/P81)+SIGN(Q81)*SQRT((1/Q81-1/P81)*(1/Q81-1/P81) + 4*CI81/((CI81+1)*(CI81+1))*(2*1/Q81*1/P81-1/P81*1/P81)))</f>
        <v>0.20437849800248387</v>
      </c>
      <c r="P81">
        <f t="shared" ref="P81:P112" si="100">IF(LEFT(CJ81,1)&lt;&gt;"0",IF(LEFT(CJ81,1)="1",3,CK81),$D$5+$E$5*(DA81*CT81/($K$5*1000))+$F$5*(DA81*CT81/($K$5*1000))*MAX(MIN(CH81,$J$5),$I$5)*MAX(MIN(CH81,$J$5),$I$5)+$G$5*MAX(MIN(CH81,$J$5),$I$5)*(DA81*CT81/($K$5*1000))+$H$5*(DA81*CT81/($K$5*1000))*(DA81*CT81/($K$5*1000)))</f>
        <v>2.745419486646508</v>
      </c>
      <c r="Q81">
        <f t="shared" ref="Q81:Q112" si="101">H81*(1000-(1000*0.61365*EXP(17.502*U81/(240.97+U81))/(CT81+CU81)+CO81)/2)/(1000*0.61365*EXP(17.502*U81/(240.97+U81))/(CT81+CU81)-CO81)</f>
        <v>0.1962865799632138</v>
      </c>
      <c r="R81">
        <f t="shared" ref="R81:R112" si="102">1/((CI81+1)/(O81/1.6)+1/(P81/1.37)) + CI81/((CI81+1)/(O81/1.6) + CI81/(P81/1.37))</f>
        <v>0.12337944374742879</v>
      </c>
      <c r="S81">
        <f t="shared" ref="S81:S112" si="103">(CD81*CG81)</f>
        <v>241.71072801866441</v>
      </c>
      <c r="T81">
        <f t="shared" ref="T81:T112" si="104">(CV81+(S81+2*0.95*0.0000000567*(((CV81+$B$7)+273)^4-(CV81+273)^4)-44100*H81)/(1.84*29.3*P81+8*0.95*0.0000000567*(CV81+273)^3))</f>
        <v>27.173740745075978</v>
      </c>
      <c r="U81">
        <f t="shared" ref="U81:U112" si="105">($C$7*CW81+$D$7*CX81+$E$7*T81)</f>
        <v>27.173740745075978</v>
      </c>
      <c r="V81">
        <f t="shared" ref="V81:V112" si="106">0.61365*EXP(17.502*U81/(240.97+U81))</f>
        <v>3.6158453106378068</v>
      </c>
      <c r="W81">
        <f t="shared" ref="W81:W112" si="107">(X81/Y81*100)</f>
        <v>49.937166972755051</v>
      </c>
      <c r="X81">
        <f t="shared" ref="X81:X112" si="108">CO81*(CT81+CU81)/1000</f>
        <v>1.7673475612634999</v>
      </c>
      <c r="Y81">
        <f t="shared" ref="Y81:Y112" si="109">0.61365*EXP(17.502*CV81/(240.97+CV81))</f>
        <v>3.5391426234246279</v>
      </c>
      <c r="Z81">
        <f t="shared" ref="Z81:Z112" si="110">(V81-CO81*(CT81+CU81)/1000)</f>
        <v>1.8484977493743069</v>
      </c>
      <c r="AA81">
        <f t="shared" ref="AA81:AA112" si="111">(-H81*44100)</f>
        <v>-183.44159112251299</v>
      </c>
      <c r="AB81">
        <f t="shared" ref="AB81:AB112" si="112">2*29.3*P81*0.92*(CV81-U81)</f>
        <v>-54.030065929587757</v>
      </c>
      <c r="AC81">
        <f t="shared" ref="AC81:AC112" si="113">2*0.95*0.0000000567*(((CV81+$B$7)+273)^4-(U81+273)^4)</f>
        <v>-4.2468193578953022</v>
      </c>
      <c r="AD81">
        <f t="shared" ref="AD81:AD112" si="114">S81+AC81+AA81+AB81</f>
        <v>-7.7483913316385156E-3</v>
      </c>
      <c r="AE81">
        <v>0</v>
      </c>
      <c r="AF81">
        <v>0</v>
      </c>
      <c r="AG81">
        <f t="shared" ref="AG81:AG112" si="115">IF(AE81*$H$13&gt;=AI81,1,(AI81/(AI81-AE81*$H$13)))</f>
        <v>1</v>
      </c>
      <c r="AH81">
        <f t="shared" ref="AH81:AH112" si="116">(AG81-1)*100</f>
        <v>0</v>
      </c>
      <c r="AI81">
        <f t="shared" ref="AI81:AI112" si="117">MAX(0,($B$13+$C$13*DA81)/(1+$D$13*DA81)*CT81/(CV81+273)*$E$13)</f>
        <v>47542.167373524346</v>
      </c>
      <c r="AJ81" t="s">
        <v>391</v>
      </c>
      <c r="AK81">
        <v>0</v>
      </c>
      <c r="AL81">
        <v>0</v>
      </c>
      <c r="AM81">
        <v>0</v>
      </c>
      <c r="AN81" t="e">
        <f t="shared" ref="AN81:AN112" si="118">1-AL81/AM81</f>
        <v>#DIV/0!</v>
      </c>
      <c r="AO81">
        <v>-1</v>
      </c>
      <c r="AP81" t="s">
        <v>662</v>
      </c>
      <c r="AQ81">
        <v>10409.700000000001</v>
      </c>
      <c r="AR81">
        <v>823.61908000000005</v>
      </c>
      <c r="AS81">
        <v>875.09100000000001</v>
      </c>
      <c r="AT81">
        <f t="shared" ref="AT81:AT112" si="119">1-AR81/AS81</f>
        <v>5.8818934259408429E-2</v>
      </c>
      <c r="AU81">
        <v>0.5</v>
      </c>
      <c r="AV81">
        <f t="shared" ref="AV81:AV112" si="120">CE81</f>
        <v>1261.0760994915361</v>
      </c>
      <c r="AW81">
        <f t="shared" ref="AW81:AW112" si="121">J81</f>
        <v>-2.256422935389113</v>
      </c>
      <c r="AX81">
        <f t="shared" ref="AX81:AX112" si="122">AT81*AU81*AV81</f>
        <v>37.087576096051933</v>
      </c>
      <c r="AY81">
        <f t="shared" ref="AY81:AY112" si="123">(AW81-AO81)/AV81</f>
        <v>-9.9631016391136173E-4</v>
      </c>
      <c r="AZ81">
        <f t="shared" ref="AZ81:AZ112" si="124">(AM81-AS81)/AS81</f>
        <v>-1</v>
      </c>
      <c r="BA81" t="e">
        <f t="shared" ref="BA81:BA112" si="125">AL81/(AN81+AL81/AS81)</f>
        <v>#DIV/0!</v>
      </c>
      <c r="BB81" t="s">
        <v>391</v>
      </c>
      <c r="BC81">
        <v>0</v>
      </c>
      <c r="BD81" t="e">
        <f t="shared" ref="BD81:BD112" si="126">IF(BC81&lt;&gt;0, BC81, BA81)</f>
        <v>#DIV/0!</v>
      </c>
      <c r="BE81" t="e">
        <f t="shared" ref="BE81:BE112" si="127">1-BD81/AS81</f>
        <v>#DIV/0!</v>
      </c>
      <c r="BF81" t="e">
        <f t="shared" ref="BF81:BF112" si="128">(AS81-AR81)/(AS81-BD81)</f>
        <v>#DIV/0!</v>
      </c>
      <c r="BG81" t="e">
        <f t="shared" ref="BG81:BG112" si="129">(AM81-AS81)/(AM81-BD81)</f>
        <v>#DIV/0!</v>
      </c>
      <c r="BH81">
        <f t="shared" ref="BH81:BH112" si="130">(AS81-AR81)/(AS81-AL81)</f>
        <v>5.8818934259408401E-2</v>
      </c>
      <c r="BI81" t="e">
        <f t="shared" ref="BI81:BI112" si="131">(AM81-AS81)/(AM81-AL81)</f>
        <v>#DIV/0!</v>
      </c>
      <c r="BJ81" t="e">
        <f t="shared" ref="BJ81:BJ112" si="132">(BF81*BD81/AR81)</f>
        <v>#DIV/0!</v>
      </c>
      <c r="BK81" t="e">
        <f t="shared" ref="BK81:BK112" si="133">(1-BJ81)</f>
        <v>#DIV/0!</v>
      </c>
      <c r="BL81">
        <v>66</v>
      </c>
      <c r="BM81">
        <v>300</v>
      </c>
      <c r="BN81">
        <v>300</v>
      </c>
      <c r="BO81">
        <v>300</v>
      </c>
      <c r="BP81">
        <v>10409.700000000001</v>
      </c>
      <c r="BQ81">
        <v>868.47</v>
      </c>
      <c r="BR81">
        <v>-7.3601300000000003E-3</v>
      </c>
      <c r="BS81">
        <v>-0.27</v>
      </c>
      <c r="BT81" t="s">
        <v>391</v>
      </c>
      <c r="BU81" t="s">
        <v>391</v>
      </c>
      <c r="BV81" t="s">
        <v>391</v>
      </c>
      <c r="BW81" t="s">
        <v>391</v>
      </c>
      <c r="BX81" t="s">
        <v>391</v>
      </c>
      <c r="BY81" t="s">
        <v>391</v>
      </c>
      <c r="BZ81" t="s">
        <v>391</v>
      </c>
      <c r="CA81" t="s">
        <v>391</v>
      </c>
      <c r="CB81" t="s">
        <v>391</v>
      </c>
      <c r="CC81" t="s">
        <v>391</v>
      </c>
      <c r="CD81">
        <f t="shared" ref="CD81:CD112" si="134">$B$11*DB81+$C$11*DC81+$F$11*DN81*(1-DQ81)</f>
        <v>1499.84</v>
      </c>
      <c r="CE81">
        <f t="shared" ref="CE81:CE112" si="135">CD81*CF81</f>
        <v>1261.0760994915361</v>
      </c>
      <c r="CF81">
        <f t="shared" ref="CF81:CF112" si="136">($B$11*$D$9+$C$11*$D$9+$F$11*((EA81+DS81)/MAX(EA81+DS81+EB81, 0.1)*$I$9+EB81/MAX(EA81+DS81+EB81, 0.1)*$J$9))/($B$11+$C$11+$F$11)</f>
        <v>0.84080708575017071</v>
      </c>
      <c r="CG81">
        <f t="shared" ref="CG81:CG112" si="137">($B$11*$K$9+$C$11*$K$9+$F$11*((EA81+DS81)/MAX(EA81+DS81+EB81, 0.1)*$P$9+EB81/MAX(EA81+DS81+EB81, 0.1)*$Q$9))/($B$11+$C$11+$F$11)</f>
        <v>0.16115767549782939</v>
      </c>
      <c r="CH81">
        <v>6</v>
      </c>
      <c r="CI81">
        <v>0.5</v>
      </c>
      <c r="CJ81" t="s">
        <v>393</v>
      </c>
      <c r="CK81">
        <v>2</v>
      </c>
      <c r="CL81">
        <v>1634233662.5</v>
      </c>
      <c r="CM81">
        <v>1.05166</v>
      </c>
      <c r="CN81">
        <v>-0.29954199999999997</v>
      </c>
      <c r="CO81">
        <v>19.655000000000001</v>
      </c>
      <c r="CP81">
        <v>17.208300000000001</v>
      </c>
      <c r="CQ81">
        <v>-0.72650599999999999</v>
      </c>
      <c r="CR81">
        <v>19.5366</v>
      </c>
      <c r="CS81">
        <v>1000.02</v>
      </c>
      <c r="CT81">
        <v>89.831699999999998</v>
      </c>
      <c r="CU81">
        <v>8.6771699999999993E-2</v>
      </c>
      <c r="CV81">
        <v>26.808700000000002</v>
      </c>
      <c r="CW81">
        <v>-252.14599999999999</v>
      </c>
      <c r="CX81">
        <v>999.9</v>
      </c>
      <c r="CY81">
        <v>0</v>
      </c>
      <c r="CZ81">
        <v>0</v>
      </c>
      <c r="DA81">
        <v>10002.5</v>
      </c>
      <c r="DB81">
        <v>0</v>
      </c>
      <c r="DC81">
        <v>10.205299999999999</v>
      </c>
      <c r="DD81">
        <v>1.3512</v>
      </c>
      <c r="DE81">
        <v>1.07274</v>
      </c>
      <c r="DF81">
        <v>-0.304786</v>
      </c>
      <c r="DG81">
        <v>2.4466199999999998</v>
      </c>
      <c r="DH81">
        <v>-0.29954199999999997</v>
      </c>
      <c r="DI81">
        <v>17.208300000000001</v>
      </c>
      <c r="DJ81">
        <v>1.7656400000000001</v>
      </c>
      <c r="DK81">
        <v>1.54586</v>
      </c>
      <c r="DL81">
        <v>15.485900000000001</v>
      </c>
      <c r="DM81">
        <v>13.429399999999999</v>
      </c>
      <c r="DN81">
        <v>1499.84</v>
      </c>
      <c r="DO81">
        <v>0.97300600000000004</v>
      </c>
      <c r="DP81">
        <v>2.6994500000000001E-2</v>
      </c>
      <c r="DQ81">
        <v>0</v>
      </c>
      <c r="DR81">
        <v>823.05</v>
      </c>
      <c r="DS81">
        <v>5.0006300000000001</v>
      </c>
      <c r="DT81">
        <v>12203.8</v>
      </c>
      <c r="DU81">
        <v>12903.8</v>
      </c>
      <c r="DV81">
        <v>39.625</v>
      </c>
      <c r="DW81">
        <v>39.875</v>
      </c>
      <c r="DX81">
        <v>39.311999999999998</v>
      </c>
      <c r="DY81">
        <v>40.061999999999998</v>
      </c>
      <c r="DZ81">
        <v>40.811999999999998</v>
      </c>
      <c r="EA81">
        <v>1454.49</v>
      </c>
      <c r="EB81">
        <v>40.35</v>
      </c>
      <c r="EC81">
        <v>0</v>
      </c>
      <c r="ED81">
        <v>87</v>
      </c>
      <c r="EE81">
        <v>0</v>
      </c>
      <c r="EF81">
        <v>823.61908000000005</v>
      </c>
      <c r="EG81">
        <v>-6.2086153804632298</v>
      </c>
      <c r="EH81">
        <v>-129.06923071238899</v>
      </c>
      <c r="EI81">
        <v>12219.556</v>
      </c>
      <c r="EJ81">
        <v>15</v>
      </c>
      <c r="EK81">
        <v>1634233629</v>
      </c>
      <c r="EL81" t="s">
        <v>663</v>
      </c>
      <c r="EM81">
        <v>1634233625</v>
      </c>
      <c r="EN81">
        <v>1634233629</v>
      </c>
      <c r="EO81">
        <v>72</v>
      </c>
      <c r="EP81">
        <v>-8.5000000000000006E-2</v>
      </c>
      <c r="EQ81">
        <v>3.0000000000000001E-3</v>
      </c>
      <c r="ER81">
        <v>1.778</v>
      </c>
      <c r="ES81">
        <v>0.11799999999999999</v>
      </c>
      <c r="ET81">
        <v>0</v>
      </c>
      <c r="EU81">
        <v>17</v>
      </c>
      <c r="EV81">
        <v>0.27</v>
      </c>
      <c r="EW81">
        <v>0.04</v>
      </c>
      <c r="EX81">
        <v>1.3788095</v>
      </c>
      <c r="EY81">
        <v>-8.8266641651034899E-2</v>
      </c>
      <c r="EZ81">
        <v>1.29168035809948E-2</v>
      </c>
      <c r="FA81">
        <v>1</v>
      </c>
      <c r="FB81">
        <v>2.4468332500000001</v>
      </c>
      <c r="FC81">
        <v>6.7863827392110596E-2</v>
      </c>
      <c r="FD81">
        <v>1.20977077141705E-2</v>
      </c>
      <c r="FE81">
        <v>1</v>
      </c>
      <c r="FF81">
        <v>2</v>
      </c>
      <c r="FG81">
        <v>2</v>
      </c>
      <c r="FH81" t="s">
        <v>395</v>
      </c>
      <c r="FI81">
        <v>3.88443</v>
      </c>
      <c r="FJ81">
        <v>2.74579</v>
      </c>
      <c r="FK81">
        <v>-1.95482E-4</v>
      </c>
      <c r="FL81">
        <v>-8.0885700000000004E-5</v>
      </c>
      <c r="FM81">
        <v>9.0221700000000002E-2</v>
      </c>
      <c r="FN81">
        <v>8.2424600000000001E-2</v>
      </c>
      <c r="FO81">
        <v>39402.800000000003</v>
      </c>
      <c r="FP81">
        <v>43205.3</v>
      </c>
      <c r="FQ81">
        <v>35692.400000000001</v>
      </c>
      <c r="FR81">
        <v>39209.4</v>
      </c>
      <c r="FS81">
        <v>46070</v>
      </c>
      <c r="FT81">
        <v>51941.1</v>
      </c>
      <c r="FU81">
        <v>55823</v>
      </c>
      <c r="FV81">
        <v>62866.8</v>
      </c>
      <c r="FW81">
        <v>2.6419299999999999</v>
      </c>
      <c r="FX81">
        <v>2.1671499999999999</v>
      </c>
      <c r="FY81">
        <v>-0.25046600000000002</v>
      </c>
      <c r="FZ81">
        <v>0</v>
      </c>
      <c r="GA81">
        <v>-244.73099999999999</v>
      </c>
      <c r="GB81">
        <v>999.9</v>
      </c>
      <c r="GC81">
        <v>47.881999999999998</v>
      </c>
      <c r="GD81">
        <v>30.815999999999999</v>
      </c>
      <c r="GE81">
        <v>23.795999999999999</v>
      </c>
      <c r="GF81">
        <v>56.090200000000003</v>
      </c>
      <c r="GG81">
        <v>46.3782</v>
      </c>
      <c r="GH81">
        <v>3</v>
      </c>
      <c r="GI81">
        <v>-0.185617</v>
      </c>
      <c r="GJ81">
        <v>-0.419657</v>
      </c>
      <c r="GK81">
        <v>20.116499999999998</v>
      </c>
      <c r="GL81">
        <v>5.1982699999999999</v>
      </c>
      <c r="GM81">
        <v>12.0047</v>
      </c>
      <c r="GN81">
        <v>4.9757999999999996</v>
      </c>
      <c r="GO81">
        <v>3.29332</v>
      </c>
      <c r="GP81">
        <v>9999</v>
      </c>
      <c r="GQ81">
        <v>9999</v>
      </c>
      <c r="GR81">
        <v>29.2</v>
      </c>
      <c r="GS81">
        <v>542.9</v>
      </c>
      <c r="GT81">
        <v>1.8633200000000001</v>
      </c>
      <c r="GU81">
        <v>1.86812</v>
      </c>
      <c r="GV81">
        <v>1.8678300000000001</v>
      </c>
      <c r="GW81">
        <v>1.8690500000000001</v>
      </c>
      <c r="GX81">
        <v>1.86995</v>
      </c>
      <c r="GY81">
        <v>1.86599</v>
      </c>
      <c r="GZ81">
        <v>1.86693</v>
      </c>
      <c r="HA81">
        <v>1.8684400000000001</v>
      </c>
      <c r="HB81">
        <v>5</v>
      </c>
      <c r="HC81">
        <v>0</v>
      </c>
      <c r="HD81">
        <v>0</v>
      </c>
      <c r="HE81">
        <v>0</v>
      </c>
      <c r="HF81" t="s">
        <v>396</v>
      </c>
      <c r="HG81" t="s">
        <v>397</v>
      </c>
      <c r="HH81" t="s">
        <v>398</v>
      </c>
      <c r="HI81" t="s">
        <v>398</v>
      </c>
      <c r="HJ81" t="s">
        <v>398</v>
      </c>
      <c r="HK81" t="s">
        <v>398</v>
      </c>
      <c r="HL81">
        <v>0</v>
      </c>
      <c r="HM81">
        <v>100</v>
      </c>
      <c r="HN81">
        <v>100</v>
      </c>
      <c r="HO81">
        <v>1.778</v>
      </c>
      <c r="HP81">
        <v>0.11840000000000001</v>
      </c>
      <c r="HQ81">
        <v>1.77816445</v>
      </c>
      <c r="HR81">
        <v>0</v>
      </c>
      <c r="HS81">
        <v>0</v>
      </c>
      <c r="HT81">
        <v>0</v>
      </c>
      <c r="HU81">
        <v>0.118360000000003</v>
      </c>
      <c r="HV81">
        <v>0</v>
      </c>
      <c r="HW81">
        <v>0</v>
      </c>
      <c r="HX81">
        <v>0</v>
      </c>
      <c r="HY81">
        <v>-1</v>
      </c>
      <c r="HZ81">
        <v>-1</v>
      </c>
      <c r="IA81">
        <v>-1</v>
      </c>
      <c r="IB81">
        <v>-1</v>
      </c>
      <c r="IC81">
        <v>0.6</v>
      </c>
      <c r="ID81">
        <v>0.6</v>
      </c>
      <c r="IE81">
        <v>3.1738299999999997E-2</v>
      </c>
      <c r="IF81">
        <v>4.99756</v>
      </c>
      <c r="IG81">
        <v>2.9980500000000001</v>
      </c>
      <c r="IH81">
        <v>2.96265</v>
      </c>
      <c r="II81">
        <v>2.7453599999999998</v>
      </c>
      <c r="IJ81">
        <v>2.35107</v>
      </c>
      <c r="IK81">
        <v>34.715000000000003</v>
      </c>
      <c r="IL81">
        <v>24.105</v>
      </c>
      <c r="IM81">
        <v>18</v>
      </c>
      <c r="IN81">
        <v>1072.97</v>
      </c>
      <c r="IO81">
        <v>604.471</v>
      </c>
      <c r="IP81">
        <v>25.000299999999999</v>
      </c>
      <c r="IQ81">
        <v>24.890699999999999</v>
      </c>
      <c r="IR81">
        <v>30.0002</v>
      </c>
      <c r="IS81">
        <v>24.736499999999999</v>
      </c>
      <c r="IT81">
        <v>24.69</v>
      </c>
      <c r="IU81">
        <v>0</v>
      </c>
      <c r="IV81">
        <v>25.860900000000001</v>
      </c>
      <c r="IW81">
        <v>0</v>
      </c>
      <c r="IX81">
        <v>25</v>
      </c>
      <c r="IY81">
        <v>0</v>
      </c>
      <c r="IZ81">
        <v>17.217099999999999</v>
      </c>
      <c r="JA81">
        <v>103.532</v>
      </c>
      <c r="JB81">
        <v>104.658</v>
      </c>
    </row>
    <row r="82" spans="1:262" x14ac:dyDescent="0.2">
      <c r="A82">
        <v>66</v>
      </c>
      <c r="B82">
        <v>1634233752.5</v>
      </c>
      <c r="C82">
        <v>10280</v>
      </c>
      <c r="D82" t="s">
        <v>664</v>
      </c>
      <c r="E82" t="s">
        <v>665</v>
      </c>
      <c r="F82" t="s">
        <v>390</v>
      </c>
      <c r="G82">
        <v>1634233752.5</v>
      </c>
      <c r="H82">
        <f t="shared" si="92"/>
        <v>4.2899995246088382E-3</v>
      </c>
      <c r="I82">
        <f t="shared" si="93"/>
        <v>4.289999524608838</v>
      </c>
      <c r="J82">
        <f t="shared" si="94"/>
        <v>10.238040310166335</v>
      </c>
      <c r="K82">
        <f t="shared" si="95"/>
        <v>393.00900000000001</v>
      </c>
      <c r="L82">
        <f t="shared" si="96"/>
        <v>301.7702746925072</v>
      </c>
      <c r="M82">
        <f t="shared" si="97"/>
        <v>27.13365315523458</v>
      </c>
      <c r="N82">
        <f t="shared" si="98"/>
        <v>35.337376763670903</v>
      </c>
      <c r="O82">
        <f t="shared" si="99"/>
        <v>0.21324044948130824</v>
      </c>
      <c r="P82">
        <f t="shared" si="100"/>
        <v>2.749041030668804</v>
      </c>
      <c r="Q82">
        <f t="shared" si="101"/>
        <v>0.20445888111965976</v>
      </c>
      <c r="R82">
        <f t="shared" si="102"/>
        <v>0.12854565481607655</v>
      </c>
      <c r="S82">
        <f t="shared" si="103"/>
        <v>241.71348201818455</v>
      </c>
      <c r="T82">
        <f t="shared" si="104"/>
        <v>27.129052124387968</v>
      </c>
      <c r="U82">
        <f t="shared" si="105"/>
        <v>27.129052124387968</v>
      </c>
      <c r="V82">
        <f t="shared" si="106"/>
        <v>3.60637802816502</v>
      </c>
      <c r="W82">
        <f t="shared" si="107"/>
        <v>50.212749835433023</v>
      </c>
      <c r="X82">
        <f t="shared" si="108"/>
        <v>1.7762334781534599</v>
      </c>
      <c r="Y82">
        <f t="shared" si="109"/>
        <v>3.5374152659929545</v>
      </c>
      <c r="Z82">
        <f t="shared" si="110"/>
        <v>1.8301445500115601</v>
      </c>
      <c r="AA82">
        <f t="shared" si="111"/>
        <v>-189.18897903524976</v>
      </c>
      <c r="AB82">
        <f t="shared" si="112"/>
        <v>-48.708315357606807</v>
      </c>
      <c r="AC82">
        <f t="shared" si="113"/>
        <v>-3.8224673785560523</v>
      </c>
      <c r="AD82">
        <f t="shared" si="114"/>
        <v>-6.2797532280569612E-3</v>
      </c>
      <c r="AE82">
        <v>0</v>
      </c>
      <c r="AF82">
        <v>0</v>
      </c>
      <c r="AG82">
        <f t="shared" si="115"/>
        <v>1</v>
      </c>
      <c r="AH82">
        <f t="shared" si="116"/>
        <v>0</v>
      </c>
      <c r="AI82">
        <f t="shared" si="117"/>
        <v>47641.428744516197</v>
      </c>
      <c r="AJ82" t="s">
        <v>391</v>
      </c>
      <c r="AK82">
        <v>0</v>
      </c>
      <c r="AL82">
        <v>0</v>
      </c>
      <c r="AM82">
        <v>0</v>
      </c>
      <c r="AN82" t="e">
        <f t="shared" si="118"/>
        <v>#DIV/0!</v>
      </c>
      <c r="AO82">
        <v>-1</v>
      </c>
      <c r="AP82" t="s">
        <v>666</v>
      </c>
      <c r="AQ82">
        <v>10414.200000000001</v>
      </c>
      <c r="AR82">
        <v>890.80246153846099</v>
      </c>
      <c r="AS82">
        <v>1010.86</v>
      </c>
      <c r="AT82">
        <f t="shared" si="119"/>
        <v>0.11876772101135569</v>
      </c>
      <c r="AU82">
        <v>0.5</v>
      </c>
      <c r="AV82">
        <f t="shared" si="120"/>
        <v>1261.0850994912873</v>
      </c>
      <c r="AW82">
        <f t="shared" si="121"/>
        <v>10.238040310166335</v>
      </c>
      <c r="AX82">
        <f t="shared" si="122"/>
        <v>74.888101633979474</v>
      </c>
      <c r="AY82">
        <f t="shared" si="123"/>
        <v>8.9114051975554068E-3</v>
      </c>
      <c r="AZ82">
        <f t="shared" si="124"/>
        <v>-1</v>
      </c>
      <c r="BA82" t="e">
        <f t="shared" si="125"/>
        <v>#DIV/0!</v>
      </c>
      <c r="BB82" t="s">
        <v>391</v>
      </c>
      <c r="BC82">
        <v>0</v>
      </c>
      <c r="BD82" t="e">
        <f t="shared" si="126"/>
        <v>#DIV/0!</v>
      </c>
      <c r="BE82" t="e">
        <f t="shared" si="127"/>
        <v>#DIV/0!</v>
      </c>
      <c r="BF82" t="e">
        <f t="shared" si="128"/>
        <v>#DIV/0!</v>
      </c>
      <c r="BG82" t="e">
        <f t="shared" si="129"/>
        <v>#DIV/0!</v>
      </c>
      <c r="BH82">
        <f t="shared" si="130"/>
        <v>0.1187677210113557</v>
      </c>
      <c r="BI82" t="e">
        <f t="shared" si="131"/>
        <v>#DIV/0!</v>
      </c>
      <c r="BJ82" t="e">
        <f t="shared" si="132"/>
        <v>#DIV/0!</v>
      </c>
      <c r="BK82" t="e">
        <f t="shared" si="133"/>
        <v>#DIV/0!</v>
      </c>
      <c r="BL82">
        <v>67</v>
      </c>
      <c r="BM82">
        <v>300</v>
      </c>
      <c r="BN82">
        <v>300</v>
      </c>
      <c r="BO82">
        <v>300</v>
      </c>
      <c r="BP82">
        <v>10414.200000000001</v>
      </c>
      <c r="BQ82">
        <v>991.67</v>
      </c>
      <c r="BR82">
        <v>-7.3633800000000001E-3</v>
      </c>
      <c r="BS82">
        <v>-0.11</v>
      </c>
      <c r="BT82" t="s">
        <v>391</v>
      </c>
      <c r="BU82" t="s">
        <v>391</v>
      </c>
      <c r="BV82" t="s">
        <v>391</v>
      </c>
      <c r="BW82" t="s">
        <v>391</v>
      </c>
      <c r="BX82" t="s">
        <v>391</v>
      </c>
      <c r="BY82" t="s">
        <v>391</v>
      </c>
      <c r="BZ82" t="s">
        <v>391</v>
      </c>
      <c r="CA82" t="s">
        <v>391</v>
      </c>
      <c r="CB82" t="s">
        <v>391</v>
      </c>
      <c r="CC82" t="s">
        <v>391</v>
      </c>
      <c r="CD82">
        <f t="shared" si="134"/>
        <v>1499.85</v>
      </c>
      <c r="CE82">
        <f t="shared" si="135"/>
        <v>1261.0850994912873</v>
      </c>
      <c r="CF82">
        <f t="shared" si="136"/>
        <v>0.84080748040889919</v>
      </c>
      <c r="CG82">
        <f t="shared" si="137"/>
        <v>0.1611584371891753</v>
      </c>
      <c r="CH82">
        <v>6</v>
      </c>
      <c r="CI82">
        <v>0.5</v>
      </c>
      <c r="CJ82" t="s">
        <v>393</v>
      </c>
      <c r="CK82">
        <v>2</v>
      </c>
      <c r="CL82">
        <v>1634233752.5</v>
      </c>
      <c r="CM82">
        <v>393.00900000000001</v>
      </c>
      <c r="CN82">
        <v>400.16300000000001</v>
      </c>
      <c r="CO82">
        <v>19.7546</v>
      </c>
      <c r="CP82">
        <v>17.2316</v>
      </c>
      <c r="CQ82">
        <v>390.63</v>
      </c>
      <c r="CR82">
        <v>19.634599999999999</v>
      </c>
      <c r="CS82">
        <v>1000.06</v>
      </c>
      <c r="CT82">
        <v>89.828199999999995</v>
      </c>
      <c r="CU82">
        <v>8.6730100000000004E-2</v>
      </c>
      <c r="CV82">
        <v>26.8004</v>
      </c>
      <c r="CW82">
        <v>-252.10900000000001</v>
      </c>
      <c r="CX82">
        <v>999.9</v>
      </c>
      <c r="CY82">
        <v>0</v>
      </c>
      <c r="CZ82">
        <v>0</v>
      </c>
      <c r="DA82">
        <v>10024.4</v>
      </c>
      <c r="DB82">
        <v>0</v>
      </c>
      <c r="DC82">
        <v>10.1447</v>
      </c>
      <c r="DD82">
        <v>-7.7546400000000002</v>
      </c>
      <c r="DE82">
        <v>400.31599999999997</v>
      </c>
      <c r="DF82">
        <v>407.17899999999997</v>
      </c>
      <c r="DG82">
        <v>2.5213199999999998</v>
      </c>
      <c r="DH82">
        <v>400.16300000000001</v>
      </c>
      <c r="DI82">
        <v>17.2316</v>
      </c>
      <c r="DJ82">
        <v>1.77437</v>
      </c>
      <c r="DK82">
        <v>1.5478799999999999</v>
      </c>
      <c r="DL82">
        <v>15.562799999999999</v>
      </c>
      <c r="DM82">
        <v>13.4495</v>
      </c>
      <c r="DN82">
        <v>1499.85</v>
      </c>
      <c r="DO82">
        <v>0.97299400000000003</v>
      </c>
      <c r="DP82">
        <v>2.7005999999999999E-2</v>
      </c>
      <c r="DQ82">
        <v>0</v>
      </c>
      <c r="DR82">
        <v>895.41899999999998</v>
      </c>
      <c r="DS82">
        <v>5.0006300000000001</v>
      </c>
      <c r="DT82">
        <v>13254.1</v>
      </c>
      <c r="DU82">
        <v>12903.8</v>
      </c>
      <c r="DV82">
        <v>38.625</v>
      </c>
      <c r="DW82">
        <v>38.875</v>
      </c>
      <c r="DX82">
        <v>38.5</v>
      </c>
      <c r="DY82">
        <v>38.311999999999998</v>
      </c>
      <c r="DZ82">
        <v>39.811999999999998</v>
      </c>
      <c r="EA82">
        <v>1454.48</v>
      </c>
      <c r="EB82">
        <v>40.369999999999997</v>
      </c>
      <c r="EC82">
        <v>0</v>
      </c>
      <c r="ED82">
        <v>89.399999856948895</v>
      </c>
      <c r="EE82">
        <v>0</v>
      </c>
      <c r="EF82">
        <v>890.80246153846099</v>
      </c>
      <c r="EG82">
        <v>39.721504275122498</v>
      </c>
      <c r="EH82">
        <v>556.09914536572398</v>
      </c>
      <c r="EI82">
        <v>13192.8269230769</v>
      </c>
      <c r="EJ82">
        <v>15</v>
      </c>
      <c r="EK82">
        <v>1634233771.5</v>
      </c>
      <c r="EL82" t="s">
        <v>667</v>
      </c>
      <c r="EM82">
        <v>1634233769.5</v>
      </c>
      <c r="EN82">
        <v>1634233771.5</v>
      </c>
      <c r="EO82">
        <v>73</v>
      </c>
      <c r="EP82">
        <v>0.60099999999999998</v>
      </c>
      <c r="EQ82">
        <v>2E-3</v>
      </c>
      <c r="ER82">
        <v>2.379</v>
      </c>
      <c r="ES82">
        <v>0.12</v>
      </c>
      <c r="ET82">
        <v>400</v>
      </c>
      <c r="EU82">
        <v>17</v>
      </c>
      <c r="EV82">
        <v>0.15</v>
      </c>
      <c r="EW82">
        <v>0.04</v>
      </c>
      <c r="EX82">
        <v>-7.8055585000000001</v>
      </c>
      <c r="EY82">
        <v>-2.10504315196899E-2</v>
      </c>
      <c r="EZ82">
        <v>2.2538383432491399E-2</v>
      </c>
      <c r="FA82">
        <v>1</v>
      </c>
      <c r="FB82">
        <v>2.5110177500000002</v>
      </c>
      <c r="FC82">
        <v>5.79193621013116E-2</v>
      </c>
      <c r="FD82">
        <v>5.6012960497995399E-3</v>
      </c>
      <c r="FE82">
        <v>1</v>
      </c>
      <c r="FF82">
        <v>2</v>
      </c>
      <c r="FG82">
        <v>2</v>
      </c>
      <c r="FH82" t="s">
        <v>395</v>
      </c>
      <c r="FI82">
        <v>3.88449</v>
      </c>
      <c r="FJ82">
        <v>2.74594</v>
      </c>
      <c r="FK82">
        <v>8.6410500000000001E-2</v>
      </c>
      <c r="FL82">
        <v>8.8159699999999994E-2</v>
      </c>
      <c r="FM82">
        <v>9.0539800000000004E-2</v>
      </c>
      <c r="FN82">
        <v>8.2498000000000002E-2</v>
      </c>
      <c r="FO82">
        <v>35991.4</v>
      </c>
      <c r="FP82">
        <v>39394.6</v>
      </c>
      <c r="FQ82">
        <v>35691.9</v>
      </c>
      <c r="FR82">
        <v>39209.599999999999</v>
      </c>
      <c r="FS82">
        <v>46055.5</v>
      </c>
      <c r="FT82">
        <v>51939.199999999997</v>
      </c>
      <c r="FU82">
        <v>55822.6</v>
      </c>
      <c r="FV82">
        <v>62866.5</v>
      </c>
      <c r="FW82">
        <v>2.6446800000000001</v>
      </c>
      <c r="FX82">
        <v>2.1697199999999999</v>
      </c>
      <c r="FY82">
        <v>-0.248976</v>
      </c>
      <c r="FZ82">
        <v>0</v>
      </c>
      <c r="GA82">
        <v>-244.738</v>
      </c>
      <c r="GB82">
        <v>999.9</v>
      </c>
      <c r="GC82">
        <v>47.856999999999999</v>
      </c>
      <c r="GD82">
        <v>30.815999999999999</v>
      </c>
      <c r="GE82">
        <v>23.784300000000002</v>
      </c>
      <c r="GF82">
        <v>56.480200000000004</v>
      </c>
      <c r="GG82">
        <v>46.302100000000003</v>
      </c>
      <c r="GH82">
        <v>3</v>
      </c>
      <c r="GI82">
        <v>-0.18437500000000001</v>
      </c>
      <c r="GJ82">
        <v>-0.412078</v>
      </c>
      <c r="GK82">
        <v>20.116700000000002</v>
      </c>
      <c r="GL82">
        <v>5.1988700000000003</v>
      </c>
      <c r="GM82">
        <v>12.0061</v>
      </c>
      <c r="GN82">
        <v>4.9756999999999998</v>
      </c>
      <c r="GO82">
        <v>3.2932800000000002</v>
      </c>
      <c r="GP82">
        <v>9999</v>
      </c>
      <c r="GQ82">
        <v>9999</v>
      </c>
      <c r="GR82">
        <v>29.2</v>
      </c>
      <c r="GS82">
        <v>545.9</v>
      </c>
      <c r="GT82">
        <v>1.86327</v>
      </c>
      <c r="GU82">
        <v>1.86808</v>
      </c>
      <c r="GV82">
        <v>1.8678300000000001</v>
      </c>
      <c r="GW82">
        <v>1.8690500000000001</v>
      </c>
      <c r="GX82">
        <v>1.8698300000000001</v>
      </c>
      <c r="GY82">
        <v>1.8658600000000001</v>
      </c>
      <c r="GZ82">
        <v>1.8669100000000001</v>
      </c>
      <c r="HA82">
        <v>1.8683799999999999</v>
      </c>
      <c r="HB82">
        <v>5</v>
      </c>
      <c r="HC82">
        <v>0</v>
      </c>
      <c r="HD82">
        <v>0</v>
      </c>
      <c r="HE82">
        <v>0</v>
      </c>
      <c r="HF82" t="s">
        <v>396</v>
      </c>
      <c r="HG82" t="s">
        <v>397</v>
      </c>
      <c r="HH82" t="s">
        <v>398</v>
      </c>
      <c r="HI82" t="s">
        <v>398</v>
      </c>
      <c r="HJ82" t="s">
        <v>398</v>
      </c>
      <c r="HK82" t="s">
        <v>398</v>
      </c>
      <c r="HL82">
        <v>0</v>
      </c>
      <c r="HM82">
        <v>100</v>
      </c>
      <c r="HN82">
        <v>100</v>
      </c>
      <c r="HO82">
        <v>2.379</v>
      </c>
      <c r="HP82">
        <v>0.12</v>
      </c>
      <c r="HQ82">
        <v>1.77816445</v>
      </c>
      <c r="HR82">
        <v>0</v>
      </c>
      <c r="HS82">
        <v>0</v>
      </c>
      <c r="HT82">
        <v>0</v>
      </c>
      <c r="HU82">
        <v>0.118360000000003</v>
      </c>
      <c r="HV82">
        <v>0</v>
      </c>
      <c r="HW82">
        <v>0</v>
      </c>
      <c r="HX82">
        <v>0</v>
      </c>
      <c r="HY82">
        <v>-1</v>
      </c>
      <c r="HZ82">
        <v>-1</v>
      </c>
      <c r="IA82">
        <v>-1</v>
      </c>
      <c r="IB82">
        <v>-1</v>
      </c>
      <c r="IC82">
        <v>2.1</v>
      </c>
      <c r="ID82">
        <v>2.1</v>
      </c>
      <c r="IE82">
        <v>1.5112300000000001</v>
      </c>
      <c r="IF82">
        <v>2.63428</v>
      </c>
      <c r="IG82">
        <v>2.9980500000000001</v>
      </c>
      <c r="IH82">
        <v>2.96387</v>
      </c>
      <c r="II82">
        <v>2.7453599999999998</v>
      </c>
      <c r="IJ82">
        <v>2.3815900000000001</v>
      </c>
      <c r="IK82">
        <v>34.737900000000003</v>
      </c>
      <c r="IL82">
        <v>24.113800000000001</v>
      </c>
      <c r="IM82">
        <v>18</v>
      </c>
      <c r="IN82">
        <v>1076.56</v>
      </c>
      <c r="IO82">
        <v>606.59699999999998</v>
      </c>
      <c r="IP82">
        <v>25.0002</v>
      </c>
      <c r="IQ82">
        <v>24.9053</v>
      </c>
      <c r="IR82">
        <v>30.0002</v>
      </c>
      <c r="IS82">
        <v>24.749400000000001</v>
      </c>
      <c r="IT82">
        <v>24.7044</v>
      </c>
      <c r="IU82">
        <v>30.278099999999998</v>
      </c>
      <c r="IV82">
        <v>25.6099</v>
      </c>
      <c r="IW82">
        <v>0</v>
      </c>
      <c r="IX82">
        <v>25</v>
      </c>
      <c r="IY82">
        <v>400</v>
      </c>
      <c r="IZ82">
        <v>17.251300000000001</v>
      </c>
      <c r="JA82">
        <v>103.53100000000001</v>
      </c>
      <c r="JB82">
        <v>104.658</v>
      </c>
    </row>
    <row r="83" spans="1:262" x14ac:dyDescent="0.2">
      <c r="A83">
        <v>67</v>
      </c>
      <c r="B83">
        <v>1634233862.5</v>
      </c>
      <c r="C83">
        <v>10390</v>
      </c>
      <c r="D83" t="s">
        <v>668</v>
      </c>
      <c r="E83" t="s">
        <v>669</v>
      </c>
      <c r="F83" t="s">
        <v>390</v>
      </c>
      <c r="G83">
        <v>1634233862.5</v>
      </c>
      <c r="H83">
        <f t="shared" si="92"/>
        <v>4.4861865899480735E-3</v>
      </c>
      <c r="I83">
        <f t="shared" si="93"/>
        <v>4.4861865899480735</v>
      </c>
      <c r="J83">
        <f t="shared" si="94"/>
        <v>9.7781956556584486</v>
      </c>
      <c r="K83">
        <f t="shared" si="95"/>
        <v>393.19200000000001</v>
      </c>
      <c r="L83">
        <f t="shared" si="96"/>
        <v>309.55715079074065</v>
      </c>
      <c r="M83">
        <f t="shared" si="97"/>
        <v>27.834865722391676</v>
      </c>
      <c r="N83">
        <f t="shared" si="98"/>
        <v>35.355172688344801</v>
      </c>
      <c r="O83">
        <f t="shared" si="99"/>
        <v>0.22569165206102909</v>
      </c>
      <c r="P83">
        <f t="shared" si="100"/>
        <v>2.7447820155711686</v>
      </c>
      <c r="Q83">
        <f t="shared" si="101"/>
        <v>0.21586547792099894</v>
      </c>
      <c r="R83">
        <f t="shared" si="102"/>
        <v>0.1357631139554776</v>
      </c>
      <c r="S83">
        <f t="shared" si="103"/>
        <v>241.77949701820972</v>
      </c>
      <c r="T83">
        <f t="shared" si="104"/>
        <v>27.006438977737712</v>
      </c>
      <c r="U83">
        <f t="shared" si="105"/>
        <v>27.006438977737712</v>
      </c>
      <c r="V83">
        <f t="shared" si="106"/>
        <v>3.5805134724515231</v>
      </c>
      <c r="W83">
        <f t="shared" si="107"/>
        <v>50.166368482443225</v>
      </c>
      <c r="X83">
        <f t="shared" si="108"/>
        <v>1.7673719855470702</v>
      </c>
      <c r="Y83">
        <f t="shared" si="109"/>
        <v>3.5230215760297643</v>
      </c>
      <c r="Z83">
        <f t="shared" si="110"/>
        <v>1.8131414869044529</v>
      </c>
      <c r="AA83">
        <f t="shared" si="111"/>
        <v>-197.84082861671004</v>
      </c>
      <c r="AB83">
        <f t="shared" si="112"/>
        <v>-40.743750009395178</v>
      </c>
      <c r="AC83">
        <f t="shared" si="113"/>
        <v>-3.1993234626107183</v>
      </c>
      <c r="AD83">
        <f t="shared" si="114"/>
        <v>-4.405070506216191E-3</v>
      </c>
      <c r="AE83">
        <v>0</v>
      </c>
      <c r="AF83">
        <v>0</v>
      </c>
      <c r="AG83">
        <f t="shared" si="115"/>
        <v>1</v>
      </c>
      <c r="AH83">
        <f t="shared" si="116"/>
        <v>0</v>
      </c>
      <c r="AI83">
        <f t="shared" si="117"/>
        <v>47537.217589152118</v>
      </c>
      <c r="AJ83" t="s">
        <v>391</v>
      </c>
      <c r="AK83">
        <v>0</v>
      </c>
      <c r="AL83">
        <v>0</v>
      </c>
      <c r="AM83">
        <v>0</v>
      </c>
      <c r="AN83" t="e">
        <f t="shared" si="118"/>
        <v>#DIV/0!</v>
      </c>
      <c r="AO83">
        <v>-1</v>
      </c>
      <c r="AP83" t="s">
        <v>670</v>
      </c>
      <c r="AQ83">
        <v>10417.4</v>
      </c>
      <c r="AR83">
        <v>889.53719230769195</v>
      </c>
      <c r="AS83">
        <v>1000.91</v>
      </c>
      <c r="AT83">
        <f t="shared" si="119"/>
        <v>0.11127155058127902</v>
      </c>
      <c r="AU83">
        <v>0.5</v>
      </c>
      <c r="AV83">
        <f t="shared" si="120"/>
        <v>1261.4297994913002</v>
      </c>
      <c r="AW83">
        <f t="shared" si="121"/>
        <v>9.7781956556584486</v>
      </c>
      <c r="AX83">
        <f t="shared" si="122"/>
        <v>70.18062486941443</v>
      </c>
      <c r="AY83">
        <f t="shared" si="123"/>
        <v>8.5444276486927751E-3</v>
      </c>
      <c r="AZ83">
        <f t="shared" si="124"/>
        <v>-1</v>
      </c>
      <c r="BA83" t="e">
        <f t="shared" si="125"/>
        <v>#DIV/0!</v>
      </c>
      <c r="BB83" t="s">
        <v>391</v>
      </c>
      <c r="BC83">
        <v>0</v>
      </c>
      <c r="BD83" t="e">
        <f t="shared" si="126"/>
        <v>#DIV/0!</v>
      </c>
      <c r="BE83" t="e">
        <f t="shared" si="127"/>
        <v>#DIV/0!</v>
      </c>
      <c r="BF83" t="e">
        <f t="shared" si="128"/>
        <v>#DIV/0!</v>
      </c>
      <c r="BG83" t="e">
        <f t="shared" si="129"/>
        <v>#DIV/0!</v>
      </c>
      <c r="BH83">
        <f t="shared" si="130"/>
        <v>0.11127155058127905</v>
      </c>
      <c r="BI83" t="e">
        <f t="shared" si="131"/>
        <v>#DIV/0!</v>
      </c>
      <c r="BJ83" t="e">
        <f t="shared" si="132"/>
        <v>#DIV/0!</v>
      </c>
      <c r="BK83" t="e">
        <f t="shared" si="133"/>
        <v>#DIV/0!</v>
      </c>
      <c r="BL83">
        <v>68</v>
      </c>
      <c r="BM83">
        <v>300</v>
      </c>
      <c r="BN83">
        <v>300</v>
      </c>
      <c r="BO83">
        <v>300</v>
      </c>
      <c r="BP83">
        <v>10417.4</v>
      </c>
      <c r="BQ83">
        <v>982.78</v>
      </c>
      <c r="BR83">
        <v>-7.3657499999999999E-3</v>
      </c>
      <c r="BS83">
        <v>-0.52</v>
      </c>
      <c r="BT83" t="s">
        <v>391</v>
      </c>
      <c r="BU83" t="s">
        <v>391</v>
      </c>
      <c r="BV83" t="s">
        <v>391</v>
      </c>
      <c r="BW83" t="s">
        <v>391</v>
      </c>
      <c r="BX83" t="s">
        <v>391</v>
      </c>
      <c r="BY83" t="s">
        <v>391</v>
      </c>
      <c r="BZ83" t="s">
        <v>391</v>
      </c>
      <c r="CA83" t="s">
        <v>391</v>
      </c>
      <c r="CB83" t="s">
        <v>391</v>
      </c>
      <c r="CC83" t="s">
        <v>391</v>
      </c>
      <c r="CD83">
        <f t="shared" si="134"/>
        <v>1500.26</v>
      </c>
      <c r="CE83">
        <f t="shared" si="135"/>
        <v>1261.4297994913002</v>
      </c>
      <c r="CF83">
        <f t="shared" si="136"/>
        <v>0.84080745970118531</v>
      </c>
      <c r="CG83">
        <f t="shared" si="137"/>
        <v>0.16115839722328779</v>
      </c>
      <c r="CH83">
        <v>6</v>
      </c>
      <c r="CI83">
        <v>0.5</v>
      </c>
      <c r="CJ83" t="s">
        <v>393</v>
      </c>
      <c r="CK83">
        <v>2</v>
      </c>
      <c r="CL83">
        <v>1634233862.5</v>
      </c>
      <c r="CM83">
        <v>393.19200000000001</v>
      </c>
      <c r="CN83">
        <v>400.11700000000002</v>
      </c>
      <c r="CO83">
        <v>19.6553</v>
      </c>
      <c r="CP83">
        <v>17.0166</v>
      </c>
      <c r="CQ83">
        <v>390.858</v>
      </c>
      <c r="CR83">
        <v>19.539200000000001</v>
      </c>
      <c r="CS83">
        <v>1000.04</v>
      </c>
      <c r="CT83">
        <v>89.831400000000002</v>
      </c>
      <c r="CU83">
        <v>8.6941900000000003E-2</v>
      </c>
      <c r="CV83">
        <v>26.731100000000001</v>
      </c>
      <c r="CW83">
        <v>-252.05500000000001</v>
      </c>
      <c r="CX83">
        <v>999.9</v>
      </c>
      <c r="CY83">
        <v>0</v>
      </c>
      <c r="CZ83">
        <v>0</v>
      </c>
      <c r="DA83">
        <v>9998.75</v>
      </c>
      <c r="DB83">
        <v>0</v>
      </c>
      <c r="DC83">
        <v>10.1502</v>
      </c>
      <c r="DD83">
        <v>-6.92523</v>
      </c>
      <c r="DE83">
        <v>401.07499999999999</v>
      </c>
      <c r="DF83">
        <v>407.04399999999998</v>
      </c>
      <c r="DG83">
        <v>2.63863</v>
      </c>
      <c r="DH83">
        <v>400.11700000000002</v>
      </c>
      <c r="DI83">
        <v>17.0166</v>
      </c>
      <c r="DJ83">
        <v>1.76566</v>
      </c>
      <c r="DK83">
        <v>1.5286299999999999</v>
      </c>
      <c r="DL83">
        <v>15.4861</v>
      </c>
      <c r="DM83">
        <v>13.2576</v>
      </c>
      <c r="DN83">
        <v>1500.26</v>
      </c>
      <c r="DO83">
        <v>0.97299400000000003</v>
      </c>
      <c r="DP83">
        <v>2.7005999999999999E-2</v>
      </c>
      <c r="DQ83">
        <v>0</v>
      </c>
      <c r="DR83">
        <v>887.73599999999999</v>
      </c>
      <c r="DS83">
        <v>5.0006300000000001</v>
      </c>
      <c r="DT83">
        <v>13111.8</v>
      </c>
      <c r="DU83">
        <v>12907.3</v>
      </c>
      <c r="DV83">
        <v>37.75</v>
      </c>
      <c r="DW83">
        <v>38.186999999999998</v>
      </c>
      <c r="DX83">
        <v>37.686999999999998</v>
      </c>
      <c r="DY83">
        <v>37.5</v>
      </c>
      <c r="DZ83">
        <v>39</v>
      </c>
      <c r="EA83">
        <v>1454.88</v>
      </c>
      <c r="EB83">
        <v>40.380000000000003</v>
      </c>
      <c r="EC83">
        <v>0</v>
      </c>
      <c r="ED83">
        <v>109.799999952316</v>
      </c>
      <c r="EE83">
        <v>0</v>
      </c>
      <c r="EF83">
        <v>889.53719230769195</v>
      </c>
      <c r="EG83">
        <v>-14.708888874107901</v>
      </c>
      <c r="EH83">
        <v>-232.44444410627599</v>
      </c>
      <c r="EI83">
        <v>13138.330769230801</v>
      </c>
      <c r="EJ83">
        <v>15</v>
      </c>
      <c r="EK83">
        <v>1634233832.5</v>
      </c>
      <c r="EL83" t="s">
        <v>671</v>
      </c>
      <c r="EM83">
        <v>1634233827.5</v>
      </c>
      <c r="EN83">
        <v>1634233832.5</v>
      </c>
      <c r="EO83">
        <v>74</v>
      </c>
      <c r="EP83">
        <v>-4.4999999999999998E-2</v>
      </c>
      <c r="EQ83">
        <v>-4.0000000000000001E-3</v>
      </c>
      <c r="ER83">
        <v>2.3340000000000001</v>
      </c>
      <c r="ES83">
        <v>0.11600000000000001</v>
      </c>
      <c r="ET83">
        <v>400</v>
      </c>
      <c r="EU83">
        <v>17</v>
      </c>
      <c r="EV83">
        <v>0.32</v>
      </c>
      <c r="EW83">
        <v>0.03</v>
      </c>
      <c r="EX83">
        <v>-6.9417152499999997</v>
      </c>
      <c r="EY83">
        <v>7.0403189493428497E-2</v>
      </c>
      <c r="EZ83">
        <v>1.51324794709095E-2</v>
      </c>
      <c r="FA83">
        <v>1</v>
      </c>
      <c r="FB83">
        <v>2.6549545000000001</v>
      </c>
      <c r="FC83">
        <v>-2.6291932457844398E-3</v>
      </c>
      <c r="FD83">
        <v>1.41032047687751E-2</v>
      </c>
      <c r="FE83">
        <v>1</v>
      </c>
      <c r="FF83">
        <v>2</v>
      </c>
      <c r="FG83">
        <v>2</v>
      </c>
      <c r="FH83" t="s">
        <v>395</v>
      </c>
      <c r="FI83">
        <v>3.8844599999999998</v>
      </c>
      <c r="FJ83">
        <v>2.7459199999999999</v>
      </c>
      <c r="FK83">
        <v>8.6448800000000006E-2</v>
      </c>
      <c r="FL83">
        <v>8.8150800000000001E-2</v>
      </c>
      <c r="FM83">
        <v>9.0224600000000002E-2</v>
      </c>
      <c r="FN83">
        <v>8.1763600000000006E-2</v>
      </c>
      <c r="FO83">
        <v>35990.1</v>
      </c>
      <c r="FP83">
        <v>39395.1</v>
      </c>
      <c r="FQ83">
        <v>35692.300000000003</v>
      </c>
      <c r="FR83">
        <v>39209.800000000003</v>
      </c>
      <c r="FS83">
        <v>46071.9</v>
      </c>
      <c r="FT83">
        <v>51981.2</v>
      </c>
      <c r="FU83">
        <v>55822.8</v>
      </c>
      <c r="FV83">
        <v>62866.9</v>
      </c>
      <c r="FW83">
        <v>2.6423999999999999</v>
      </c>
      <c r="FX83">
        <v>2.1688499999999999</v>
      </c>
      <c r="FY83">
        <v>-0.24748999999999999</v>
      </c>
      <c r="FZ83">
        <v>0</v>
      </c>
      <c r="GA83">
        <v>-244.72800000000001</v>
      </c>
      <c r="GB83">
        <v>999.9</v>
      </c>
      <c r="GC83">
        <v>47.856999999999999</v>
      </c>
      <c r="GD83">
        <v>30.806000000000001</v>
      </c>
      <c r="GE83">
        <v>23.768999999999998</v>
      </c>
      <c r="GF83">
        <v>56.400199999999998</v>
      </c>
      <c r="GG83">
        <v>46.2941</v>
      </c>
      <c r="GH83">
        <v>3</v>
      </c>
      <c r="GI83">
        <v>-0.18409600000000001</v>
      </c>
      <c r="GJ83">
        <v>-0.408333</v>
      </c>
      <c r="GK83">
        <v>20.116900000000001</v>
      </c>
      <c r="GL83">
        <v>5.1988700000000003</v>
      </c>
      <c r="GM83">
        <v>12.0053</v>
      </c>
      <c r="GN83">
        <v>4.9757499999999997</v>
      </c>
      <c r="GO83">
        <v>3.2934999999999999</v>
      </c>
      <c r="GP83">
        <v>9999</v>
      </c>
      <c r="GQ83">
        <v>9999</v>
      </c>
      <c r="GR83">
        <v>29.2</v>
      </c>
      <c r="GS83">
        <v>549.70000000000005</v>
      </c>
      <c r="GT83">
        <v>1.8632599999999999</v>
      </c>
      <c r="GU83">
        <v>1.86809</v>
      </c>
      <c r="GV83">
        <v>1.8678300000000001</v>
      </c>
      <c r="GW83">
        <v>1.8690500000000001</v>
      </c>
      <c r="GX83">
        <v>1.8698399999999999</v>
      </c>
      <c r="GY83">
        <v>1.86591</v>
      </c>
      <c r="GZ83">
        <v>1.8669100000000001</v>
      </c>
      <c r="HA83">
        <v>1.86835</v>
      </c>
      <c r="HB83">
        <v>5</v>
      </c>
      <c r="HC83">
        <v>0</v>
      </c>
      <c r="HD83">
        <v>0</v>
      </c>
      <c r="HE83">
        <v>0</v>
      </c>
      <c r="HF83" t="s">
        <v>396</v>
      </c>
      <c r="HG83" t="s">
        <v>397</v>
      </c>
      <c r="HH83" t="s">
        <v>398</v>
      </c>
      <c r="HI83" t="s">
        <v>398</v>
      </c>
      <c r="HJ83" t="s">
        <v>398</v>
      </c>
      <c r="HK83" t="s">
        <v>398</v>
      </c>
      <c r="HL83">
        <v>0</v>
      </c>
      <c r="HM83">
        <v>100</v>
      </c>
      <c r="HN83">
        <v>100</v>
      </c>
      <c r="HO83">
        <v>2.3340000000000001</v>
      </c>
      <c r="HP83">
        <v>0.11609999999999999</v>
      </c>
      <c r="HQ83">
        <v>2.3338999999999102</v>
      </c>
      <c r="HR83">
        <v>0</v>
      </c>
      <c r="HS83">
        <v>0</v>
      </c>
      <c r="HT83">
        <v>0</v>
      </c>
      <c r="HU83">
        <v>0.11602499999999701</v>
      </c>
      <c r="HV83">
        <v>0</v>
      </c>
      <c r="HW83">
        <v>0</v>
      </c>
      <c r="HX83">
        <v>0</v>
      </c>
      <c r="HY83">
        <v>-1</v>
      </c>
      <c r="HZ83">
        <v>-1</v>
      </c>
      <c r="IA83">
        <v>-1</v>
      </c>
      <c r="IB83">
        <v>-1</v>
      </c>
      <c r="IC83">
        <v>0.6</v>
      </c>
      <c r="ID83">
        <v>0.5</v>
      </c>
      <c r="IE83">
        <v>1.5075700000000001</v>
      </c>
      <c r="IF83">
        <v>2.6196299999999999</v>
      </c>
      <c r="IG83">
        <v>2.9980500000000001</v>
      </c>
      <c r="IH83">
        <v>2.96387</v>
      </c>
      <c r="II83">
        <v>2.7453599999999998</v>
      </c>
      <c r="IJ83">
        <v>2.31812</v>
      </c>
      <c r="IK83">
        <v>34.760800000000003</v>
      </c>
      <c r="IL83">
        <v>24.122499999999999</v>
      </c>
      <c r="IM83">
        <v>18</v>
      </c>
      <c r="IN83">
        <v>1074.06</v>
      </c>
      <c r="IO83">
        <v>606.04899999999998</v>
      </c>
      <c r="IP83">
        <v>24.9998</v>
      </c>
      <c r="IQ83">
        <v>24.915800000000001</v>
      </c>
      <c r="IR83">
        <v>30</v>
      </c>
      <c r="IS83">
        <v>24.761900000000001</v>
      </c>
      <c r="IT83">
        <v>24.714700000000001</v>
      </c>
      <c r="IU83">
        <v>30.1889</v>
      </c>
      <c r="IV83">
        <v>26.7425</v>
      </c>
      <c r="IW83">
        <v>0</v>
      </c>
      <c r="IX83">
        <v>25</v>
      </c>
      <c r="IY83">
        <v>400</v>
      </c>
      <c r="IZ83">
        <v>16.976400000000002</v>
      </c>
      <c r="JA83">
        <v>103.53100000000001</v>
      </c>
      <c r="JB83">
        <v>104.658</v>
      </c>
    </row>
    <row r="84" spans="1:262" x14ac:dyDescent="0.2">
      <c r="A84">
        <v>68</v>
      </c>
      <c r="B84">
        <v>1634233961.5</v>
      </c>
      <c r="C84">
        <v>10489</v>
      </c>
      <c r="D84" t="s">
        <v>672</v>
      </c>
      <c r="E84" t="s">
        <v>673</v>
      </c>
      <c r="F84" t="s">
        <v>390</v>
      </c>
      <c r="G84">
        <v>1634233961.5</v>
      </c>
      <c r="H84">
        <f t="shared" si="92"/>
        <v>4.4603166810807627E-3</v>
      </c>
      <c r="I84">
        <f t="shared" si="93"/>
        <v>4.4603166810807631</v>
      </c>
      <c r="J84">
        <f t="shared" si="94"/>
        <v>11.782524019559181</v>
      </c>
      <c r="K84">
        <f t="shared" si="95"/>
        <v>591.38499999999999</v>
      </c>
      <c r="L84">
        <f t="shared" si="96"/>
        <v>486.57373153197096</v>
      </c>
      <c r="M84">
        <f t="shared" si="97"/>
        <v>43.75246105689115</v>
      </c>
      <c r="N84">
        <f t="shared" si="98"/>
        <v>53.177036706572501</v>
      </c>
      <c r="O84">
        <f t="shared" si="99"/>
        <v>0.2249951952280185</v>
      </c>
      <c r="P84">
        <f t="shared" si="100"/>
        <v>2.7412121264566376</v>
      </c>
      <c r="Q84">
        <f t="shared" si="101"/>
        <v>0.21521603628809627</v>
      </c>
      <c r="R84">
        <f t="shared" si="102"/>
        <v>0.13535321996194433</v>
      </c>
      <c r="S84">
        <f t="shared" si="103"/>
        <v>241.71769101844743</v>
      </c>
      <c r="T84">
        <f t="shared" si="104"/>
        <v>26.957353021937756</v>
      </c>
      <c r="U84">
        <f t="shared" si="105"/>
        <v>26.957353021937756</v>
      </c>
      <c r="V84">
        <f t="shared" si="106"/>
        <v>3.5702045422399449</v>
      </c>
      <c r="W84">
        <f t="shared" si="107"/>
        <v>50.17651936840474</v>
      </c>
      <c r="X84">
        <f t="shared" si="108"/>
        <v>1.7618914496178502</v>
      </c>
      <c r="Y84">
        <f t="shared" si="109"/>
        <v>3.5113863452379719</v>
      </c>
      <c r="Z84">
        <f t="shared" si="110"/>
        <v>1.8083130926220947</v>
      </c>
      <c r="AA84">
        <f t="shared" si="111"/>
        <v>-196.69996563566164</v>
      </c>
      <c r="AB84">
        <f t="shared" si="112"/>
        <v>-41.742101838962895</v>
      </c>
      <c r="AC84">
        <f t="shared" si="113"/>
        <v>-3.2802575218367362</v>
      </c>
      <c r="AD84">
        <f t="shared" si="114"/>
        <v>-4.6339780138566766E-3</v>
      </c>
      <c r="AE84">
        <v>0</v>
      </c>
      <c r="AF84">
        <v>0</v>
      </c>
      <c r="AG84">
        <f t="shared" si="115"/>
        <v>1</v>
      </c>
      <c r="AH84">
        <f t="shared" si="116"/>
        <v>0</v>
      </c>
      <c r="AI84">
        <f t="shared" si="117"/>
        <v>47449.551135570808</v>
      </c>
      <c r="AJ84" t="s">
        <v>391</v>
      </c>
      <c r="AK84">
        <v>0</v>
      </c>
      <c r="AL84">
        <v>0</v>
      </c>
      <c r="AM84">
        <v>0</v>
      </c>
      <c r="AN84" t="e">
        <f t="shared" si="118"/>
        <v>#DIV/0!</v>
      </c>
      <c r="AO84">
        <v>-1</v>
      </c>
      <c r="AP84" t="s">
        <v>674</v>
      </c>
      <c r="AQ84">
        <v>10419.6</v>
      </c>
      <c r="AR84">
        <v>891.33896000000004</v>
      </c>
      <c r="AS84">
        <v>1008.2</v>
      </c>
      <c r="AT84">
        <f t="shared" si="119"/>
        <v>0.1159105732989486</v>
      </c>
      <c r="AU84">
        <v>0.5</v>
      </c>
      <c r="AV84">
        <f t="shared" si="120"/>
        <v>1261.1099994914237</v>
      </c>
      <c r="AW84">
        <f t="shared" si="121"/>
        <v>11.782524019559181</v>
      </c>
      <c r="AX84">
        <f t="shared" si="122"/>
        <v>73.087991517043847</v>
      </c>
      <c r="AY84">
        <f t="shared" si="123"/>
        <v>1.0135931064470249E-2</v>
      </c>
      <c r="AZ84">
        <f t="shared" si="124"/>
        <v>-1</v>
      </c>
      <c r="BA84" t="e">
        <f t="shared" si="125"/>
        <v>#DIV/0!</v>
      </c>
      <c r="BB84" t="s">
        <v>391</v>
      </c>
      <c r="BC84">
        <v>0</v>
      </c>
      <c r="BD84" t="e">
        <f t="shared" si="126"/>
        <v>#DIV/0!</v>
      </c>
      <c r="BE84" t="e">
        <f t="shared" si="127"/>
        <v>#DIV/0!</v>
      </c>
      <c r="BF84" t="e">
        <f t="shared" si="128"/>
        <v>#DIV/0!</v>
      </c>
      <c r="BG84" t="e">
        <f t="shared" si="129"/>
        <v>#DIV/0!</v>
      </c>
      <c r="BH84">
        <f t="shared" si="130"/>
        <v>0.11591057329894862</v>
      </c>
      <c r="BI84" t="e">
        <f t="shared" si="131"/>
        <v>#DIV/0!</v>
      </c>
      <c r="BJ84" t="e">
        <f t="shared" si="132"/>
        <v>#DIV/0!</v>
      </c>
      <c r="BK84" t="e">
        <f t="shared" si="133"/>
        <v>#DIV/0!</v>
      </c>
      <c r="BL84">
        <v>69</v>
      </c>
      <c r="BM84">
        <v>300</v>
      </c>
      <c r="BN84">
        <v>300</v>
      </c>
      <c r="BO84">
        <v>300</v>
      </c>
      <c r="BP84">
        <v>10419.6</v>
      </c>
      <c r="BQ84">
        <v>987.81</v>
      </c>
      <c r="BR84">
        <v>-7.3674500000000002E-3</v>
      </c>
      <c r="BS84">
        <v>-0.81</v>
      </c>
      <c r="BT84" t="s">
        <v>391</v>
      </c>
      <c r="BU84" t="s">
        <v>391</v>
      </c>
      <c r="BV84" t="s">
        <v>391</v>
      </c>
      <c r="BW84" t="s">
        <v>391</v>
      </c>
      <c r="BX84" t="s">
        <v>391</v>
      </c>
      <c r="BY84" t="s">
        <v>391</v>
      </c>
      <c r="BZ84" t="s">
        <v>391</v>
      </c>
      <c r="CA84" t="s">
        <v>391</v>
      </c>
      <c r="CB84" t="s">
        <v>391</v>
      </c>
      <c r="CC84" t="s">
        <v>391</v>
      </c>
      <c r="CD84">
        <f t="shared" si="134"/>
        <v>1499.88</v>
      </c>
      <c r="CE84">
        <f t="shared" si="135"/>
        <v>1261.1099994914237</v>
      </c>
      <c r="CF84">
        <f t="shared" si="136"/>
        <v>0.8408072642420884</v>
      </c>
      <c r="CG84">
        <f t="shared" si="137"/>
        <v>0.16115801998723059</v>
      </c>
      <c r="CH84">
        <v>6</v>
      </c>
      <c r="CI84">
        <v>0.5</v>
      </c>
      <c r="CJ84" t="s">
        <v>393</v>
      </c>
      <c r="CK84">
        <v>2</v>
      </c>
      <c r="CL84">
        <v>1634233961.5</v>
      </c>
      <c r="CM84">
        <v>591.38499999999999</v>
      </c>
      <c r="CN84">
        <v>600.03700000000003</v>
      </c>
      <c r="CO84">
        <v>19.594100000000001</v>
      </c>
      <c r="CP84">
        <v>16.970400000000001</v>
      </c>
      <c r="CQ84">
        <v>588.35199999999998</v>
      </c>
      <c r="CR84">
        <v>19.482099999999999</v>
      </c>
      <c r="CS84">
        <v>1000.02</v>
      </c>
      <c r="CT84">
        <v>89.832099999999997</v>
      </c>
      <c r="CU84">
        <v>8.7388499999999994E-2</v>
      </c>
      <c r="CV84">
        <v>26.674900000000001</v>
      </c>
      <c r="CW84">
        <v>-252.12899999999999</v>
      </c>
      <c r="CX84">
        <v>999.9</v>
      </c>
      <c r="CY84">
        <v>0</v>
      </c>
      <c r="CZ84">
        <v>0</v>
      </c>
      <c r="DA84">
        <v>9977.5</v>
      </c>
      <c r="DB84">
        <v>0</v>
      </c>
      <c r="DC84">
        <v>10.132300000000001</v>
      </c>
      <c r="DD84">
        <v>-9.3512000000000004</v>
      </c>
      <c r="DE84">
        <v>602.49300000000005</v>
      </c>
      <c r="DF84">
        <v>610.39499999999998</v>
      </c>
      <c r="DG84">
        <v>2.6277699999999999</v>
      </c>
      <c r="DH84">
        <v>600.03700000000003</v>
      </c>
      <c r="DI84">
        <v>16.970400000000001</v>
      </c>
      <c r="DJ84">
        <v>1.76054</v>
      </c>
      <c r="DK84">
        <v>1.5244800000000001</v>
      </c>
      <c r="DL84">
        <v>15.440799999999999</v>
      </c>
      <c r="DM84">
        <v>13.2159</v>
      </c>
      <c r="DN84">
        <v>1499.88</v>
      </c>
      <c r="DO84">
        <v>0.97300200000000003</v>
      </c>
      <c r="DP84">
        <v>2.6997799999999999E-2</v>
      </c>
      <c r="DQ84">
        <v>0</v>
      </c>
      <c r="DR84">
        <v>890.40499999999997</v>
      </c>
      <c r="DS84">
        <v>5.0006300000000001</v>
      </c>
      <c r="DT84">
        <v>13125.7</v>
      </c>
      <c r="DU84">
        <v>12904.1</v>
      </c>
      <c r="DV84">
        <v>37.186999999999998</v>
      </c>
      <c r="DW84">
        <v>37.75</v>
      </c>
      <c r="DX84">
        <v>37.125</v>
      </c>
      <c r="DY84">
        <v>37.061999999999998</v>
      </c>
      <c r="DZ84">
        <v>38.5</v>
      </c>
      <c r="EA84">
        <v>1454.52</v>
      </c>
      <c r="EB84">
        <v>40.36</v>
      </c>
      <c r="EC84">
        <v>0</v>
      </c>
      <c r="ED84">
        <v>98.600000143051105</v>
      </c>
      <c r="EE84">
        <v>0</v>
      </c>
      <c r="EF84">
        <v>891.33896000000004</v>
      </c>
      <c r="EG84">
        <v>-9.1311538296159807</v>
      </c>
      <c r="EH84">
        <v>-151.49999975885899</v>
      </c>
      <c r="EI84">
        <v>13145.188</v>
      </c>
      <c r="EJ84">
        <v>15</v>
      </c>
      <c r="EK84">
        <v>1634233984</v>
      </c>
      <c r="EL84" t="s">
        <v>675</v>
      </c>
      <c r="EM84">
        <v>1634233980.5</v>
      </c>
      <c r="EN84">
        <v>1634233984</v>
      </c>
      <c r="EO84">
        <v>75</v>
      </c>
      <c r="EP84">
        <v>0.69899999999999995</v>
      </c>
      <c r="EQ84">
        <v>-4.0000000000000001E-3</v>
      </c>
      <c r="ER84">
        <v>3.0329999999999999</v>
      </c>
      <c r="ES84">
        <v>0.112</v>
      </c>
      <c r="ET84">
        <v>600</v>
      </c>
      <c r="EU84">
        <v>17</v>
      </c>
      <c r="EV84">
        <v>0.23</v>
      </c>
      <c r="EW84">
        <v>0.04</v>
      </c>
      <c r="EX84">
        <v>-9.3710282500000002</v>
      </c>
      <c r="EY84">
        <v>5.1063827392140999E-2</v>
      </c>
      <c r="EZ84">
        <v>3.1840828183913497E-2</v>
      </c>
      <c r="FA84">
        <v>1</v>
      </c>
      <c r="FB84">
        <v>2.63308125</v>
      </c>
      <c r="FC84">
        <v>-3.53384240150083E-2</v>
      </c>
      <c r="FD84">
        <v>3.5499318215284001E-3</v>
      </c>
      <c r="FE84">
        <v>1</v>
      </c>
      <c r="FF84">
        <v>2</v>
      </c>
      <c r="FG84">
        <v>2</v>
      </c>
      <c r="FH84" t="s">
        <v>395</v>
      </c>
      <c r="FI84">
        <v>3.88443</v>
      </c>
      <c r="FJ84">
        <v>2.7461799999999998</v>
      </c>
      <c r="FK84">
        <v>0.11694599999999999</v>
      </c>
      <c r="FL84">
        <v>0.11862399999999999</v>
      </c>
      <c r="FM84">
        <v>9.0034799999999998E-2</v>
      </c>
      <c r="FN84">
        <v>8.1604499999999996E-2</v>
      </c>
      <c r="FO84">
        <v>34788.9</v>
      </c>
      <c r="FP84">
        <v>38079.300000000003</v>
      </c>
      <c r="FQ84">
        <v>35691.800000000003</v>
      </c>
      <c r="FR84">
        <v>39209.800000000003</v>
      </c>
      <c r="FS84">
        <v>46082.1</v>
      </c>
      <c r="FT84">
        <v>51990.7</v>
      </c>
      <c r="FU84">
        <v>55822.3</v>
      </c>
      <c r="FV84">
        <v>62866.400000000001</v>
      </c>
      <c r="FW84">
        <v>2.6443300000000001</v>
      </c>
      <c r="FX84">
        <v>2.1705999999999999</v>
      </c>
      <c r="FY84">
        <v>-0.250116</v>
      </c>
      <c r="FZ84">
        <v>0</v>
      </c>
      <c r="GA84">
        <v>-244.72499999999999</v>
      </c>
      <c r="GB84">
        <v>999.9</v>
      </c>
      <c r="GC84">
        <v>47.905999999999999</v>
      </c>
      <c r="GD84">
        <v>30.806000000000001</v>
      </c>
      <c r="GE84">
        <v>23.794799999999999</v>
      </c>
      <c r="GF84">
        <v>56.790199999999999</v>
      </c>
      <c r="GG84">
        <v>46.25</v>
      </c>
      <c r="GH84">
        <v>3</v>
      </c>
      <c r="GI84">
        <v>-0.183897</v>
      </c>
      <c r="GJ84">
        <v>-0.41326000000000002</v>
      </c>
      <c r="GK84">
        <v>20.117000000000001</v>
      </c>
      <c r="GL84">
        <v>5.1996200000000004</v>
      </c>
      <c r="GM84">
        <v>12.007</v>
      </c>
      <c r="GN84">
        <v>4.9757999999999996</v>
      </c>
      <c r="GO84">
        <v>3.2932800000000002</v>
      </c>
      <c r="GP84">
        <v>9999</v>
      </c>
      <c r="GQ84">
        <v>9999</v>
      </c>
      <c r="GR84">
        <v>29.3</v>
      </c>
      <c r="GS84">
        <v>553</v>
      </c>
      <c r="GT84">
        <v>1.8632500000000001</v>
      </c>
      <c r="GU84">
        <v>1.8680699999999999</v>
      </c>
      <c r="GV84">
        <v>1.8678300000000001</v>
      </c>
      <c r="GW84">
        <v>1.8690500000000001</v>
      </c>
      <c r="GX84">
        <v>1.86985</v>
      </c>
      <c r="GY84">
        <v>1.8658699999999999</v>
      </c>
      <c r="GZ84">
        <v>1.8669100000000001</v>
      </c>
      <c r="HA84">
        <v>1.86833</v>
      </c>
      <c r="HB84">
        <v>5</v>
      </c>
      <c r="HC84">
        <v>0</v>
      </c>
      <c r="HD84">
        <v>0</v>
      </c>
      <c r="HE84">
        <v>0</v>
      </c>
      <c r="HF84" t="s">
        <v>396</v>
      </c>
      <c r="HG84" t="s">
        <v>397</v>
      </c>
      <c r="HH84" t="s">
        <v>398</v>
      </c>
      <c r="HI84" t="s">
        <v>398</v>
      </c>
      <c r="HJ84" t="s">
        <v>398</v>
      </c>
      <c r="HK84" t="s">
        <v>398</v>
      </c>
      <c r="HL84">
        <v>0</v>
      </c>
      <c r="HM84">
        <v>100</v>
      </c>
      <c r="HN84">
        <v>100</v>
      </c>
      <c r="HO84">
        <v>3.0329999999999999</v>
      </c>
      <c r="HP84">
        <v>0.112</v>
      </c>
      <c r="HQ84">
        <v>2.3338999999999102</v>
      </c>
      <c r="HR84">
        <v>0</v>
      </c>
      <c r="HS84">
        <v>0</v>
      </c>
      <c r="HT84">
        <v>0</v>
      </c>
      <c r="HU84">
        <v>0.11602499999999701</v>
      </c>
      <c r="HV84">
        <v>0</v>
      </c>
      <c r="HW84">
        <v>0</v>
      </c>
      <c r="HX84">
        <v>0</v>
      </c>
      <c r="HY84">
        <v>-1</v>
      </c>
      <c r="HZ84">
        <v>-1</v>
      </c>
      <c r="IA84">
        <v>-1</v>
      </c>
      <c r="IB84">
        <v>-1</v>
      </c>
      <c r="IC84">
        <v>2.2000000000000002</v>
      </c>
      <c r="ID84">
        <v>2.1</v>
      </c>
      <c r="IE84">
        <v>2.0849600000000001</v>
      </c>
      <c r="IF84">
        <v>2.6220699999999999</v>
      </c>
      <c r="IG84">
        <v>2.9980500000000001</v>
      </c>
      <c r="IH84">
        <v>2.96265</v>
      </c>
      <c r="II84">
        <v>2.7453599999999998</v>
      </c>
      <c r="IJ84">
        <v>2.36816</v>
      </c>
      <c r="IK84">
        <v>34.760800000000003</v>
      </c>
      <c r="IL84">
        <v>24.113800000000001</v>
      </c>
      <c r="IM84">
        <v>18</v>
      </c>
      <c r="IN84">
        <v>1076.48</v>
      </c>
      <c r="IO84">
        <v>607.43100000000004</v>
      </c>
      <c r="IP84">
        <v>25</v>
      </c>
      <c r="IQ84">
        <v>24.917899999999999</v>
      </c>
      <c r="IR84">
        <v>30.0001</v>
      </c>
      <c r="IS84">
        <v>24.765999999999998</v>
      </c>
      <c r="IT84">
        <v>24.718900000000001</v>
      </c>
      <c r="IU84">
        <v>41.740699999999997</v>
      </c>
      <c r="IV84">
        <v>26.838999999999999</v>
      </c>
      <c r="IW84">
        <v>0</v>
      </c>
      <c r="IX84">
        <v>25</v>
      </c>
      <c r="IY84">
        <v>600</v>
      </c>
      <c r="IZ84">
        <v>16.9648</v>
      </c>
      <c r="JA84">
        <v>103.53</v>
      </c>
      <c r="JB84">
        <v>104.658</v>
      </c>
    </row>
    <row r="85" spans="1:262" x14ac:dyDescent="0.2">
      <c r="A85">
        <v>69</v>
      </c>
      <c r="B85">
        <v>1634234099.5</v>
      </c>
      <c r="C85">
        <v>10627</v>
      </c>
      <c r="D85" t="s">
        <v>676</v>
      </c>
      <c r="E85" t="s">
        <v>677</v>
      </c>
      <c r="F85" t="s">
        <v>390</v>
      </c>
      <c r="G85">
        <v>1634234099.5</v>
      </c>
      <c r="H85">
        <f t="shared" si="92"/>
        <v>4.0868440385865108E-3</v>
      </c>
      <c r="I85">
        <f t="shared" si="93"/>
        <v>4.086844038586511</v>
      </c>
      <c r="J85">
        <f t="shared" si="94"/>
        <v>12.456429114860976</v>
      </c>
      <c r="K85">
        <f t="shared" si="95"/>
        <v>790.68399999999997</v>
      </c>
      <c r="L85">
        <f t="shared" si="96"/>
        <v>664.72014120689698</v>
      </c>
      <c r="M85">
        <f t="shared" si="97"/>
        <v>59.76585861282507</v>
      </c>
      <c r="N85">
        <f t="shared" si="98"/>
        <v>71.091434156971587</v>
      </c>
      <c r="O85">
        <f t="shared" si="99"/>
        <v>0.20289992368373763</v>
      </c>
      <c r="P85">
        <f t="shared" si="100"/>
        <v>2.7334568246208066</v>
      </c>
      <c r="Q85">
        <f t="shared" si="101"/>
        <v>0.19488877538560731</v>
      </c>
      <c r="R85">
        <f t="shared" si="102"/>
        <v>0.12249889874617448</v>
      </c>
      <c r="S85">
        <f t="shared" si="103"/>
        <v>241.71827001820421</v>
      </c>
      <c r="T85">
        <f t="shared" si="104"/>
        <v>26.977433181047644</v>
      </c>
      <c r="U85">
        <f t="shared" si="105"/>
        <v>26.977433181047644</v>
      </c>
      <c r="V85">
        <f t="shared" si="106"/>
        <v>3.5744185994980389</v>
      </c>
      <c r="W85">
        <f t="shared" si="107"/>
        <v>49.935310667144925</v>
      </c>
      <c r="X85">
        <f t="shared" si="108"/>
        <v>1.74473795974049</v>
      </c>
      <c r="Y85">
        <f t="shared" si="109"/>
        <v>3.4939964054102601</v>
      </c>
      <c r="Z85">
        <f t="shared" si="110"/>
        <v>1.8296806397575489</v>
      </c>
      <c r="AA85">
        <f t="shared" si="111"/>
        <v>-180.22982210166512</v>
      </c>
      <c r="AB85">
        <f t="shared" si="112"/>
        <v>-57.006106652833239</v>
      </c>
      <c r="AC85">
        <f t="shared" si="113"/>
        <v>-4.4910301780540713</v>
      </c>
      <c r="AD85">
        <f t="shared" si="114"/>
        <v>-8.6889143482267173E-3</v>
      </c>
      <c r="AE85">
        <v>0</v>
      </c>
      <c r="AF85">
        <v>0</v>
      </c>
      <c r="AG85">
        <f t="shared" si="115"/>
        <v>1</v>
      </c>
      <c r="AH85">
        <f t="shared" si="116"/>
        <v>0</v>
      </c>
      <c r="AI85">
        <f t="shared" si="117"/>
        <v>47253.022472736011</v>
      </c>
      <c r="AJ85" t="s">
        <v>391</v>
      </c>
      <c r="AK85">
        <v>0</v>
      </c>
      <c r="AL85">
        <v>0</v>
      </c>
      <c r="AM85">
        <v>0</v>
      </c>
      <c r="AN85" t="e">
        <f t="shared" si="118"/>
        <v>#DIV/0!</v>
      </c>
      <c r="AO85">
        <v>-1</v>
      </c>
      <c r="AP85" t="s">
        <v>678</v>
      </c>
      <c r="AQ85">
        <v>10418.9</v>
      </c>
      <c r="AR85">
        <v>881.32373076923102</v>
      </c>
      <c r="AS85">
        <v>994.49900000000002</v>
      </c>
      <c r="AT85">
        <f t="shared" si="119"/>
        <v>0.11380129012776186</v>
      </c>
      <c r="AU85">
        <v>0.5</v>
      </c>
      <c r="AV85">
        <f t="shared" si="120"/>
        <v>1261.1102994912976</v>
      </c>
      <c r="AW85">
        <f t="shared" si="121"/>
        <v>12.456429114860976</v>
      </c>
      <c r="AX85">
        <f t="shared" si="122"/>
        <v>71.757989537758903</v>
      </c>
      <c r="AY85">
        <f t="shared" si="123"/>
        <v>1.0670303081569459E-2</v>
      </c>
      <c r="AZ85">
        <f t="shared" si="124"/>
        <v>-1</v>
      </c>
      <c r="BA85" t="e">
        <f t="shared" si="125"/>
        <v>#DIV/0!</v>
      </c>
      <c r="BB85" t="s">
        <v>391</v>
      </c>
      <c r="BC85">
        <v>0</v>
      </c>
      <c r="BD85" t="e">
        <f t="shared" si="126"/>
        <v>#DIV/0!</v>
      </c>
      <c r="BE85" t="e">
        <f t="shared" si="127"/>
        <v>#DIV/0!</v>
      </c>
      <c r="BF85" t="e">
        <f t="shared" si="128"/>
        <v>#DIV/0!</v>
      </c>
      <c r="BG85" t="e">
        <f t="shared" si="129"/>
        <v>#DIV/0!</v>
      </c>
      <c r="BH85">
        <f t="shared" si="130"/>
        <v>0.11380129012776181</v>
      </c>
      <c r="BI85" t="e">
        <f t="shared" si="131"/>
        <v>#DIV/0!</v>
      </c>
      <c r="BJ85" t="e">
        <f t="shared" si="132"/>
        <v>#DIV/0!</v>
      </c>
      <c r="BK85" t="e">
        <f t="shared" si="133"/>
        <v>#DIV/0!</v>
      </c>
      <c r="BL85">
        <v>70</v>
      </c>
      <c r="BM85">
        <v>300</v>
      </c>
      <c r="BN85">
        <v>300</v>
      </c>
      <c r="BO85">
        <v>300</v>
      </c>
      <c r="BP85">
        <v>10418.9</v>
      </c>
      <c r="BQ85">
        <v>976.14</v>
      </c>
      <c r="BR85">
        <v>-7.36778E-3</v>
      </c>
      <c r="BS85">
        <v>-0.25</v>
      </c>
      <c r="BT85" t="s">
        <v>391</v>
      </c>
      <c r="BU85" t="s">
        <v>391</v>
      </c>
      <c r="BV85" t="s">
        <v>391</v>
      </c>
      <c r="BW85" t="s">
        <v>391</v>
      </c>
      <c r="BX85" t="s">
        <v>391</v>
      </c>
      <c r="BY85" t="s">
        <v>391</v>
      </c>
      <c r="BZ85" t="s">
        <v>391</v>
      </c>
      <c r="CA85" t="s">
        <v>391</v>
      </c>
      <c r="CB85" t="s">
        <v>391</v>
      </c>
      <c r="CC85" t="s">
        <v>391</v>
      </c>
      <c r="CD85">
        <f t="shared" si="134"/>
        <v>1499.88</v>
      </c>
      <c r="CE85">
        <f t="shared" si="135"/>
        <v>1261.1102994912976</v>
      </c>
      <c r="CF85">
        <f t="shared" si="136"/>
        <v>0.84080746425800568</v>
      </c>
      <c r="CG85">
        <f t="shared" si="137"/>
        <v>0.16115840601795089</v>
      </c>
      <c r="CH85">
        <v>6</v>
      </c>
      <c r="CI85">
        <v>0.5</v>
      </c>
      <c r="CJ85" t="s">
        <v>393</v>
      </c>
      <c r="CK85">
        <v>2</v>
      </c>
      <c r="CL85">
        <v>1634234099.5</v>
      </c>
      <c r="CM85">
        <v>790.68399999999997</v>
      </c>
      <c r="CN85">
        <v>800.09699999999998</v>
      </c>
      <c r="CO85">
        <v>19.405100000000001</v>
      </c>
      <c r="CP85">
        <v>17.000499999999999</v>
      </c>
      <c r="CQ85">
        <v>787.09900000000005</v>
      </c>
      <c r="CR85">
        <v>19.296099999999999</v>
      </c>
      <c r="CS85">
        <v>999.96799999999996</v>
      </c>
      <c r="CT85">
        <v>89.823899999999995</v>
      </c>
      <c r="CU85">
        <v>8.7409899999999999E-2</v>
      </c>
      <c r="CV85">
        <v>26.590599999999998</v>
      </c>
      <c r="CW85">
        <v>-253.785</v>
      </c>
      <c r="CX85">
        <v>999.9</v>
      </c>
      <c r="CY85">
        <v>0</v>
      </c>
      <c r="CZ85">
        <v>0</v>
      </c>
      <c r="DA85">
        <v>9932.5</v>
      </c>
      <c r="DB85">
        <v>0</v>
      </c>
      <c r="DC85">
        <v>10.164</v>
      </c>
      <c r="DD85">
        <v>-9.4130900000000004</v>
      </c>
      <c r="DE85">
        <v>806.33100000000002</v>
      </c>
      <c r="DF85">
        <v>813.93499999999995</v>
      </c>
      <c r="DG85">
        <v>2.40455</v>
      </c>
      <c r="DH85">
        <v>800.09699999999998</v>
      </c>
      <c r="DI85">
        <v>17.000499999999999</v>
      </c>
      <c r="DJ85">
        <v>1.7430399999999999</v>
      </c>
      <c r="DK85">
        <v>1.52705</v>
      </c>
      <c r="DL85">
        <v>15.2851</v>
      </c>
      <c r="DM85">
        <v>13.2418</v>
      </c>
      <c r="DN85">
        <v>1499.88</v>
      </c>
      <c r="DO85">
        <v>0.97299400000000003</v>
      </c>
      <c r="DP85">
        <v>2.7005999999999999E-2</v>
      </c>
      <c r="DQ85">
        <v>0</v>
      </c>
      <c r="DR85">
        <v>880.07799999999997</v>
      </c>
      <c r="DS85">
        <v>5.0006300000000001</v>
      </c>
      <c r="DT85">
        <v>12981.5</v>
      </c>
      <c r="DU85">
        <v>12904</v>
      </c>
      <c r="DV85">
        <v>37.125</v>
      </c>
      <c r="DW85">
        <v>38.061999999999998</v>
      </c>
      <c r="DX85">
        <v>37.061999999999998</v>
      </c>
      <c r="DY85">
        <v>37.561999999999998</v>
      </c>
      <c r="DZ85">
        <v>38.561999999999998</v>
      </c>
      <c r="EA85">
        <v>1454.51</v>
      </c>
      <c r="EB85">
        <v>40.369999999999997</v>
      </c>
      <c r="EC85">
        <v>0</v>
      </c>
      <c r="ED85">
        <v>137.40000009536701</v>
      </c>
      <c r="EE85">
        <v>0</v>
      </c>
      <c r="EF85">
        <v>881.32373076923102</v>
      </c>
      <c r="EG85">
        <v>-9.6512478668909694</v>
      </c>
      <c r="EH85">
        <v>-82.335042847693401</v>
      </c>
      <c r="EI85">
        <v>12992.6423076923</v>
      </c>
      <c r="EJ85">
        <v>15</v>
      </c>
      <c r="EK85">
        <v>1634234063</v>
      </c>
      <c r="EL85" t="s">
        <v>679</v>
      </c>
      <c r="EM85">
        <v>1634234057</v>
      </c>
      <c r="EN85">
        <v>1634234063</v>
      </c>
      <c r="EO85">
        <v>76</v>
      </c>
      <c r="EP85">
        <v>0.55200000000000005</v>
      </c>
      <c r="EQ85">
        <v>-3.0000000000000001E-3</v>
      </c>
      <c r="ER85">
        <v>3.585</v>
      </c>
      <c r="ES85">
        <v>0.109</v>
      </c>
      <c r="ET85">
        <v>800</v>
      </c>
      <c r="EU85">
        <v>17</v>
      </c>
      <c r="EV85">
        <v>0.23</v>
      </c>
      <c r="EW85">
        <v>0.03</v>
      </c>
      <c r="EX85">
        <v>-9.3816980000000001</v>
      </c>
      <c r="EY85">
        <v>2.7171557223283901E-2</v>
      </c>
      <c r="EZ85">
        <v>2.82964930866E-2</v>
      </c>
      <c r="FA85">
        <v>1</v>
      </c>
      <c r="FB85">
        <v>2.4383482500000002</v>
      </c>
      <c r="FC85">
        <v>-0.11759808630393701</v>
      </c>
      <c r="FD85">
        <v>1.5752612622593799E-2</v>
      </c>
      <c r="FE85">
        <v>1</v>
      </c>
      <c r="FF85">
        <v>2</v>
      </c>
      <c r="FG85">
        <v>2</v>
      </c>
      <c r="FH85" t="s">
        <v>395</v>
      </c>
      <c r="FI85">
        <v>3.88436</v>
      </c>
      <c r="FJ85">
        <v>2.7458200000000001</v>
      </c>
      <c r="FK85">
        <v>0.14277300000000001</v>
      </c>
      <c r="FL85">
        <v>0.14430299999999999</v>
      </c>
      <c r="FM85">
        <v>8.9407100000000003E-2</v>
      </c>
      <c r="FN85">
        <v>8.1699599999999997E-2</v>
      </c>
      <c r="FO85">
        <v>33772.300000000003</v>
      </c>
      <c r="FP85">
        <v>36970.400000000001</v>
      </c>
      <c r="FQ85">
        <v>35692</v>
      </c>
      <c r="FR85">
        <v>39209.4</v>
      </c>
      <c r="FS85">
        <v>46115.6</v>
      </c>
      <c r="FT85">
        <v>51985.599999999999</v>
      </c>
      <c r="FU85">
        <v>55822.9</v>
      </c>
      <c r="FV85">
        <v>62865.9</v>
      </c>
      <c r="FW85">
        <v>2.6410999999999998</v>
      </c>
      <c r="FX85">
        <v>2.1709700000000001</v>
      </c>
      <c r="FY85">
        <v>-0.305533</v>
      </c>
      <c r="FZ85">
        <v>0</v>
      </c>
      <c r="GA85">
        <v>-244.72800000000001</v>
      </c>
      <c r="GB85">
        <v>999.9</v>
      </c>
      <c r="GC85">
        <v>47.881999999999998</v>
      </c>
      <c r="GD85">
        <v>30.776</v>
      </c>
      <c r="GE85">
        <v>23.742699999999999</v>
      </c>
      <c r="GF85">
        <v>56.850200000000001</v>
      </c>
      <c r="GG85">
        <v>46.265999999999998</v>
      </c>
      <c r="GH85">
        <v>3</v>
      </c>
      <c r="GI85">
        <v>-0.18392500000000001</v>
      </c>
      <c r="GJ85">
        <v>-0.423039</v>
      </c>
      <c r="GK85">
        <v>20.118500000000001</v>
      </c>
      <c r="GL85">
        <v>5.19902</v>
      </c>
      <c r="GM85">
        <v>12.007</v>
      </c>
      <c r="GN85">
        <v>4.9757999999999996</v>
      </c>
      <c r="GO85">
        <v>3.2934299999999999</v>
      </c>
      <c r="GP85">
        <v>9999</v>
      </c>
      <c r="GQ85">
        <v>9999</v>
      </c>
      <c r="GR85">
        <v>29.3</v>
      </c>
      <c r="GS85">
        <v>557.5</v>
      </c>
      <c r="GT85">
        <v>1.86327</v>
      </c>
      <c r="GU85">
        <v>1.86805</v>
      </c>
      <c r="GV85">
        <v>1.8678300000000001</v>
      </c>
      <c r="GW85">
        <v>1.8690500000000001</v>
      </c>
      <c r="GX85">
        <v>1.8698600000000001</v>
      </c>
      <c r="GY85">
        <v>1.8658600000000001</v>
      </c>
      <c r="GZ85">
        <v>1.8669199999999999</v>
      </c>
      <c r="HA85">
        <v>1.86835</v>
      </c>
      <c r="HB85">
        <v>5</v>
      </c>
      <c r="HC85">
        <v>0</v>
      </c>
      <c r="HD85">
        <v>0</v>
      </c>
      <c r="HE85">
        <v>0</v>
      </c>
      <c r="HF85" t="s">
        <v>396</v>
      </c>
      <c r="HG85" t="s">
        <v>397</v>
      </c>
      <c r="HH85" t="s">
        <v>398</v>
      </c>
      <c r="HI85" t="s">
        <v>398</v>
      </c>
      <c r="HJ85" t="s">
        <v>398</v>
      </c>
      <c r="HK85" t="s">
        <v>398</v>
      </c>
      <c r="HL85">
        <v>0</v>
      </c>
      <c r="HM85">
        <v>100</v>
      </c>
      <c r="HN85">
        <v>100</v>
      </c>
      <c r="HO85">
        <v>3.585</v>
      </c>
      <c r="HP85">
        <v>0.109</v>
      </c>
      <c r="HQ85">
        <v>3.5854500000000402</v>
      </c>
      <c r="HR85">
        <v>0</v>
      </c>
      <c r="HS85">
        <v>0</v>
      </c>
      <c r="HT85">
        <v>0</v>
      </c>
      <c r="HU85">
        <v>0.109005</v>
      </c>
      <c r="HV85">
        <v>0</v>
      </c>
      <c r="HW85">
        <v>0</v>
      </c>
      <c r="HX85">
        <v>0</v>
      </c>
      <c r="HY85">
        <v>-1</v>
      </c>
      <c r="HZ85">
        <v>-1</v>
      </c>
      <c r="IA85">
        <v>-1</v>
      </c>
      <c r="IB85">
        <v>-1</v>
      </c>
      <c r="IC85">
        <v>0.7</v>
      </c>
      <c r="ID85">
        <v>0.6</v>
      </c>
      <c r="IE85">
        <v>2.6184099999999999</v>
      </c>
      <c r="IF85">
        <v>2.6159699999999999</v>
      </c>
      <c r="IG85">
        <v>2.9968300000000001</v>
      </c>
      <c r="IH85">
        <v>2.96387</v>
      </c>
      <c r="II85">
        <v>2.7453599999999998</v>
      </c>
      <c r="IJ85">
        <v>2.3779300000000001</v>
      </c>
      <c r="IK85">
        <v>34.737900000000003</v>
      </c>
      <c r="IL85">
        <v>24.122499999999999</v>
      </c>
      <c r="IM85">
        <v>18</v>
      </c>
      <c r="IN85">
        <v>1072.7</v>
      </c>
      <c r="IO85">
        <v>607.78899999999999</v>
      </c>
      <c r="IP85">
        <v>24.9998</v>
      </c>
      <c r="IQ85">
        <v>24.9221</v>
      </c>
      <c r="IR85">
        <v>30.0001</v>
      </c>
      <c r="IS85">
        <v>24.772200000000002</v>
      </c>
      <c r="IT85">
        <v>24.725000000000001</v>
      </c>
      <c r="IU85">
        <v>52.398899999999998</v>
      </c>
      <c r="IV85">
        <v>26.630099999999999</v>
      </c>
      <c r="IW85">
        <v>0</v>
      </c>
      <c r="IX85">
        <v>25</v>
      </c>
      <c r="IY85">
        <v>800</v>
      </c>
      <c r="IZ85">
        <v>17.0396</v>
      </c>
      <c r="JA85">
        <v>103.53100000000001</v>
      </c>
      <c r="JB85">
        <v>104.657</v>
      </c>
    </row>
    <row r="86" spans="1:262" x14ac:dyDescent="0.2">
      <c r="A86">
        <v>70</v>
      </c>
      <c r="B86">
        <v>1634234211.5</v>
      </c>
      <c r="C86">
        <v>10739</v>
      </c>
      <c r="D86" t="s">
        <v>680</v>
      </c>
      <c r="E86" t="s">
        <v>681</v>
      </c>
      <c r="F86" t="s">
        <v>390</v>
      </c>
      <c r="G86">
        <v>1634234211.5</v>
      </c>
      <c r="H86">
        <f t="shared" si="92"/>
        <v>3.4604955780849428E-3</v>
      </c>
      <c r="I86">
        <f t="shared" si="93"/>
        <v>3.4604955780849429</v>
      </c>
      <c r="J86">
        <f t="shared" si="94"/>
        <v>13.322148987421363</v>
      </c>
      <c r="K86">
        <f t="shared" si="95"/>
        <v>990.05100000000004</v>
      </c>
      <c r="L86">
        <f t="shared" si="96"/>
        <v>826.47899758315532</v>
      </c>
      <c r="M86">
        <f t="shared" si="97"/>
        <v>74.305917222645007</v>
      </c>
      <c r="N86">
        <f t="shared" si="98"/>
        <v>89.012119929635702</v>
      </c>
      <c r="O86">
        <f t="shared" si="99"/>
        <v>0.16567539157751726</v>
      </c>
      <c r="P86">
        <f t="shared" si="100"/>
        <v>2.7418081641761036</v>
      </c>
      <c r="Q86">
        <f t="shared" si="101"/>
        <v>0.16030796372751549</v>
      </c>
      <c r="R86">
        <f t="shared" si="102"/>
        <v>0.10066023375754285</v>
      </c>
      <c r="S86">
        <f t="shared" si="103"/>
        <v>241.75019001833508</v>
      </c>
      <c r="T86">
        <f t="shared" si="104"/>
        <v>27.252382207698904</v>
      </c>
      <c r="U86">
        <f t="shared" si="105"/>
        <v>27.252382207698904</v>
      </c>
      <c r="V86">
        <f t="shared" si="106"/>
        <v>3.6325581852964515</v>
      </c>
      <c r="W86">
        <f t="shared" si="107"/>
        <v>49.780763611605003</v>
      </c>
      <c r="X86">
        <f t="shared" si="108"/>
        <v>1.74987914140431</v>
      </c>
      <c r="Y86">
        <f t="shared" si="109"/>
        <v>3.515171352245738</v>
      </c>
      <c r="Z86">
        <f t="shared" si="110"/>
        <v>1.8826790438921415</v>
      </c>
      <c r="AA86">
        <f t="shared" si="111"/>
        <v>-152.60785499354597</v>
      </c>
      <c r="AB86">
        <f t="shared" si="112"/>
        <v>-82.656279495741899</v>
      </c>
      <c r="AC86">
        <f t="shared" si="113"/>
        <v>-6.504231118798165</v>
      </c>
      <c r="AD86">
        <f t="shared" si="114"/>
        <v>-1.8175589750967447E-2</v>
      </c>
      <c r="AE86">
        <v>0</v>
      </c>
      <c r="AF86">
        <v>0</v>
      </c>
      <c r="AG86">
        <f t="shared" si="115"/>
        <v>1</v>
      </c>
      <c r="AH86">
        <f t="shared" si="116"/>
        <v>0</v>
      </c>
      <c r="AI86">
        <f t="shared" si="117"/>
        <v>47462.494782794784</v>
      </c>
      <c r="AJ86" t="s">
        <v>391</v>
      </c>
      <c r="AK86">
        <v>0</v>
      </c>
      <c r="AL86">
        <v>0</v>
      </c>
      <c r="AM86">
        <v>0</v>
      </c>
      <c r="AN86" t="e">
        <f t="shared" si="118"/>
        <v>#DIV/0!</v>
      </c>
      <c r="AO86">
        <v>-1</v>
      </c>
      <c r="AP86" t="s">
        <v>682</v>
      </c>
      <c r="AQ86">
        <v>10410.200000000001</v>
      </c>
      <c r="AR86">
        <v>871.56557692307695</v>
      </c>
      <c r="AS86">
        <v>985.428</v>
      </c>
      <c r="AT86">
        <f t="shared" si="119"/>
        <v>0.11554616174588406</v>
      </c>
      <c r="AU86">
        <v>0.5</v>
      </c>
      <c r="AV86">
        <f t="shared" si="120"/>
        <v>1261.2782994913653</v>
      </c>
      <c r="AW86">
        <f t="shared" si="121"/>
        <v>13.322148987421363</v>
      </c>
      <c r="AX86">
        <f t="shared" si="122"/>
        <v>72.867933199801442</v>
      </c>
      <c r="AY86">
        <f t="shared" si="123"/>
        <v>1.1355264728804932E-2</v>
      </c>
      <c r="AZ86">
        <f t="shared" si="124"/>
        <v>-1</v>
      </c>
      <c r="BA86" t="e">
        <f t="shared" si="125"/>
        <v>#DIV/0!</v>
      </c>
      <c r="BB86" t="s">
        <v>391</v>
      </c>
      <c r="BC86">
        <v>0</v>
      </c>
      <c r="BD86" t="e">
        <f t="shared" si="126"/>
        <v>#DIV/0!</v>
      </c>
      <c r="BE86" t="e">
        <f t="shared" si="127"/>
        <v>#DIV/0!</v>
      </c>
      <c r="BF86" t="e">
        <f t="shared" si="128"/>
        <v>#DIV/0!</v>
      </c>
      <c r="BG86" t="e">
        <f t="shared" si="129"/>
        <v>#DIV/0!</v>
      </c>
      <c r="BH86">
        <f t="shared" si="130"/>
        <v>0.11554616174588407</v>
      </c>
      <c r="BI86" t="e">
        <f t="shared" si="131"/>
        <v>#DIV/0!</v>
      </c>
      <c r="BJ86" t="e">
        <f t="shared" si="132"/>
        <v>#DIV/0!</v>
      </c>
      <c r="BK86" t="e">
        <f t="shared" si="133"/>
        <v>#DIV/0!</v>
      </c>
      <c r="BL86">
        <v>71</v>
      </c>
      <c r="BM86">
        <v>300</v>
      </c>
      <c r="BN86">
        <v>300</v>
      </c>
      <c r="BO86">
        <v>300</v>
      </c>
      <c r="BP86">
        <v>10410.200000000001</v>
      </c>
      <c r="BQ86">
        <v>967.25</v>
      </c>
      <c r="BR86">
        <v>-7.3616599999999999E-3</v>
      </c>
      <c r="BS86">
        <v>0.03</v>
      </c>
      <c r="BT86" t="s">
        <v>391</v>
      </c>
      <c r="BU86" t="s">
        <v>391</v>
      </c>
      <c r="BV86" t="s">
        <v>391</v>
      </c>
      <c r="BW86" t="s">
        <v>391</v>
      </c>
      <c r="BX86" t="s">
        <v>391</v>
      </c>
      <c r="BY86" t="s">
        <v>391</v>
      </c>
      <c r="BZ86" t="s">
        <v>391</v>
      </c>
      <c r="CA86" t="s">
        <v>391</v>
      </c>
      <c r="CB86" t="s">
        <v>391</v>
      </c>
      <c r="CC86" t="s">
        <v>391</v>
      </c>
      <c r="CD86">
        <f t="shared" si="134"/>
        <v>1500.08</v>
      </c>
      <c r="CE86">
        <f t="shared" si="135"/>
        <v>1261.2782994913653</v>
      </c>
      <c r="CF86">
        <f t="shared" si="136"/>
        <v>0.84080735660189143</v>
      </c>
      <c r="CG86">
        <f t="shared" si="137"/>
        <v>0.16115819824165051</v>
      </c>
      <c r="CH86">
        <v>6</v>
      </c>
      <c r="CI86">
        <v>0.5</v>
      </c>
      <c r="CJ86" t="s">
        <v>393</v>
      </c>
      <c r="CK86">
        <v>2</v>
      </c>
      <c r="CL86">
        <v>1634234211.5</v>
      </c>
      <c r="CM86">
        <v>990.05100000000004</v>
      </c>
      <c r="CN86">
        <v>1000.1</v>
      </c>
      <c r="CO86">
        <v>19.4633</v>
      </c>
      <c r="CP86">
        <v>17.427399999999999</v>
      </c>
      <c r="CQ86">
        <v>985.98099999999999</v>
      </c>
      <c r="CR86">
        <v>19.346</v>
      </c>
      <c r="CS86">
        <v>999.99300000000005</v>
      </c>
      <c r="CT86">
        <v>89.818899999999999</v>
      </c>
      <c r="CU86">
        <v>8.7700700000000006E-2</v>
      </c>
      <c r="CV86">
        <v>26.693200000000001</v>
      </c>
      <c r="CW86">
        <v>-254.63</v>
      </c>
      <c r="CX86">
        <v>999.9</v>
      </c>
      <c r="CY86">
        <v>0</v>
      </c>
      <c r="CZ86">
        <v>0</v>
      </c>
      <c r="DA86">
        <v>9982.5</v>
      </c>
      <c r="DB86">
        <v>0</v>
      </c>
      <c r="DC86">
        <v>10.164</v>
      </c>
      <c r="DD86">
        <v>-10.044700000000001</v>
      </c>
      <c r="DE86">
        <v>1009.7</v>
      </c>
      <c r="DF86">
        <v>1017.83</v>
      </c>
      <c r="DG86">
        <v>2.0358900000000002</v>
      </c>
      <c r="DH86">
        <v>1000.1</v>
      </c>
      <c r="DI86">
        <v>17.427399999999999</v>
      </c>
      <c r="DJ86">
        <v>1.74817</v>
      </c>
      <c r="DK86">
        <v>1.56531</v>
      </c>
      <c r="DL86">
        <v>15.3309</v>
      </c>
      <c r="DM86">
        <v>13.621499999999999</v>
      </c>
      <c r="DN86">
        <v>1500.08</v>
      </c>
      <c r="DO86">
        <v>0.972997</v>
      </c>
      <c r="DP86">
        <v>2.7002700000000001E-2</v>
      </c>
      <c r="DQ86">
        <v>0</v>
      </c>
      <c r="DR86">
        <v>870.452</v>
      </c>
      <c r="DS86">
        <v>5.0006300000000001</v>
      </c>
      <c r="DT86">
        <v>12927.9</v>
      </c>
      <c r="DU86">
        <v>12905.7</v>
      </c>
      <c r="DV86">
        <v>39.311999999999998</v>
      </c>
      <c r="DW86">
        <v>40.311999999999998</v>
      </c>
      <c r="DX86">
        <v>38.936999999999998</v>
      </c>
      <c r="DY86">
        <v>41</v>
      </c>
      <c r="DZ86">
        <v>40.75</v>
      </c>
      <c r="EA86">
        <v>1454.71</v>
      </c>
      <c r="EB86">
        <v>40.369999999999997</v>
      </c>
      <c r="EC86">
        <v>0</v>
      </c>
      <c r="ED86">
        <v>111.40000009536701</v>
      </c>
      <c r="EE86">
        <v>0</v>
      </c>
      <c r="EF86">
        <v>871.56557692307695</v>
      </c>
      <c r="EG86">
        <v>-8.1310427454786094</v>
      </c>
      <c r="EH86">
        <v>-77.671795020406805</v>
      </c>
      <c r="EI86">
        <v>12937.126923076899</v>
      </c>
      <c r="EJ86">
        <v>15</v>
      </c>
      <c r="EK86">
        <v>1634234177</v>
      </c>
      <c r="EL86" t="s">
        <v>683</v>
      </c>
      <c r="EM86">
        <v>1634234174.5</v>
      </c>
      <c r="EN86">
        <v>1634234177</v>
      </c>
      <c r="EO86">
        <v>77</v>
      </c>
      <c r="EP86">
        <v>0.48399999999999999</v>
      </c>
      <c r="EQ86">
        <v>8.0000000000000002E-3</v>
      </c>
      <c r="ER86">
        <v>4.07</v>
      </c>
      <c r="ES86">
        <v>0.11700000000000001</v>
      </c>
      <c r="ET86">
        <v>1000</v>
      </c>
      <c r="EU86">
        <v>17</v>
      </c>
      <c r="EV86">
        <v>0.21</v>
      </c>
      <c r="EW86">
        <v>0.04</v>
      </c>
      <c r="EX86">
        <v>-10.044356000000001</v>
      </c>
      <c r="EY86">
        <v>6.2007579737342597E-2</v>
      </c>
      <c r="EZ86">
        <v>4.0229402791987799E-2</v>
      </c>
      <c r="FA86">
        <v>1</v>
      </c>
      <c r="FB86">
        <v>2.0766019999999998</v>
      </c>
      <c r="FC86">
        <v>-0.181128405253285</v>
      </c>
      <c r="FD86">
        <v>2.2229532743627298E-2</v>
      </c>
      <c r="FE86">
        <v>1</v>
      </c>
      <c r="FF86">
        <v>2</v>
      </c>
      <c r="FG86">
        <v>2</v>
      </c>
      <c r="FH86" t="s">
        <v>395</v>
      </c>
      <c r="FI86">
        <v>3.8843999999999999</v>
      </c>
      <c r="FJ86">
        <v>2.7465299999999999</v>
      </c>
      <c r="FK86">
        <v>0.165383</v>
      </c>
      <c r="FL86">
        <v>0.16679099999999999</v>
      </c>
      <c r="FM86">
        <v>8.9568099999999998E-2</v>
      </c>
      <c r="FN86">
        <v>8.3151699999999995E-2</v>
      </c>
      <c r="FO86">
        <v>32883.199999999997</v>
      </c>
      <c r="FP86">
        <v>35999.699999999997</v>
      </c>
      <c r="FQ86">
        <v>35693</v>
      </c>
      <c r="FR86">
        <v>39209.199999999997</v>
      </c>
      <c r="FS86">
        <v>46108.800000000003</v>
      </c>
      <c r="FT86">
        <v>51904.4</v>
      </c>
      <c r="FU86">
        <v>55824.1</v>
      </c>
      <c r="FV86">
        <v>62866.8</v>
      </c>
      <c r="FW86">
        <v>2.6436799999999998</v>
      </c>
      <c r="FX86">
        <v>2.1729500000000002</v>
      </c>
      <c r="FY86">
        <v>-0.333868</v>
      </c>
      <c r="FZ86">
        <v>0</v>
      </c>
      <c r="GA86">
        <v>-244.726</v>
      </c>
      <c r="GB86">
        <v>999.9</v>
      </c>
      <c r="GC86">
        <v>47.832999999999998</v>
      </c>
      <c r="GD86">
        <v>30.776</v>
      </c>
      <c r="GE86">
        <v>23.7196</v>
      </c>
      <c r="GF86">
        <v>56.9602</v>
      </c>
      <c r="GG86">
        <v>46.2179</v>
      </c>
      <c r="GH86">
        <v>3</v>
      </c>
      <c r="GI86">
        <v>-0.183918</v>
      </c>
      <c r="GJ86">
        <v>-0.41259000000000001</v>
      </c>
      <c r="GK86">
        <v>20.1187</v>
      </c>
      <c r="GL86">
        <v>5.2000700000000002</v>
      </c>
      <c r="GM86">
        <v>12.0076</v>
      </c>
      <c r="GN86">
        <v>4.9757499999999997</v>
      </c>
      <c r="GO86">
        <v>3.2933500000000002</v>
      </c>
      <c r="GP86">
        <v>9999</v>
      </c>
      <c r="GQ86">
        <v>9999</v>
      </c>
      <c r="GR86">
        <v>29.3</v>
      </c>
      <c r="GS86">
        <v>561.4</v>
      </c>
      <c r="GT86">
        <v>1.8632599999999999</v>
      </c>
      <c r="GU86">
        <v>1.8680399999999999</v>
      </c>
      <c r="GV86">
        <v>1.86782</v>
      </c>
      <c r="GW86">
        <v>1.86904</v>
      </c>
      <c r="GX86">
        <v>1.8698399999999999</v>
      </c>
      <c r="GY86">
        <v>1.8658999999999999</v>
      </c>
      <c r="GZ86">
        <v>1.8669100000000001</v>
      </c>
      <c r="HA86">
        <v>1.86835</v>
      </c>
      <c r="HB86">
        <v>5</v>
      </c>
      <c r="HC86">
        <v>0</v>
      </c>
      <c r="HD86">
        <v>0</v>
      </c>
      <c r="HE86">
        <v>0</v>
      </c>
      <c r="HF86" t="s">
        <v>396</v>
      </c>
      <c r="HG86" t="s">
        <v>397</v>
      </c>
      <c r="HH86" t="s">
        <v>398</v>
      </c>
      <c r="HI86" t="s">
        <v>398</v>
      </c>
      <c r="HJ86" t="s">
        <v>398</v>
      </c>
      <c r="HK86" t="s">
        <v>398</v>
      </c>
      <c r="HL86">
        <v>0</v>
      </c>
      <c r="HM86">
        <v>100</v>
      </c>
      <c r="HN86">
        <v>100</v>
      </c>
      <c r="HO86">
        <v>4.07</v>
      </c>
      <c r="HP86">
        <v>0.1173</v>
      </c>
      <c r="HQ86">
        <v>4.0697142857143298</v>
      </c>
      <c r="HR86">
        <v>0</v>
      </c>
      <c r="HS86">
        <v>0</v>
      </c>
      <c r="HT86">
        <v>0</v>
      </c>
      <c r="HU86">
        <v>0.11728999999999699</v>
      </c>
      <c r="HV86">
        <v>0</v>
      </c>
      <c r="HW86">
        <v>0</v>
      </c>
      <c r="HX86">
        <v>0</v>
      </c>
      <c r="HY86">
        <v>-1</v>
      </c>
      <c r="HZ86">
        <v>-1</v>
      </c>
      <c r="IA86">
        <v>-1</v>
      </c>
      <c r="IB86">
        <v>-1</v>
      </c>
      <c r="IC86">
        <v>0.6</v>
      </c>
      <c r="ID86">
        <v>0.6</v>
      </c>
      <c r="IE86">
        <v>3.11768</v>
      </c>
      <c r="IF86">
        <v>2.6110799999999998</v>
      </c>
      <c r="IG86">
        <v>2.9968300000000001</v>
      </c>
      <c r="IH86">
        <v>2.96265</v>
      </c>
      <c r="II86">
        <v>2.7453599999999998</v>
      </c>
      <c r="IJ86">
        <v>2.33887</v>
      </c>
      <c r="IK86">
        <v>34.737900000000003</v>
      </c>
      <c r="IL86">
        <v>24.113800000000001</v>
      </c>
      <c r="IM86">
        <v>18</v>
      </c>
      <c r="IN86">
        <v>1075.8599999999999</v>
      </c>
      <c r="IO86">
        <v>609.32100000000003</v>
      </c>
      <c r="IP86">
        <v>25.0002</v>
      </c>
      <c r="IQ86">
        <v>24.9221</v>
      </c>
      <c r="IR86">
        <v>30.0002</v>
      </c>
      <c r="IS86">
        <v>24.7743</v>
      </c>
      <c r="IT86">
        <v>24.7271</v>
      </c>
      <c r="IU86">
        <v>62.391500000000001</v>
      </c>
      <c r="IV86">
        <v>24.672599999999999</v>
      </c>
      <c r="IW86">
        <v>0</v>
      </c>
      <c r="IX86">
        <v>25</v>
      </c>
      <c r="IY86">
        <v>1000</v>
      </c>
      <c r="IZ86">
        <v>17.439</v>
      </c>
      <c r="JA86">
        <v>103.53400000000001</v>
      </c>
      <c r="JB86">
        <v>104.658</v>
      </c>
    </row>
    <row r="87" spans="1:262" x14ac:dyDescent="0.2">
      <c r="A87">
        <v>71</v>
      </c>
      <c r="B87">
        <v>1634234324.0999999</v>
      </c>
      <c r="C87">
        <v>10851.5999999046</v>
      </c>
      <c r="D87" t="s">
        <v>684</v>
      </c>
      <c r="E87" t="s">
        <v>685</v>
      </c>
      <c r="F87" t="s">
        <v>390</v>
      </c>
      <c r="G87">
        <v>1634234324.0999999</v>
      </c>
      <c r="H87">
        <f t="shared" si="92"/>
        <v>2.8073737082568448E-3</v>
      </c>
      <c r="I87">
        <f t="shared" si="93"/>
        <v>2.8073737082568448</v>
      </c>
      <c r="J87">
        <f t="shared" si="94"/>
        <v>13.870885038477324</v>
      </c>
      <c r="K87">
        <f t="shared" si="95"/>
        <v>1189.654</v>
      </c>
      <c r="L87">
        <f t="shared" si="96"/>
        <v>975.93923050804642</v>
      </c>
      <c r="M87">
        <f t="shared" si="97"/>
        <v>87.744422178977445</v>
      </c>
      <c r="N87">
        <f t="shared" si="98"/>
        <v>106.9590191272146</v>
      </c>
      <c r="O87">
        <f t="shared" si="99"/>
        <v>0.12943562321837446</v>
      </c>
      <c r="P87">
        <f t="shared" si="100"/>
        <v>2.7479578272665637</v>
      </c>
      <c r="Q87">
        <f t="shared" si="101"/>
        <v>0.12614151508637111</v>
      </c>
      <c r="R87">
        <f t="shared" si="102"/>
        <v>7.9127426839667545E-2</v>
      </c>
      <c r="S87">
        <f t="shared" si="103"/>
        <v>241.73684301852592</v>
      </c>
      <c r="T87">
        <f t="shared" si="104"/>
        <v>27.587855839057326</v>
      </c>
      <c r="U87">
        <f t="shared" si="105"/>
        <v>27.587855839057326</v>
      </c>
      <c r="V87">
        <f t="shared" si="106"/>
        <v>3.7046126413008986</v>
      </c>
      <c r="W87">
        <f t="shared" si="107"/>
        <v>49.736923396723682</v>
      </c>
      <c r="X87">
        <f t="shared" si="108"/>
        <v>1.7645099479234203</v>
      </c>
      <c r="Y87">
        <f t="shared" si="109"/>
        <v>3.5476861603378826</v>
      </c>
      <c r="Z87">
        <f t="shared" si="110"/>
        <v>1.9401026933774783</v>
      </c>
      <c r="AA87">
        <f t="shared" si="111"/>
        <v>-123.80518053412686</v>
      </c>
      <c r="AB87">
        <f t="shared" si="112"/>
        <v>-109.35623918854563</v>
      </c>
      <c r="AC87">
        <f t="shared" si="113"/>
        <v>-8.6071411553342809</v>
      </c>
      <c r="AD87">
        <f t="shared" si="114"/>
        <v>-3.1717859480863808E-2</v>
      </c>
      <c r="AE87">
        <v>0</v>
      </c>
      <c r="AF87">
        <v>0</v>
      </c>
      <c r="AG87">
        <f t="shared" si="115"/>
        <v>1</v>
      </c>
      <c r="AH87">
        <f t="shared" si="116"/>
        <v>0</v>
      </c>
      <c r="AI87">
        <f t="shared" si="117"/>
        <v>47604.112075911493</v>
      </c>
      <c r="AJ87" t="s">
        <v>391</v>
      </c>
      <c r="AK87">
        <v>0</v>
      </c>
      <c r="AL87">
        <v>0</v>
      </c>
      <c r="AM87">
        <v>0</v>
      </c>
      <c r="AN87" t="e">
        <f t="shared" si="118"/>
        <v>#DIV/0!</v>
      </c>
      <c r="AO87">
        <v>-1</v>
      </c>
      <c r="AP87" t="s">
        <v>686</v>
      </c>
      <c r="AQ87">
        <v>10411</v>
      </c>
      <c r="AR87">
        <v>864.69342307692295</v>
      </c>
      <c r="AS87">
        <v>977.49199999999996</v>
      </c>
      <c r="AT87">
        <f t="shared" si="119"/>
        <v>0.11539590802080935</v>
      </c>
      <c r="AU87">
        <v>0.5</v>
      </c>
      <c r="AV87">
        <f t="shared" si="120"/>
        <v>1261.2107994914643</v>
      </c>
      <c r="AW87">
        <f t="shared" si="121"/>
        <v>13.870885038477324</v>
      </c>
      <c r="AX87">
        <f t="shared" si="122"/>
        <v>72.769282706484219</v>
      </c>
      <c r="AY87">
        <f t="shared" si="123"/>
        <v>1.17909591675503E-2</v>
      </c>
      <c r="AZ87">
        <f t="shared" si="124"/>
        <v>-1</v>
      </c>
      <c r="BA87" t="e">
        <f t="shared" si="125"/>
        <v>#DIV/0!</v>
      </c>
      <c r="BB87" t="s">
        <v>391</v>
      </c>
      <c r="BC87">
        <v>0</v>
      </c>
      <c r="BD87" t="e">
        <f t="shared" si="126"/>
        <v>#DIV/0!</v>
      </c>
      <c r="BE87" t="e">
        <f t="shared" si="127"/>
        <v>#DIV/0!</v>
      </c>
      <c r="BF87" t="e">
        <f t="shared" si="128"/>
        <v>#DIV/0!</v>
      </c>
      <c r="BG87" t="e">
        <f t="shared" si="129"/>
        <v>#DIV/0!</v>
      </c>
      <c r="BH87">
        <f t="shared" si="130"/>
        <v>0.11539590802080939</v>
      </c>
      <c r="BI87" t="e">
        <f t="shared" si="131"/>
        <v>#DIV/0!</v>
      </c>
      <c r="BJ87" t="e">
        <f t="shared" si="132"/>
        <v>#DIV/0!</v>
      </c>
      <c r="BK87" t="e">
        <f t="shared" si="133"/>
        <v>#DIV/0!</v>
      </c>
      <c r="BL87">
        <v>72</v>
      </c>
      <c r="BM87">
        <v>300</v>
      </c>
      <c r="BN87">
        <v>300</v>
      </c>
      <c r="BO87">
        <v>300</v>
      </c>
      <c r="BP87">
        <v>10411</v>
      </c>
      <c r="BQ87">
        <v>962.27</v>
      </c>
      <c r="BR87">
        <v>-7.36106E-3</v>
      </c>
      <c r="BS87">
        <v>0.73</v>
      </c>
      <c r="BT87" t="s">
        <v>391</v>
      </c>
      <c r="BU87" t="s">
        <v>391</v>
      </c>
      <c r="BV87" t="s">
        <v>391</v>
      </c>
      <c r="BW87" t="s">
        <v>391</v>
      </c>
      <c r="BX87" t="s">
        <v>391</v>
      </c>
      <c r="BY87" t="s">
        <v>391</v>
      </c>
      <c r="BZ87" t="s">
        <v>391</v>
      </c>
      <c r="CA87" t="s">
        <v>391</v>
      </c>
      <c r="CB87" t="s">
        <v>391</v>
      </c>
      <c r="CC87" t="s">
        <v>391</v>
      </c>
      <c r="CD87">
        <f t="shared" si="134"/>
        <v>1500</v>
      </c>
      <c r="CE87">
        <f t="shared" si="135"/>
        <v>1261.2107994914643</v>
      </c>
      <c r="CF87">
        <f t="shared" si="136"/>
        <v>0.84080719966097617</v>
      </c>
      <c r="CG87">
        <f t="shared" si="137"/>
        <v>0.16115789534568395</v>
      </c>
      <c r="CH87">
        <v>6</v>
      </c>
      <c r="CI87">
        <v>0.5</v>
      </c>
      <c r="CJ87" t="s">
        <v>393</v>
      </c>
      <c r="CK87">
        <v>2</v>
      </c>
      <c r="CL87">
        <v>1634234324.0999999</v>
      </c>
      <c r="CM87">
        <v>1189.654</v>
      </c>
      <c r="CN87">
        <v>1199.98</v>
      </c>
      <c r="CO87">
        <v>19.625800000000002</v>
      </c>
      <c r="CP87">
        <v>17.974499999999999</v>
      </c>
      <c r="CQ87">
        <v>1185.1300000000001</v>
      </c>
      <c r="CR87">
        <v>19.474799999999998</v>
      </c>
      <c r="CS87">
        <v>1000.04</v>
      </c>
      <c r="CT87">
        <v>89.820700000000002</v>
      </c>
      <c r="CU87">
        <v>8.6969900000000003E-2</v>
      </c>
      <c r="CV87">
        <v>26.849699999999999</v>
      </c>
      <c r="CW87">
        <v>-253.01499999999999</v>
      </c>
      <c r="CX87">
        <v>999.9</v>
      </c>
      <c r="CY87">
        <v>0</v>
      </c>
      <c r="CZ87">
        <v>0</v>
      </c>
      <c r="DA87">
        <v>10018.799999999999</v>
      </c>
      <c r="DB87">
        <v>0</v>
      </c>
      <c r="DC87">
        <v>10.164</v>
      </c>
      <c r="DD87">
        <v>-10.773199999999999</v>
      </c>
      <c r="DE87">
        <v>1212.97</v>
      </c>
      <c r="DF87">
        <v>1221.94</v>
      </c>
      <c r="DG87">
        <v>1.6176200000000001</v>
      </c>
      <c r="DH87">
        <v>1199.98</v>
      </c>
      <c r="DI87">
        <v>17.974499999999999</v>
      </c>
      <c r="DJ87">
        <v>1.7597799999999999</v>
      </c>
      <c r="DK87">
        <v>1.6144799999999999</v>
      </c>
      <c r="DL87">
        <v>15.433999999999999</v>
      </c>
      <c r="DM87">
        <v>14.0977</v>
      </c>
      <c r="DN87">
        <v>1500</v>
      </c>
      <c r="DO87">
        <v>0.97300600000000004</v>
      </c>
      <c r="DP87">
        <v>2.6994500000000001E-2</v>
      </c>
      <c r="DQ87">
        <v>0</v>
      </c>
      <c r="DR87">
        <v>864.03499999999997</v>
      </c>
      <c r="DS87">
        <v>5.0006300000000001</v>
      </c>
      <c r="DT87">
        <v>12833.3</v>
      </c>
      <c r="DU87">
        <v>12905.1</v>
      </c>
      <c r="DV87">
        <v>39.311999999999998</v>
      </c>
      <c r="DW87">
        <v>39.561999999999998</v>
      </c>
      <c r="DX87">
        <v>39.061999999999998</v>
      </c>
      <c r="DY87">
        <v>39.625</v>
      </c>
      <c r="DZ87">
        <v>40.561999999999998</v>
      </c>
      <c r="EA87">
        <v>1454.64</v>
      </c>
      <c r="EB87">
        <v>40.36</v>
      </c>
      <c r="EC87">
        <v>0</v>
      </c>
      <c r="ED87">
        <v>112.10000014305101</v>
      </c>
      <c r="EE87">
        <v>0</v>
      </c>
      <c r="EF87">
        <v>864.69342307692295</v>
      </c>
      <c r="EG87">
        <v>-3.9776752198254099</v>
      </c>
      <c r="EH87">
        <v>-94.721367464996604</v>
      </c>
      <c r="EI87">
        <v>12844.515384615401</v>
      </c>
      <c r="EJ87">
        <v>15</v>
      </c>
      <c r="EK87">
        <v>1634234344.0999999</v>
      </c>
      <c r="EL87" t="s">
        <v>687</v>
      </c>
      <c r="EM87">
        <v>1634234341.0999999</v>
      </c>
      <c r="EN87">
        <v>1634234344.0999999</v>
      </c>
      <c r="EO87">
        <v>78</v>
      </c>
      <c r="EP87">
        <v>0.45500000000000002</v>
      </c>
      <c r="EQ87">
        <v>3.4000000000000002E-2</v>
      </c>
      <c r="ER87">
        <v>4.524</v>
      </c>
      <c r="ES87">
        <v>0.151</v>
      </c>
      <c r="ET87">
        <v>1200</v>
      </c>
      <c r="EU87">
        <v>18</v>
      </c>
      <c r="EV87">
        <v>0.17</v>
      </c>
      <c r="EW87">
        <v>7.0000000000000007E-2</v>
      </c>
      <c r="EX87">
        <v>-10.789904999999999</v>
      </c>
      <c r="EY87">
        <v>3.4403752345251899E-2</v>
      </c>
      <c r="EZ87">
        <v>2.0315239969047799E-2</v>
      </c>
      <c r="FA87">
        <v>1</v>
      </c>
      <c r="FB87">
        <v>1.654399</v>
      </c>
      <c r="FC87">
        <v>-0.22593703564728099</v>
      </c>
      <c r="FD87">
        <v>2.5377704860763101E-2</v>
      </c>
      <c r="FE87">
        <v>1</v>
      </c>
      <c r="FF87">
        <v>2</v>
      </c>
      <c r="FG87">
        <v>2</v>
      </c>
      <c r="FH87" t="s">
        <v>395</v>
      </c>
      <c r="FI87">
        <v>3.8844500000000002</v>
      </c>
      <c r="FJ87">
        <v>2.7461199999999999</v>
      </c>
      <c r="FK87">
        <v>0.18568799999999999</v>
      </c>
      <c r="FL87">
        <v>0.186969</v>
      </c>
      <c r="FM87">
        <v>8.9997499999999994E-2</v>
      </c>
      <c r="FN87">
        <v>8.4998799999999999E-2</v>
      </c>
      <c r="FO87">
        <v>32083.1</v>
      </c>
      <c r="FP87">
        <v>35129.199999999997</v>
      </c>
      <c r="FQ87">
        <v>35691.9</v>
      </c>
      <c r="FR87">
        <v>39209.5</v>
      </c>
      <c r="FS87">
        <v>46086.2</v>
      </c>
      <c r="FT87">
        <v>51800</v>
      </c>
      <c r="FU87">
        <v>55822.9</v>
      </c>
      <c r="FV87">
        <v>62866.7</v>
      </c>
      <c r="FW87">
        <v>2.6440700000000001</v>
      </c>
      <c r="FX87">
        <v>2.1762299999999999</v>
      </c>
      <c r="FY87">
        <v>-0.27961999999999998</v>
      </c>
      <c r="FZ87">
        <v>0</v>
      </c>
      <c r="GA87">
        <v>-244.73099999999999</v>
      </c>
      <c r="GB87">
        <v>999.9</v>
      </c>
      <c r="GC87">
        <v>47.783999999999999</v>
      </c>
      <c r="GD87">
        <v>30.765999999999998</v>
      </c>
      <c r="GE87">
        <v>23.679500000000001</v>
      </c>
      <c r="GF87">
        <v>56.209299999999999</v>
      </c>
      <c r="GG87">
        <v>46.1218</v>
      </c>
      <c r="GH87">
        <v>3</v>
      </c>
      <c r="GI87">
        <v>-0.183666</v>
      </c>
      <c r="GJ87">
        <v>-0.402092</v>
      </c>
      <c r="GK87">
        <v>20.117000000000001</v>
      </c>
      <c r="GL87">
        <v>5.1987199999999998</v>
      </c>
      <c r="GM87">
        <v>12.0059</v>
      </c>
      <c r="GN87">
        <v>4.9756999999999998</v>
      </c>
      <c r="GO87">
        <v>3.29332</v>
      </c>
      <c r="GP87">
        <v>9999</v>
      </c>
      <c r="GQ87">
        <v>9999</v>
      </c>
      <c r="GR87">
        <v>29.4</v>
      </c>
      <c r="GS87">
        <v>565.5</v>
      </c>
      <c r="GT87">
        <v>1.8632599999999999</v>
      </c>
      <c r="GU87">
        <v>1.8680699999999999</v>
      </c>
      <c r="GV87">
        <v>1.8678300000000001</v>
      </c>
      <c r="GW87">
        <v>1.8690500000000001</v>
      </c>
      <c r="GX87">
        <v>1.8698399999999999</v>
      </c>
      <c r="GY87">
        <v>1.8658600000000001</v>
      </c>
      <c r="GZ87">
        <v>1.8669100000000001</v>
      </c>
      <c r="HA87">
        <v>1.86833</v>
      </c>
      <c r="HB87">
        <v>5</v>
      </c>
      <c r="HC87">
        <v>0</v>
      </c>
      <c r="HD87">
        <v>0</v>
      </c>
      <c r="HE87">
        <v>0</v>
      </c>
      <c r="HF87" t="s">
        <v>396</v>
      </c>
      <c r="HG87" t="s">
        <v>397</v>
      </c>
      <c r="HH87" t="s">
        <v>398</v>
      </c>
      <c r="HI87" t="s">
        <v>398</v>
      </c>
      <c r="HJ87" t="s">
        <v>398</v>
      </c>
      <c r="HK87" t="s">
        <v>398</v>
      </c>
      <c r="HL87">
        <v>0</v>
      </c>
      <c r="HM87">
        <v>100</v>
      </c>
      <c r="HN87">
        <v>100</v>
      </c>
      <c r="HO87">
        <v>4.524</v>
      </c>
      <c r="HP87">
        <v>0.151</v>
      </c>
      <c r="HQ87">
        <v>4.0697142857143298</v>
      </c>
      <c r="HR87">
        <v>0</v>
      </c>
      <c r="HS87">
        <v>0</v>
      </c>
      <c r="HT87">
        <v>0</v>
      </c>
      <c r="HU87">
        <v>0.11728999999999699</v>
      </c>
      <c r="HV87">
        <v>0</v>
      </c>
      <c r="HW87">
        <v>0</v>
      </c>
      <c r="HX87">
        <v>0</v>
      </c>
      <c r="HY87">
        <v>-1</v>
      </c>
      <c r="HZ87">
        <v>-1</v>
      </c>
      <c r="IA87">
        <v>-1</v>
      </c>
      <c r="IB87">
        <v>-1</v>
      </c>
      <c r="IC87">
        <v>2.5</v>
      </c>
      <c r="ID87">
        <v>2.5</v>
      </c>
      <c r="IE87">
        <v>3.58887</v>
      </c>
      <c r="IF87">
        <v>2.6000999999999999</v>
      </c>
      <c r="IG87">
        <v>2.9980500000000001</v>
      </c>
      <c r="IH87">
        <v>2.96387</v>
      </c>
      <c r="II87">
        <v>2.7453599999999998</v>
      </c>
      <c r="IJ87">
        <v>2.3559600000000001</v>
      </c>
      <c r="IK87">
        <v>34.715000000000003</v>
      </c>
      <c r="IL87">
        <v>24.113800000000001</v>
      </c>
      <c r="IM87">
        <v>18</v>
      </c>
      <c r="IN87">
        <v>1076.3900000000001</v>
      </c>
      <c r="IO87">
        <v>611.90200000000004</v>
      </c>
      <c r="IP87">
        <v>25.0001</v>
      </c>
      <c r="IQ87">
        <v>24.926300000000001</v>
      </c>
      <c r="IR87">
        <v>30.0001</v>
      </c>
      <c r="IS87">
        <v>24.776399999999999</v>
      </c>
      <c r="IT87">
        <v>24.7333</v>
      </c>
      <c r="IU87">
        <v>71.804100000000005</v>
      </c>
      <c r="IV87">
        <v>21.771899999999999</v>
      </c>
      <c r="IW87">
        <v>0</v>
      </c>
      <c r="IX87">
        <v>25</v>
      </c>
      <c r="IY87">
        <v>1200</v>
      </c>
      <c r="IZ87">
        <v>18.1249</v>
      </c>
      <c r="JA87">
        <v>103.53100000000001</v>
      </c>
      <c r="JB87">
        <v>104.658</v>
      </c>
    </row>
    <row r="88" spans="1:262" x14ac:dyDescent="0.2">
      <c r="A88">
        <v>72</v>
      </c>
      <c r="B88">
        <v>1634234460.5999999</v>
      </c>
      <c r="C88">
        <v>10988.0999999046</v>
      </c>
      <c r="D88" t="s">
        <v>688</v>
      </c>
      <c r="E88" t="s">
        <v>689</v>
      </c>
      <c r="F88" t="s">
        <v>390</v>
      </c>
      <c r="G88">
        <v>1634234460.5999999</v>
      </c>
      <c r="H88">
        <f t="shared" si="92"/>
        <v>2.236445895128432E-3</v>
      </c>
      <c r="I88">
        <f t="shared" si="93"/>
        <v>2.2364458951284321</v>
      </c>
      <c r="J88">
        <f t="shared" si="94"/>
        <v>14.384752098254072</v>
      </c>
      <c r="K88">
        <f t="shared" si="95"/>
        <v>1489.39</v>
      </c>
      <c r="L88">
        <f t="shared" si="96"/>
        <v>1208.3985423756546</v>
      </c>
      <c r="M88">
        <f t="shared" si="97"/>
        <v>108.63243658217839</v>
      </c>
      <c r="N88">
        <f t="shared" si="98"/>
        <v>133.89296581163302</v>
      </c>
      <c r="O88">
        <f t="shared" si="99"/>
        <v>0.10081948070138988</v>
      </c>
      <c r="P88">
        <f t="shared" si="100"/>
        <v>2.7378574002599465</v>
      </c>
      <c r="Q88">
        <f t="shared" si="101"/>
        <v>9.8801464674924275E-2</v>
      </c>
      <c r="R88">
        <f t="shared" si="102"/>
        <v>6.1928861827814721E-2</v>
      </c>
      <c r="S88">
        <f t="shared" si="103"/>
        <v>241.73582601827621</v>
      </c>
      <c r="T88">
        <f t="shared" si="104"/>
        <v>27.767993297796764</v>
      </c>
      <c r="U88">
        <f t="shared" si="105"/>
        <v>27.767993297796764</v>
      </c>
      <c r="V88">
        <f t="shared" si="106"/>
        <v>3.7438155587305939</v>
      </c>
      <c r="W88">
        <f t="shared" si="107"/>
        <v>49.87193425668751</v>
      </c>
      <c r="X88">
        <f t="shared" si="108"/>
        <v>1.7713293494378599</v>
      </c>
      <c r="Y88">
        <f t="shared" si="109"/>
        <v>3.5517558639713998</v>
      </c>
      <c r="Z88">
        <f t="shared" si="110"/>
        <v>1.972486209292734</v>
      </c>
      <c r="AA88">
        <f t="shared" si="111"/>
        <v>-98.627263975163856</v>
      </c>
      <c r="AB88">
        <f t="shared" si="112"/>
        <v>-132.66491803696579</v>
      </c>
      <c r="AC88">
        <f t="shared" si="113"/>
        <v>-10.490691757231849</v>
      </c>
      <c r="AD88">
        <f t="shared" si="114"/>
        <v>-4.7047751085273148E-2</v>
      </c>
      <c r="AE88">
        <v>0</v>
      </c>
      <c r="AF88">
        <v>0</v>
      </c>
      <c r="AG88">
        <f t="shared" si="115"/>
        <v>1</v>
      </c>
      <c r="AH88">
        <f t="shared" si="116"/>
        <v>0</v>
      </c>
      <c r="AI88">
        <f t="shared" si="117"/>
        <v>47327.692869005332</v>
      </c>
      <c r="AJ88" t="s">
        <v>391</v>
      </c>
      <c r="AK88">
        <v>0</v>
      </c>
      <c r="AL88">
        <v>0</v>
      </c>
      <c r="AM88">
        <v>0</v>
      </c>
      <c r="AN88" t="e">
        <f t="shared" si="118"/>
        <v>#DIV/0!</v>
      </c>
      <c r="AO88">
        <v>-1</v>
      </c>
      <c r="AP88" t="s">
        <v>690</v>
      </c>
      <c r="AQ88">
        <v>10415.5</v>
      </c>
      <c r="AR88">
        <v>863.19226923076906</v>
      </c>
      <c r="AS88">
        <v>982.12099999999998</v>
      </c>
      <c r="AT88">
        <f t="shared" si="119"/>
        <v>0.12109376621539603</v>
      </c>
      <c r="AU88">
        <v>0.5</v>
      </c>
      <c r="AV88">
        <f t="shared" si="120"/>
        <v>1261.2026994913349</v>
      </c>
      <c r="AW88">
        <f t="shared" si="121"/>
        <v>14.384752098254072</v>
      </c>
      <c r="AX88">
        <f t="shared" si="122"/>
        <v>76.361892421215032</v>
      </c>
      <c r="AY88">
        <f t="shared" si="123"/>
        <v>1.2198476981106219E-2</v>
      </c>
      <c r="AZ88">
        <f t="shared" si="124"/>
        <v>-1</v>
      </c>
      <c r="BA88" t="e">
        <f t="shared" si="125"/>
        <v>#DIV/0!</v>
      </c>
      <c r="BB88" t="s">
        <v>391</v>
      </c>
      <c r="BC88">
        <v>0</v>
      </c>
      <c r="BD88" t="e">
        <f t="shared" si="126"/>
        <v>#DIV/0!</v>
      </c>
      <c r="BE88" t="e">
        <f t="shared" si="127"/>
        <v>#DIV/0!</v>
      </c>
      <c r="BF88" t="e">
        <f t="shared" si="128"/>
        <v>#DIV/0!</v>
      </c>
      <c r="BG88" t="e">
        <f t="shared" si="129"/>
        <v>#DIV/0!</v>
      </c>
      <c r="BH88">
        <f t="shared" si="130"/>
        <v>0.121093766215396</v>
      </c>
      <c r="BI88" t="e">
        <f t="shared" si="131"/>
        <v>#DIV/0!</v>
      </c>
      <c r="BJ88" t="e">
        <f t="shared" si="132"/>
        <v>#DIV/0!</v>
      </c>
      <c r="BK88" t="e">
        <f t="shared" si="133"/>
        <v>#DIV/0!</v>
      </c>
      <c r="BL88">
        <v>73</v>
      </c>
      <c r="BM88">
        <v>300</v>
      </c>
      <c r="BN88">
        <v>300</v>
      </c>
      <c r="BO88">
        <v>300</v>
      </c>
      <c r="BP88">
        <v>10415.5</v>
      </c>
      <c r="BQ88">
        <v>961.96</v>
      </c>
      <c r="BR88">
        <v>-7.3644599999999998E-3</v>
      </c>
      <c r="BS88">
        <v>-0.51</v>
      </c>
      <c r="BT88" t="s">
        <v>391</v>
      </c>
      <c r="BU88" t="s">
        <v>391</v>
      </c>
      <c r="BV88" t="s">
        <v>391</v>
      </c>
      <c r="BW88" t="s">
        <v>391</v>
      </c>
      <c r="BX88" t="s">
        <v>391</v>
      </c>
      <c r="BY88" t="s">
        <v>391</v>
      </c>
      <c r="BZ88" t="s">
        <v>391</v>
      </c>
      <c r="CA88" t="s">
        <v>391</v>
      </c>
      <c r="CB88" t="s">
        <v>391</v>
      </c>
      <c r="CC88" t="s">
        <v>391</v>
      </c>
      <c r="CD88">
        <f t="shared" si="134"/>
        <v>1499.99</v>
      </c>
      <c r="CE88">
        <f t="shared" si="135"/>
        <v>1261.2026994913349</v>
      </c>
      <c r="CF88">
        <f t="shared" si="136"/>
        <v>0.84080740504359019</v>
      </c>
      <c r="CG88">
        <f t="shared" si="137"/>
        <v>0.16115829173412904</v>
      </c>
      <c r="CH88">
        <v>6</v>
      </c>
      <c r="CI88">
        <v>0.5</v>
      </c>
      <c r="CJ88" t="s">
        <v>393</v>
      </c>
      <c r="CK88">
        <v>2</v>
      </c>
      <c r="CL88">
        <v>1634234460.5999999</v>
      </c>
      <c r="CM88">
        <v>1489.39</v>
      </c>
      <c r="CN88">
        <v>1500.02</v>
      </c>
      <c r="CO88">
        <v>19.703800000000001</v>
      </c>
      <c r="CP88">
        <v>18.388300000000001</v>
      </c>
      <c r="CQ88">
        <v>1484.41</v>
      </c>
      <c r="CR88">
        <v>19.545100000000001</v>
      </c>
      <c r="CS88">
        <v>999.94500000000005</v>
      </c>
      <c r="CT88">
        <v>89.810699999999997</v>
      </c>
      <c r="CU88">
        <v>8.7154700000000002E-2</v>
      </c>
      <c r="CV88">
        <v>26.869199999999999</v>
      </c>
      <c r="CW88">
        <v>-253.78</v>
      </c>
      <c r="CX88">
        <v>999.9</v>
      </c>
      <c r="CY88">
        <v>0</v>
      </c>
      <c r="CZ88">
        <v>0</v>
      </c>
      <c r="DA88">
        <v>9960</v>
      </c>
      <c r="DB88">
        <v>0</v>
      </c>
      <c r="DC88">
        <v>10.1502</v>
      </c>
      <c r="DD88">
        <v>-10.632400000000001</v>
      </c>
      <c r="DE88">
        <v>1519.32</v>
      </c>
      <c r="DF88">
        <v>1528.12</v>
      </c>
      <c r="DG88">
        <v>1.31549</v>
      </c>
      <c r="DH88">
        <v>1500.02</v>
      </c>
      <c r="DI88">
        <v>18.388300000000001</v>
      </c>
      <c r="DJ88">
        <v>1.76962</v>
      </c>
      <c r="DK88">
        <v>1.65147</v>
      </c>
      <c r="DL88">
        <v>15.521000000000001</v>
      </c>
      <c r="DM88">
        <v>14.4476</v>
      </c>
      <c r="DN88">
        <v>1499.99</v>
      </c>
      <c r="DO88">
        <v>0.97299400000000003</v>
      </c>
      <c r="DP88">
        <v>2.7005999999999999E-2</v>
      </c>
      <c r="DQ88">
        <v>0</v>
      </c>
      <c r="DR88">
        <v>863.27099999999996</v>
      </c>
      <c r="DS88">
        <v>5.0006300000000001</v>
      </c>
      <c r="DT88">
        <v>12760.8</v>
      </c>
      <c r="DU88">
        <v>12905</v>
      </c>
      <c r="DV88">
        <v>38</v>
      </c>
      <c r="DW88">
        <v>38.375</v>
      </c>
      <c r="DX88">
        <v>37.875</v>
      </c>
      <c r="DY88">
        <v>37.811999999999998</v>
      </c>
      <c r="DZ88">
        <v>39.25</v>
      </c>
      <c r="EA88">
        <v>1454.62</v>
      </c>
      <c r="EB88">
        <v>40.369999999999997</v>
      </c>
      <c r="EC88">
        <v>0</v>
      </c>
      <c r="ED88">
        <v>136.19999980926499</v>
      </c>
      <c r="EE88">
        <v>0</v>
      </c>
      <c r="EF88">
        <v>863.19226923076906</v>
      </c>
      <c r="EG88">
        <v>-2.7010256473224001</v>
      </c>
      <c r="EH88">
        <v>-72.013675237054301</v>
      </c>
      <c r="EI88">
        <v>12769.5538461538</v>
      </c>
      <c r="EJ88">
        <v>15</v>
      </c>
      <c r="EK88">
        <v>1634234414.0999999</v>
      </c>
      <c r="EL88" t="s">
        <v>691</v>
      </c>
      <c r="EM88">
        <v>1634234414.0999999</v>
      </c>
      <c r="EN88">
        <v>1634234411.0999999</v>
      </c>
      <c r="EO88">
        <v>79</v>
      </c>
      <c r="EP88">
        <v>0.45</v>
      </c>
      <c r="EQ88">
        <v>7.0000000000000001E-3</v>
      </c>
      <c r="ER88">
        <v>4.9749999999999996</v>
      </c>
      <c r="ES88">
        <v>0.159</v>
      </c>
      <c r="ET88">
        <v>1500</v>
      </c>
      <c r="EU88">
        <v>18</v>
      </c>
      <c r="EV88">
        <v>0.45</v>
      </c>
      <c r="EW88">
        <v>7.0000000000000007E-2</v>
      </c>
      <c r="EX88">
        <v>-10.6086609756098</v>
      </c>
      <c r="EY88">
        <v>8.8576306620210002E-2</v>
      </c>
      <c r="EZ88">
        <v>2.7234249223275799E-2</v>
      </c>
      <c r="FA88">
        <v>1</v>
      </c>
      <c r="FB88">
        <v>1.34719585365854</v>
      </c>
      <c r="FC88">
        <v>-0.206568083623694</v>
      </c>
      <c r="FD88">
        <v>2.0816012712498E-2</v>
      </c>
      <c r="FE88">
        <v>1</v>
      </c>
      <c r="FF88">
        <v>2</v>
      </c>
      <c r="FG88">
        <v>2</v>
      </c>
      <c r="FH88" t="s">
        <v>395</v>
      </c>
      <c r="FI88">
        <v>3.8843299999999998</v>
      </c>
      <c r="FJ88">
        <v>2.7458</v>
      </c>
      <c r="FK88">
        <v>0.212866</v>
      </c>
      <c r="FL88">
        <v>0.21396599999999999</v>
      </c>
      <c r="FM88">
        <v>9.0219099999999997E-2</v>
      </c>
      <c r="FN88">
        <v>8.63704E-2</v>
      </c>
      <c r="FO88">
        <v>31012.7</v>
      </c>
      <c r="FP88">
        <v>33963.300000000003</v>
      </c>
      <c r="FQ88">
        <v>35691</v>
      </c>
      <c r="FR88">
        <v>39208.400000000001</v>
      </c>
      <c r="FS88">
        <v>46074.400000000001</v>
      </c>
      <c r="FT88">
        <v>51721.5</v>
      </c>
      <c r="FU88">
        <v>55821.7</v>
      </c>
      <c r="FV88">
        <v>62865</v>
      </c>
      <c r="FW88">
        <v>2.6430500000000001</v>
      </c>
      <c r="FX88">
        <v>2.1786500000000002</v>
      </c>
      <c r="FY88">
        <v>-0.305228</v>
      </c>
      <c r="FZ88">
        <v>0</v>
      </c>
      <c r="GA88">
        <v>-244.73099999999999</v>
      </c>
      <c r="GB88">
        <v>999.9</v>
      </c>
      <c r="GC88">
        <v>47.783999999999999</v>
      </c>
      <c r="GD88">
        <v>30.776</v>
      </c>
      <c r="GE88">
        <v>23.697800000000001</v>
      </c>
      <c r="GF88">
        <v>56.859299999999998</v>
      </c>
      <c r="GG88">
        <v>46.061700000000002</v>
      </c>
      <c r="GH88">
        <v>3</v>
      </c>
      <c r="GI88">
        <v>-0.18296499999999999</v>
      </c>
      <c r="GJ88">
        <v>-0.38197199999999998</v>
      </c>
      <c r="GK88">
        <v>20.116800000000001</v>
      </c>
      <c r="GL88">
        <v>5.19902</v>
      </c>
      <c r="GM88">
        <v>12.0052</v>
      </c>
      <c r="GN88">
        <v>4.9757499999999997</v>
      </c>
      <c r="GO88">
        <v>3.2932999999999999</v>
      </c>
      <c r="GP88">
        <v>9999</v>
      </c>
      <c r="GQ88">
        <v>9999</v>
      </c>
      <c r="GR88">
        <v>29.4</v>
      </c>
      <c r="GS88">
        <v>570</v>
      </c>
      <c r="GT88">
        <v>1.8632599999999999</v>
      </c>
      <c r="GU88">
        <v>1.86809</v>
      </c>
      <c r="GV88">
        <v>1.86781</v>
      </c>
      <c r="GW88">
        <v>1.8690500000000001</v>
      </c>
      <c r="GX88">
        <v>1.86985</v>
      </c>
      <c r="GY88">
        <v>1.8658999999999999</v>
      </c>
      <c r="GZ88">
        <v>1.8669199999999999</v>
      </c>
      <c r="HA88">
        <v>1.86833</v>
      </c>
      <c r="HB88">
        <v>5</v>
      </c>
      <c r="HC88">
        <v>0</v>
      </c>
      <c r="HD88">
        <v>0</v>
      </c>
      <c r="HE88">
        <v>0</v>
      </c>
      <c r="HF88" t="s">
        <v>396</v>
      </c>
      <c r="HG88" t="s">
        <v>397</v>
      </c>
      <c r="HH88" t="s">
        <v>398</v>
      </c>
      <c r="HI88" t="s">
        <v>398</v>
      </c>
      <c r="HJ88" t="s">
        <v>398</v>
      </c>
      <c r="HK88" t="s">
        <v>398</v>
      </c>
      <c r="HL88">
        <v>0</v>
      </c>
      <c r="HM88">
        <v>100</v>
      </c>
      <c r="HN88">
        <v>100</v>
      </c>
      <c r="HO88">
        <v>4.9800000000000004</v>
      </c>
      <c r="HP88">
        <v>0.15870000000000001</v>
      </c>
      <c r="HQ88">
        <v>4.9749999999999099</v>
      </c>
      <c r="HR88">
        <v>0</v>
      </c>
      <c r="HS88">
        <v>0</v>
      </c>
      <c r="HT88">
        <v>0</v>
      </c>
      <c r="HU88">
        <v>0.158775000000002</v>
      </c>
      <c r="HV88">
        <v>0</v>
      </c>
      <c r="HW88">
        <v>0</v>
      </c>
      <c r="HX88">
        <v>0</v>
      </c>
      <c r="HY88">
        <v>-1</v>
      </c>
      <c r="HZ88">
        <v>-1</v>
      </c>
      <c r="IA88">
        <v>-1</v>
      </c>
      <c r="IB88">
        <v>-1</v>
      </c>
      <c r="IC88">
        <v>0.8</v>
      </c>
      <c r="ID88">
        <v>0.8</v>
      </c>
      <c r="IE88">
        <v>4.2468300000000001</v>
      </c>
      <c r="IF88">
        <v>2.5952099999999998</v>
      </c>
      <c r="IG88">
        <v>2.9980500000000001</v>
      </c>
      <c r="IH88">
        <v>2.96387</v>
      </c>
      <c r="II88">
        <v>2.7453599999999998</v>
      </c>
      <c r="IJ88">
        <v>2.3779300000000001</v>
      </c>
      <c r="IK88">
        <v>34.715000000000003</v>
      </c>
      <c r="IL88">
        <v>24.113800000000001</v>
      </c>
      <c r="IM88">
        <v>18</v>
      </c>
      <c r="IN88">
        <v>1075.27</v>
      </c>
      <c r="IO88">
        <v>613.82600000000002</v>
      </c>
      <c r="IP88">
        <v>24.9999</v>
      </c>
      <c r="IQ88">
        <v>24.932600000000001</v>
      </c>
      <c r="IR88">
        <v>30</v>
      </c>
      <c r="IS88">
        <v>24.782699999999998</v>
      </c>
      <c r="IT88">
        <v>24.738499999999998</v>
      </c>
      <c r="IU88">
        <v>84.966399999999993</v>
      </c>
      <c r="IV88">
        <v>20.449000000000002</v>
      </c>
      <c r="IW88">
        <v>0</v>
      </c>
      <c r="IX88">
        <v>25</v>
      </c>
      <c r="IY88">
        <v>1500</v>
      </c>
      <c r="IZ88">
        <v>18.453299999999999</v>
      </c>
      <c r="JA88">
        <v>103.529</v>
      </c>
      <c r="JB88">
        <v>104.655</v>
      </c>
    </row>
    <row r="89" spans="1:262" x14ac:dyDescent="0.2">
      <c r="A89">
        <v>73</v>
      </c>
      <c r="B89">
        <v>1634234568.0999999</v>
      </c>
      <c r="C89">
        <v>11095.5999999046</v>
      </c>
      <c r="D89" t="s">
        <v>692</v>
      </c>
      <c r="E89" t="s">
        <v>693</v>
      </c>
      <c r="F89" t="s">
        <v>390</v>
      </c>
      <c r="G89">
        <v>1634234568.0999999</v>
      </c>
      <c r="H89">
        <f t="shared" si="92"/>
        <v>1.9139857563099081E-3</v>
      </c>
      <c r="I89">
        <f t="shared" si="93"/>
        <v>1.9139857563099081</v>
      </c>
      <c r="J89">
        <f t="shared" si="94"/>
        <v>14.866741622602522</v>
      </c>
      <c r="K89">
        <f t="shared" si="95"/>
        <v>1864.4</v>
      </c>
      <c r="L89">
        <f t="shared" si="96"/>
        <v>1521.5277206736578</v>
      </c>
      <c r="M89">
        <f t="shared" si="97"/>
        <v>136.77902927004874</v>
      </c>
      <c r="N89">
        <f t="shared" si="98"/>
        <v>167.60182460440001</v>
      </c>
      <c r="O89">
        <f t="shared" si="99"/>
        <v>8.5747491590652633E-2</v>
      </c>
      <c r="P89">
        <f t="shared" si="100"/>
        <v>2.7503699683192404</v>
      </c>
      <c r="Q89">
        <f t="shared" si="101"/>
        <v>8.4289558387786123E-2</v>
      </c>
      <c r="R89">
        <f t="shared" si="102"/>
        <v>5.2809898697002991E-2</v>
      </c>
      <c r="S89">
        <f t="shared" si="103"/>
        <v>241.736405018033</v>
      </c>
      <c r="T89">
        <f t="shared" si="104"/>
        <v>27.813668341606856</v>
      </c>
      <c r="U89">
        <f t="shared" si="105"/>
        <v>27.813668341606856</v>
      </c>
      <c r="V89">
        <f t="shared" si="106"/>
        <v>3.7538130573862416</v>
      </c>
      <c r="W89">
        <f t="shared" si="107"/>
        <v>50.099930582321051</v>
      </c>
      <c r="X89">
        <f t="shared" si="108"/>
        <v>1.7752992238883998</v>
      </c>
      <c r="Y89">
        <f t="shared" si="109"/>
        <v>3.5435163347608634</v>
      </c>
      <c r="Z89">
        <f t="shared" si="110"/>
        <v>1.9785138334978418</v>
      </c>
      <c r="AA89">
        <f t="shared" si="111"/>
        <v>-84.406771853266946</v>
      </c>
      <c r="AB89">
        <f t="shared" si="112"/>
        <v>-145.90080435881413</v>
      </c>
      <c r="AC89">
        <f t="shared" si="113"/>
        <v>-11.485211960184596</v>
      </c>
      <c r="AD89">
        <f t="shared" si="114"/>
        <v>-5.6383154232662491E-2</v>
      </c>
      <c r="AE89">
        <v>0</v>
      </c>
      <c r="AF89">
        <v>0</v>
      </c>
      <c r="AG89">
        <f t="shared" si="115"/>
        <v>1</v>
      </c>
      <c r="AH89">
        <f t="shared" si="116"/>
        <v>0</v>
      </c>
      <c r="AI89">
        <f t="shared" si="117"/>
        <v>47672.337761327857</v>
      </c>
      <c r="AJ89" t="s">
        <v>391</v>
      </c>
      <c r="AK89">
        <v>0</v>
      </c>
      <c r="AL89">
        <v>0</v>
      </c>
      <c r="AM89">
        <v>0</v>
      </c>
      <c r="AN89" t="e">
        <f t="shared" si="118"/>
        <v>#DIV/0!</v>
      </c>
      <c r="AO89">
        <v>-1</v>
      </c>
      <c r="AP89" t="s">
        <v>694</v>
      </c>
      <c r="AQ89">
        <v>10418</v>
      </c>
      <c r="AR89">
        <v>861.27526923076903</v>
      </c>
      <c r="AS89">
        <v>980.89700000000005</v>
      </c>
      <c r="AT89">
        <f t="shared" si="119"/>
        <v>0.12195136774730786</v>
      </c>
      <c r="AU89">
        <v>0.5</v>
      </c>
      <c r="AV89">
        <f t="shared" si="120"/>
        <v>1261.2029994912086</v>
      </c>
      <c r="AW89">
        <f t="shared" si="121"/>
        <v>14.866741622602522</v>
      </c>
      <c r="AX89">
        <f t="shared" si="122"/>
        <v>76.902715397480051</v>
      </c>
      <c r="AY89">
        <f t="shared" si="123"/>
        <v>1.2580640570156782E-2</v>
      </c>
      <c r="AZ89">
        <f t="shared" si="124"/>
        <v>-1</v>
      </c>
      <c r="BA89" t="e">
        <f t="shared" si="125"/>
        <v>#DIV/0!</v>
      </c>
      <c r="BB89" t="s">
        <v>391</v>
      </c>
      <c r="BC89">
        <v>0</v>
      </c>
      <c r="BD89" t="e">
        <f t="shared" si="126"/>
        <v>#DIV/0!</v>
      </c>
      <c r="BE89" t="e">
        <f t="shared" si="127"/>
        <v>#DIV/0!</v>
      </c>
      <c r="BF89" t="e">
        <f t="shared" si="128"/>
        <v>#DIV/0!</v>
      </c>
      <c r="BG89" t="e">
        <f t="shared" si="129"/>
        <v>#DIV/0!</v>
      </c>
      <c r="BH89">
        <f t="shared" si="130"/>
        <v>0.12195136774730783</v>
      </c>
      <c r="BI89" t="e">
        <f t="shared" si="131"/>
        <v>#DIV/0!</v>
      </c>
      <c r="BJ89" t="e">
        <f t="shared" si="132"/>
        <v>#DIV/0!</v>
      </c>
      <c r="BK89" t="e">
        <f t="shared" si="133"/>
        <v>#DIV/0!</v>
      </c>
      <c r="BL89">
        <v>74</v>
      </c>
      <c r="BM89">
        <v>300</v>
      </c>
      <c r="BN89">
        <v>300</v>
      </c>
      <c r="BO89">
        <v>300</v>
      </c>
      <c r="BP89">
        <v>10418</v>
      </c>
      <c r="BQ89">
        <v>959.68</v>
      </c>
      <c r="BR89">
        <v>-7.3662199999999997E-3</v>
      </c>
      <c r="BS89">
        <v>-0.44</v>
      </c>
      <c r="BT89" t="s">
        <v>391</v>
      </c>
      <c r="BU89" t="s">
        <v>391</v>
      </c>
      <c r="BV89" t="s">
        <v>391</v>
      </c>
      <c r="BW89" t="s">
        <v>391</v>
      </c>
      <c r="BX89" t="s">
        <v>391</v>
      </c>
      <c r="BY89" t="s">
        <v>391</v>
      </c>
      <c r="BZ89" t="s">
        <v>391</v>
      </c>
      <c r="CA89" t="s">
        <v>391</v>
      </c>
      <c r="CB89" t="s">
        <v>391</v>
      </c>
      <c r="CC89" t="s">
        <v>391</v>
      </c>
      <c r="CD89">
        <f t="shared" si="134"/>
        <v>1499.99</v>
      </c>
      <c r="CE89">
        <f t="shared" si="135"/>
        <v>1261.2029994912086</v>
      </c>
      <c r="CF89">
        <f t="shared" si="136"/>
        <v>0.84080760504483942</v>
      </c>
      <c r="CG89">
        <f t="shared" si="137"/>
        <v>0.16115867773654025</v>
      </c>
      <c r="CH89">
        <v>6</v>
      </c>
      <c r="CI89">
        <v>0.5</v>
      </c>
      <c r="CJ89" t="s">
        <v>393</v>
      </c>
      <c r="CK89">
        <v>2</v>
      </c>
      <c r="CL89">
        <v>1634234568.0999999</v>
      </c>
      <c r="CM89">
        <v>1864.4</v>
      </c>
      <c r="CN89">
        <v>1875.46</v>
      </c>
      <c r="CO89">
        <v>19.7484</v>
      </c>
      <c r="CP89">
        <v>18.622800000000002</v>
      </c>
      <c r="CQ89">
        <v>1858.86</v>
      </c>
      <c r="CR89">
        <v>19.576000000000001</v>
      </c>
      <c r="CS89">
        <v>1000.1</v>
      </c>
      <c r="CT89">
        <v>89.809399999999997</v>
      </c>
      <c r="CU89">
        <v>8.6451E-2</v>
      </c>
      <c r="CV89">
        <v>26.829699999999999</v>
      </c>
      <c r="CW89">
        <v>-253.52799999999999</v>
      </c>
      <c r="CX89">
        <v>999.9</v>
      </c>
      <c r="CY89">
        <v>0</v>
      </c>
      <c r="CZ89">
        <v>0</v>
      </c>
      <c r="DA89">
        <v>10034.4</v>
      </c>
      <c r="DB89">
        <v>0</v>
      </c>
      <c r="DC89">
        <v>10.1502</v>
      </c>
      <c r="DD89">
        <v>-11.059200000000001</v>
      </c>
      <c r="DE89">
        <v>1901.96</v>
      </c>
      <c r="DF89">
        <v>1911.05</v>
      </c>
      <c r="DG89">
        <v>1.1256299999999999</v>
      </c>
      <c r="DH89">
        <v>1875.46</v>
      </c>
      <c r="DI89">
        <v>18.622800000000002</v>
      </c>
      <c r="DJ89">
        <v>1.77359</v>
      </c>
      <c r="DK89">
        <v>1.6725000000000001</v>
      </c>
      <c r="DL89">
        <v>15.555999999999999</v>
      </c>
      <c r="DM89">
        <v>14.6435</v>
      </c>
      <c r="DN89">
        <v>1499.99</v>
      </c>
      <c r="DO89">
        <v>0.97298799999999996</v>
      </c>
      <c r="DP89">
        <v>2.7011799999999999E-2</v>
      </c>
      <c r="DQ89">
        <v>0</v>
      </c>
      <c r="DR89">
        <v>860.67899999999997</v>
      </c>
      <c r="DS89">
        <v>5.0006300000000001</v>
      </c>
      <c r="DT89">
        <v>12705</v>
      </c>
      <c r="DU89">
        <v>12904.9</v>
      </c>
      <c r="DV89">
        <v>37.311999999999998</v>
      </c>
      <c r="DW89">
        <v>37.811999999999998</v>
      </c>
      <c r="DX89">
        <v>37.186999999999998</v>
      </c>
      <c r="DY89">
        <v>37.25</v>
      </c>
      <c r="DZ89">
        <v>38.625</v>
      </c>
      <c r="EA89">
        <v>1454.61</v>
      </c>
      <c r="EB89">
        <v>40.380000000000003</v>
      </c>
      <c r="EC89">
        <v>0</v>
      </c>
      <c r="ED89">
        <v>106.799999952316</v>
      </c>
      <c r="EE89">
        <v>0</v>
      </c>
      <c r="EF89">
        <v>861.27526923076903</v>
      </c>
      <c r="EG89">
        <v>-3.7383589864279299</v>
      </c>
      <c r="EH89">
        <v>-68.929914600747693</v>
      </c>
      <c r="EI89">
        <v>12713.8</v>
      </c>
      <c r="EJ89">
        <v>15</v>
      </c>
      <c r="EK89">
        <v>1634234541.5999999</v>
      </c>
      <c r="EL89" t="s">
        <v>695</v>
      </c>
      <c r="EM89">
        <v>1634234541.5999999</v>
      </c>
      <c r="EN89">
        <v>1634234521.5999999</v>
      </c>
      <c r="EO89">
        <v>80</v>
      </c>
      <c r="EP89">
        <v>0.56599999999999995</v>
      </c>
      <c r="EQ89">
        <v>1.4E-2</v>
      </c>
      <c r="ER89">
        <v>5.5419999999999998</v>
      </c>
      <c r="ES89">
        <v>0.17199999999999999</v>
      </c>
      <c r="ET89">
        <v>1876</v>
      </c>
      <c r="EU89">
        <v>19</v>
      </c>
      <c r="EV89">
        <v>0.48</v>
      </c>
      <c r="EW89">
        <v>0.06</v>
      </c>
      <c r="EX89">
        <v>-11.1492425</v>
      </c>
      <c r="EY89">
        <v>7.7890806754249406E-2</v>
      </c>
      <c r="EZ89">
        <v>9.5610838526550002E-2</v>
      </c>
      <c r="FA89">
        <v>1</v>
      </c>
      <c r="FB89">
        <v>1.1287075</v>
      </c>
      <c r="FC89">
        <v>0.285993545966225</v>
      </c>
      <c r="FD89">
        <v>4.2365143617719501E-2</v>
      </c>
      <c r="FE89">
        <v>1</v>
      </c>
      <c r="FF89">
        <v>2</v>
      </c>
      <c r="FG89">
        <v>2</v>
      </c>
      <c r="FH89" t="s">
        <v>395</v>
      </c>
      <c r="FI89">
        <v>3.8845499999999999</v>
      </c>
      <c r="FJ89">
        <v>2.7457500000000001</v>
      </c>
      <c r="FK89">
        <v>0.242641</v>
      </c>
      <c r="FL89">
        <v>0.24354700000000001</v>
      </c>
      <c r="FM89">
        <v>9.0319999999999998E-2</v>
      </c>
      <c r="FN89">
        <v>8.7146899999999999E-2</v>
      </c>
      <c r="FO89">
        <v>29842.2</v>
      </c>
      <c r="FP89">
        <v>32688.1</v>
      </c>
      <c r="FQ89">
        <v>35692.1</v>
      </c>
      <c r="FR89">
        <v>39209.800000000003</v>
      </c>
      <c r="FS89">
        <v>46071.5</v>
      </c>
      <c r="FT89">
        <v>51680.3</v>
      </c>
      <c r="FU89">
        <v>55823.5</v>
      </c>
      <c r="FV89">
        <v>62867.6</v>
      </c>
      <c r="FW89">
        <v>2.64263</v>
      </c>
      <c r="FX89">
        <v>2.1804700000000001</v>
      </c>
      <c r="FY89">
        <v>-0.29698000000000002</v>
      </c>
      <c r="FZ89">
        <v>0</v>
      </c>
      <c r="GA89">
        <v>-244.72499999999999</v>
      </c>
      <c r="GB89">
        <v>999.9</v>
      </c>
      <c r="GC89">
        <v>47.76</v>
      </c>
      <c r="GD89">
        <v>30.765999999999998</v>
      </c>
      <c r="GE89">
        <v>23.674199999999999</v>
      </c>
      <c r="GF89">
        <v>56.469299999999997</v>
      </c>
      <c r="GG89">
        <v>45.985599999999998</v>
      </c>
      <c r="GH89">
        <v>3</v>
      </c>
      <c r="GI89">
        <v>-0.183753</v>
      </c>
      <c r="GJ89">
        <v>-0.39005200000000001</v>
      </c>
      <c r="GK89">
        <v>20.116800000000001</v>
      </c>
      <c r="GL89">
        <v>5.19977</v>
      </c>
      <c r="GM89">
        <v>12.007099999999999</v>
      </c>
      <c r="GN89">
        <v>4.9757999999999996</v>
      </c>
      <c r="GO89">
        <v>3.2933500000000002</v>
      </c>
      <c r="GP89">
        <v>9999</v>
      </c>
      <c r="GQ89">
        <v>9999</v>
      </c>
      <c r="GR89">
        <v>29.4</v>
      </c>
      <c r="GS89">
        <v>573.4</v>
      </c>
      <c r="GT89">
        <v>1.8632500000000001</v>
      </c>
      <c r="GU89">
        <v>1.86805</v>
      </c>
      <c r="GV89">
        <v>1.86781</v>
      </c>
      <c r="GW89">
        <v>1.8690500000000001</v>
      </c>
      <c r="GX89">
        <v>1.8698600000000001</v>
      </c>
      <c r="GY89">
        <v>1.8658999999999999</v>
      </c>
      <c r="GZ89">
        <v>1.8669100000000001</v>
      </c>
      <c r="HA89">
        <v>1.8683000000000001</v>
      </c>
      <c r="HB89">
        <v>5</v>
      </c>
      <c r="HC89">
        <v>0</v>
      </c>
      <c r="HD89">
        <v>0</v>
      </c>
      <c r="HE89">
        <v>0</v>
      </c>
      <c r="HF89" t="s">
        <v>396</v>
      </c>
      <c r="HG89" t="s">
        <v>397</v>
      </c>
      <c r="HH89" t="s">
        <v>398</v>
      </c>
      <c r="HI89" t="s">
        <v>398</v>
      </c>
      <c r="HJ89" t="s">
        <v>398</v>
      </c>
      <c r="HK89" t="s">
        <v>398</v>
      </c>
      <c r="HL89">
        <v>0</v>
      </c>
      <c r="HM89">
        <v>100</v>
      </c>
      <c r="HN89">
        <v>100</v>
      </c>
      <c r="HO89">
        <v>5.54</v>
      </c>
      <c r="HP89">
        <v>0.1724</v>
      </c>
      <c r="HQ89">
        <v>5.5419999999996898</v>
      </c>
      <c r="HR89">
        <v>0</v>
      </c>
      <c r="HS89">
        <v>0</v>
      </c>
      <c r="HT89">
        <v>0</v>
      </c>
      <c r="HU89">
        <v>0.17245500000000599</v>
      </c>
      <c r="HV89">
        <v>0</v>
      </c>
      <c r="HW89">
        <v>0</v>
      </c>
      <c r="HX89">
        <v>0</v>
      </c>
      <c r="HY89">
        <v>-1</v>
      </c>
      <c r="HZ89">
        <v>-1</v>
      </c>
      <c r="IA89">
        <v>-1</v>
      </c>
      <c r="IB89">
        <v>-1</v>
      </c>
      <c r="IC89">
        <v>0.4</v>
      </c>
      <c r="ID89">
        <v>0.8</v>
      </c>
      <c r="IE89">
        <v>4.99756</v>
      </c>
      <c r="IF89">
        <v>2.5781200000000002</v>
      </c>
      <c r="IG89">
        <v>2.9968300000000001</v>
      </c>
      <c r="IH89">
        <v>2.96387</v>
      </c>
      <c r="II89">
        <v>2.7453599999999998</v>
      </c>
      <c r="IJ89">
        <v>2.3535200000000001</v>
      </c>
      <c r="IK89">
        <v>34.692100000000003</v>
      </c>
      <c r="IL89">
        <v>24.122499999999999</v>
      </c>
      <c r="IM89">
        <v>18</v>
      </c>
      <c r="IN89">
        <v>1074.8</v>
      </c>
      <c r="IO89">
        <v>615.21900000000005</v>
      </c>
      <c r="IP89">
        <v>24.9998</v>
      </c>
      <c r="IQ89">
        <v>24.932600000000001</v>
      </c>
      <c r="IR89">
        <v>30.0001</v>
      </c>
      <c r="IS89">
        <v>24.784700000000001</v>
      </c>
      <c r="IT89">
        <v>24.737400000000001</v>
      </c>
      <c r="IU89">
        <v>100</v>
      </c>
      <c r="IV89">
        <v>19.2059</v>
      </c>
      <c r="IW89">
        <v>0</v>
      </c>
      <c r="IX89">
        <v>25</v>
      </c>
      <c r="IY89">
        <v>2000</v>
      </c>
      <c r="IZ89">
        <v>18.592300000000002</v>
      </c>
      <c r="JA89">
        <v>103.532</v>
      </c>
      <c r="JB89">
        <v>104.65900000000001</v>
      </c>
    </row>
    <row r="90" spans="1:262" x14ac:dyDescent="0.2">
      <c r="A90">
        <v>74</v>
      </c>
      <c r="B90">
        <v>1634236144</v>
      </c>
      <c r="C90">
        <v>12671.5</v>
      </c>
      <c r="D90" t="s">
        <v>698</v>
      </c>
      <c r="E90" t="s">
        <v>699</v>
      </c>
      <c r="F90" t="s">
        <v>390</v>
      </c>
      <c r="G90">
        <v>1634236144</v>
      </c>
      <c r="H90">
        <f t="shared" si="92"/>
        <v>2.4360068411538359E-3</v>
      </c>
      <c r="I90">
        <f t="shared" si="93"/>
        <v>2.4360068411538358</v>
      </c>
      <c r="J90">
        <f t="shared" si="94"/>
        <v>7.8502681755640698</v>
      </c>
      <c r="K90">
        <f t="shared" si="95"/>
        <v>394.73399999999998</v>
      </c>
      <c r="L90">
        <f t="shared" si="96"/>
        <v>268.13788707630113</v>
      </c>
      <c r="M90">
        <f t="shared" si="97"/>
        <v>24.094595450018065</v>
      </c>
      <c r="N90">
        <f t="shared" si="98"/>
        <v>35.470392282389398</v>
      </c>
      <c r="O90">
        <f t="shared" si="99"/>
        <v>0.11153138814736019</v>
      </c>
      <c r="P90">
        <f t="shared" si="100"/>
        <v>2.7462664357593423</v>
      </c>
      <c r="Q90">
        <f t="shared" si="101"/>
        <v>0.1090747815818616</v>
      </c>
      <c r="R90">
        <f t="shared" si="102"/>
        <v>6.8387948109002075E-2</v>
      </c>
      <c r="S90">
        <f t="shared" si="103"/>
        <v>241.76513301815081</v>
      </c>
      <c r="T90">
        <f t="shared" si="104"/>
        <v>27.662139177565862</v>
      </c>
      <c r="U90">
        <f t="shared" si="105"/>
        <v>27.662139177565862</v>
      </c>
      <c r="V90">
        <f t="shared" si="106"/>
        <v>3.7207351403944018</v>
      </c>
      <c r="W90">
        <f t="shared" si="107"/>
        <v>50.12487987064371</v>
      </c>
      <c r="X90">
        <f t="shared" si="108"/>
        <v>1.7752538923196</v>
      </c>
      <c r="Y90">
        <f t="shared" si="109"/>
        <v>3.5416621384449449</v>
      </c>
      <c r="Z90">
        <f t="shared" si="110"/>
        <v>1.9454812480748018</v>
      </c>
      <c r="AA90">
        <f t="shared" si="111"/>
        <v>-107.42790169488417</v>
      </c>
      <c r="AB90">
        <f t="shared" si="112"/>
        <v>-124.56591574376851</v>
      </c>
      <c r="AC90">
        <f t="shared" si="113"/>
        <v>-9.812522098043285</v>
      </c>
      <c r="AD90">
        <f t="shared" si="114"/>
        <v>-4.1206518545152448E-2</v>
      </c>
      <c r="AE90">
        <v>0</v>
      </c>
      <c r="AF90">
        <v>0</v>
      </c>
      <c r="AG90">
        <f t="shared" si="115"/>
        <v>1</v>
      </c>
      <c r="AH90">
        <f t="shared" si="116"/>
        <v>0</v>
      </c>
      <c r="AI90">
        <f t="shared" si="117"/>
        <v>47561.587612453608</v>
      </c>
      <c r="AJ90" t="s">
        <v>391</v>
      </c>
      <c r="AK90">
        <v>0</v>
      </c>
      <c r="AL90">
        <v>0</v>
      </c>
      <c r="AM90">
        <v>0</v>
      </c>
      <c r="AN90" t="e">
        <f t="shared" si="118"/>
        <v>#DIV/0!</v>
      </c>
      <c r="AO90">
        <v>-1</v>
      </c>
      <c r="AP90" t="s">
        <v>700</v>
      </c>
      <c r="AQ90">
        <v>10432.799999999999</v>
      </c>
      <c r="AR90">
        <v>961.251038461539</v>
      </c>
      <c r="AS90">
        <v>1086.6300000000001</v>
      </c>
      <c r="AT90">
        <f t="shared" si="119"/>
        <v>0.11538330576043465</v>
      </c>
      <c r="AU90">
        <v>0.5</v>
      </c>
      <c r="AV90">
        <f t="shared" si="120"/>
        <v>1261.3541994912698</v>
      </c>
      <c r="AW90">
        <f t="shared" si="121"/>
        <v>7.8502681755640698</v>
      </c>
      <c r="AX90">
        <f t="shared" si="122"/>
        <v>72.769608636054741</v>
      </c>
      <c r="AY90">
        <f t="shared" si="123"/>
        <v>7.0164813175661251E-3</v>
      </c>
      <c r="AZ90">
        <f t="shared" si="124"/>
        <v>-1</v>
      </c>
      <c r="BA90" t="e">
        <f t="shared" si="125"/>
        <v>#DIV/0!</v>
      </c>
      <c r="BB90" t="s">
        <v>391</v>
      </c>
      <c r="BC90">
        <v>0</v>
      </c>
      <c r="BD90" t="e">
        <f t="shared" si="126"/>
        <v>#DIV/0!</v>
      </c>
      <c r="BE90" t="e">
        <f t="shared" si="127"/>
        <v>#DIV/0!</v>
      </c>
      <c r="BF90" t="e">
        <f t="shared" si="128"/>
        <v>#DIV/0!</v>
      </c>
      <c r="BG90" t="e">
        <f t="shared" si="129"/>
        <v>#DIV/0!</v>
      </c>
      <c r="BH90">
        <f t="shared" si="130"/>
        <v>0.11538330576043465</v>
      </c>
      <c r="BI90" t="e">
        <f t="shared" si="131"/>
        <v>#DIV/0!</v>
      </c>
      <c r="BJ90" t="e">
        <f t="shared" si="132"/>
        <v>#DIV/0!</v>
      </c>
      <c r="BK90" t="e">
        <f t="shared" si="133"/>
        <v>#DIV/0!</v>
      </c>
      <c r="BL90">
        <v>75</v>
      </c>
      <c r="BM90">
        <v>300</v>
      </c>
      <c r="BN90">
        <v>300</v>
      </c>
      <c r="BO90">
        <v>300</v>
      </c>
      <c r="BP90">
        <v>10432.799999999999</v>
      </c>
      <c r="BQ90">
        <v>1070.3800000000001</v>
      </c>
      <c r="BR90">
        <v>-7.3767099999999999E-3</v>
      </c>
      <c r="BS90">
        <v>0.49</v>
      </c>
      <c r="BT90" t="s">
        <v>391</v>
      </c>
      <c r="BU90" t="s">
        <v>391</v>
      </c>
      <c r="BV90" t="s">
        <v>391</v>
      </c>
      <c r="BW90" t="s">
        <v>391</v>
      </c>
      <c r="BX90" t="s">
        <v>391</v>
      </c>
      <c r="BY90" t="s">
        <v>391</v>
      </c>
      <c r="BZ90" t="s">
        <v>391</v>
      </c>
      <c r="CA90" t="s">
        <v>391</v>
      </c>
      <c r="CB90" t="s">
        <v>391</v>
      </c>
      <c r="CC90" t="s">
        <v>391</v>
      </c>
      <c r="CD90">
        <f t="shared" si="134"/>
        <v>1500.17</v>
      </c>
      <c r="CE90">
        <f t="shared" si="135"/>
        <v>1261.3541994912698</v>
      </c>
      <c r="CF90">
        <f t="shared" si="136"/>
        <v>0.84080750814325689</v>
      </c>
      <c r="CG90">
        <f t="shared" si="137"/>
        <v>0.161158490716486</v>
      </c>
      <c r="CH90">
        <v>6</v>
      </c>
      <c r="CI90">
        <v>0.5</v>
      </c>
      <c r="CJ90" t="s">
        <v>393</v>
      </c>
      <c r="CK90">
        <v>2</v>
      </c>
      <c r="CL90">
        <v>1634236144</v>
      </c>
      <c r="CM90">
        <v>394.73399999999998</v>
      </c>
      <c r="CN90">
        <v>400.02100000000002</v>
      </c>
      <c r="CO90">
        <v>19.756</v>
      </c>
      <c r="CP90">
        <v>18.3233</v>
      </c>
      <c r="CQ90">
        <v>392.42200000000003</v>
      </c>
      <c r="CR90">
        <v>19.596299999999999</v>
      </c>
      <c r="CS90">
        <v>1000.02</v>
      </c>
      <c r="CT90">
        <v>89.759299999999996</v>
      </c>
      <c r="CU90">
        <v>9.9674100000000002E-2</v>
      </c>
      <c r="CV90">
        <v>26.820799999999998</v>
      </c>
      <c r="CW90">
        <v>-253.13300000000001</v>
      </c>
      <c r="CX90">
        <v>999.9</v>
      </c>
      <c r="CY90">
        <v>0</v>
      </c>
      <c r="CZ90">
        <v>0</v>
      </c>
      <c r="DA90">
        <v>10015.6</v>
      </c>
      <c r="DB90">
        <v>0</v>
      </c>
      <c r="DC90">
        <v>10.2605</v>
      </c>
      <c r="DD90">
        <v>-5.2874100000000004</v>
      </c>
      <c r="DE90">
        <v>402.68900000000002</v>
      </c>
      <c r="DF90">
        <v>407.488</v>
      </c>
      <c r="DG90">
        <v>1.4327300000000001</v>
      </c>
      <c r="DH90">
        <v>400.02100000000002</v>
      </c>
      <c r="DI90">
        <v>18.3233</v>
      </c>
      <c r="DJ90">
        <v>1.77328</v>
      </c>
      <c r="DK90">
        <v>1.6446799999999999</v>
      </c>
      <c r="DL90">
        <v>15.5533</v>
      </c>
      <c r="DM90">
        <v>14.383900000000001</v>
      </c>
      <c r="DN90">
        <v>1500.17</v>
      </c>
      <c r="DO90">
        <v>0.972993</v>
      </c>
      <c r="DP90">
        <v>2.70069E-2</v>
      </c>
      <c r="DQ90">
        <v>0</v>
      </c>
      <c r="DR90">
        <v>961.32799999999997</v>
      </c>
      <c r="DS90">
        <v>5.0006300000000001</v>
      </c>
      <c r="DT90">
        <v>14227.2</v>
      </c>
      <c r="DU90">
        <v>12906.6</v>
      </c>
      <c r="DV90">
        <v>38.561999999999998</v>
      </c>
      <c r="DW90">
        <v>38.811999999999998</v>
      </c>
      <c r="DX90">
        <v>38.375</v>
      </c>
      <c r="DY90">
        <v>38.561999999999998</v>
      </c>
      <c r="DZ90">
        <v>39.811999999999998</v>
      </c>
      <c r="EA90">
        <v>1454.79</v>
      </c>
      <c r="EB90">
        <v>40.380000000000003</v>
      </c>
      <c r="EC90">
        <v>0</v>
      </c>
      <c r="ED90">
        <v>1575.4000000953699</v>
      </c>
      <c r="EE90">
        <v>0</v>
      </c>
      <c r="EF90">
        <v>961.251038461539</v>
      </c>
      <c r="EG90">
        <v>0.42444445803785402</v>
      </c>
      <c r="EH90">
        <v>-37.158974227836801</v>
      </c>
      <c r="EI90">
        <v>14230.180769230799</v>
      </c>
      <c r="EJ90">
        <v>15</v>
      </c>
      <c r="EK90">
        <v>1634236115.5</v>
      </c>
      <c r="EL90" t="s">
        <v>701</v>
      </c>
      <c r="EM90">
        <v>1634236115.5</v>
      </c>
      <c r="EN90">
        <v>1634236115.5</v>
      </c>
      <c r="EO90">
        <v>82</v>
      </c>
      <c r="EP90">
        <v>1.7999999999999999E-2</v>
      </c>
      <c r="EQ90">
        <v>-2.9000000000000001E-2</v>
      </c>
      <c r="ER90">
        <v>2.3109999999999999</v>
      </c>
      <c r="ES90">
        <v>0.16</v>
      </c>
      <c r="ET90">
        <v>400</v>
      </c>
      <c r="EU90">
        <v>18</v>
      </c>
      <c r="EV90">
        <v>0.36</v>
      </c>
      <c r="EW90">
        <v>7.0000000000000007E-2</v>
      </c>
      <c r="EX90">
        <v>-5.3056795000000001</v>
      </c>
      <c r="EY90">
        <v>8.4090281425900401E-2</v>
      </c>
      <c r="EZ90">
        <v>2.4873429694153602E-2</v>
      </c>
      <c r="FA90">
        <v>1</v>
      </c>
      <c r="FB90">
        <v>1.403454</v>
      </c>
      <c r="FC90">
        <v>0.35281823639774501</v>
      </c>
      <c r="FD90">
        <v>4.4971446930246801E-2</v>
      </c>
      <c r="FE90">
        <v>1</v>
      </c>
      <c r="FF90">
        <v>2</v>
      </c>
      <c r="FG90">
        <v>2</v>
      </c>
      <c r="FH90" t="s">
        <v>395</v>
      </c>
      <c r="FI90">
        <v>3.88443</v>
      </c>
      <c r="FJ90">
        <v>2.75881</v>
      </c>
      <c r="FK90">
        <v>8.6667400000000006E-2</v>
      </c>
      <c r="FL90">
        <v>8.8095599999999996E-2</v>
      </c>
      <c r="FM90">
        <v>9.0361399999999995E-2</v>
      </c>
      <c r="FN90">
        <v>8.6127800000000004E-2</v>
      </c>
      <c r="FO90">
        <v>35984.5</v>
      </c>
      <c r="FP90">
        <v>39405</v>
      </c>
      <c r="FQ90">
        <v>35694.699999999997</v>
      </c>
      <c r="FR90">
        <v>39216.300000000003</v>
      </c>
      <c r="FS90">
        <v>46067.6</v>
      </c>
      <c r="FT90">
        <v>51742.400000000001</v>
      </c>
      <c r="FU90">
        <v>55826.2</v>
      </c>
      <c r="FV90">
        <v>62877.9</v>
      </c>
      <c r="FW90">
        <v>2.64453</v>
      </c>
      <c r="FX90">
        <v>2.1743800000000002</v>
      </c>
      <c r="FY90">
        <v>-0.28375899999999998</v>
      </c>
      <c r="FZ90">
        <v>0</v>
      </c>
      <c r="GA90">
        <v>-244.72499999999999</v>
      </c>
      <c r="GB90">
        <v>999.9</v>
      </c>
      <c r="GC90">
        <v>47.76</v>
      </c>
      <c r="GD90">
        <v>30.675000000000001</v>
      </c>
      <c r="GE90">
        <v>23.562200000000001</v>
      </c>
      <c r="GF90">
        <v>55.979300000000002</v>
      </c>
      <c r="GG90">
        <v>46.7027</v>
      </c>
      <c r="GH90">
        <v>3</v>
      </c>
      <c r="GI90">
        <v>-0.19247700000000001</v>
      </c>
      <c r="GJ90">
        <v>-0.43587999999999999</v>
      </c>
      <c r="GK90">
        <v>20.116499999999998</v>
      </c>
      <c r="GL90">
        <v>5.2014199999999997</v>
      </c>
      <c r="GM90">
        <v>12.005800000000001</v>
      </c>
      <c r="GN90">
        <v>4.9757999999999996</v>
      </c>
      <c r="GO90">
        <v>3.2930999999999999</v>
      </c>
      <c r="GP90">
        <v>9999</v>
      </c>
      <c r="GQ90">
        <v>9999</v>
      </c>
      <c r="GR90">
        <v>29.9</v>
      </c>
      <c r="GS90">
        <v>628.9</v>
      </c>
      <c r="GT90">
        <v>1.8632599999999999</v>
      </c>
      <c r="GU90">
        <v>1.8681000000000001</v>
      </c>
      <c r="GV90">
        <v>1.8678300000000001</v>
      </c>
      <c r="GW90">
        <v>1.8690500000000001</v>
      </c>
      <c r="GX90">
        <v>1.8699399999999999</v>
      </c>
      <c r="GY90">
        <v>1.86585</v>
      </c>
      <c r="GZ90">
        <v>1.8669100000000001</v>
      </c>
      <c r="HA90">
        <v>1.86832</v>
      </c>
      <c r="HB90">
        <v>5</v>
      </c>
      <c r="HC90">
        <v>0</v>
      </c>
      <c r="HD90">
        <v>0</v>
      </c>
      <c r="HE90">
        <v>0</v>
      </c>
      <c r="HF90" t="s">
        <v>396</v>
      </c>
      <c r="HG90" t="s">
        <v>397</v>
      </c>
      <c r="HH90" t="s">
        <v>398</v>
      </c>
      <c r="HI90" t="s">
        <v>398</v>
      </c>
      <c r="HJ90" t="s">
        <v>398</v>
      </c>
      <c r="HK90" t="s">
        <v>398</v>
      </c>
      <c r="HL90">
        <v>0</v>
      </c>
      <c r="HM90">
        <v>100</v>
      </c>
      <c r="HN90">
        <v>100</v>
      </c>
      <c r="HO90">
        <v>2.3119999999999998</v>
      </c>
      <c r="HP90">
        <v>0.15970000000000001</v>
      </c>
      <c r="HQ90">
        <v>2.3112380952381399</v>
      </c>
      <c r="HR90">
        <v>0</v>
      </c>
      <c r="HS90">
        <v>0</v>
      </c>
      <c r="HT90">
        <v>0</v>
      </c>
      <c r="HU90">
        <v>0.15966190476190101</v>
      </c>
      <c r="HV90">
        <v>0</v>
      </c>
      <c r="HW90">
        <v>0</v>
      </c>
      <c r="HX90">
        <v>0</v>
      </c>
      <c r="HY90">
        <v>-1</v>
      </c>
      <c r="HZ90">
        <v>-1</v>
      </c>
      <c r="IA90">
        <v>-1</v>
      </c>
      <c r="IB90">
        <v>-1</v>
      </c>
      <c r="IC90">
        <v>0.5</v>
      </c>
      <c r="ID90">
        <v>0.5</v>
      </c>
      <c r="IE90">
        <v>1.5039100000000001</v>
      </c>
      <c r="IF90">
        <v>2.6061999999999999</v>
      </c>
      <c r="IG90">
        <v>2.9968300000000001</v>
      </c>
      <c r="IH90">
        <v>2.96265</v>
      </c>
      <c r="II90">
        <v>2.7453599999999998</v>
      </c>
      <c r="IJ90">
        <v>2.36084</v>
      </c>
      <c r="IK90">
        <v>34.6006</v>
      </c>
      <c r="IL90">
        <v>24.113800000000001</v>
      </c>
      <c r="IM90">
        <v>18</v>
      </c>
      <c r="IN90">
        <v>1074.98</v>
      </c>
      <c r="IO90">
        <v>609.33500000000004</v>
      </c>
      <c r="IP90">
        <v>25</v>
      </c>
      <c r="IQ90">
        <v>24.8172</v>
      </c>
      <c r="IR90">
        <v>30.0001</v>
      </c>
      <c r="IS90">
        <v>24.681000000000001</v>
      </c>
      <c r="IT90">
        <v>24.634399999999999</v>
      </c>
      <c r="IU90">
        <v>30.117999999999999</v>
      </c>
      <c r="IV90">
        <v>20.325900000000001</v>
      </c>
      <c r="IW90">
        <v>0</v>
      </c>
      <c r="IX90">
        <v>25</v>
      </c>
      <c r="IY90">
        <v>400</v>
      </c>
      <c r="IZ90">
        <v>18.276399999999999</v>
      </c>
      <c r="JA90">
        <v>103.538</v>
      </c>
      <c r="JB90">
        <v>104.676</v>
      </c>
    </row>
    <row r="91" spans="1:262" x14ac:dyDescent="0.2">
      <c r="A91">
        <v>75</v>
      </c>
      <c r="B91">
        <v>1634236235</v>
      </c>
      <c r="C91">
        <v>12762.5</v>
      </c>
      <c r="D91" t="s">
        <v>702</v>
      </c>
      <c r="E91" t="s">
        <v>703</v>
      </c>
      <c r="F91" t="s">
        <v>390</v>
      </c>
      <c r="G91">
        <v>1634236235</v>
      </c>
      <c r="H91">
        <f t="shared" si="92"/>
        <v>2.4025682664898678E-3</v>
      </c>
      <c r="I91">
        <f t="shared" si="93"/>
        <v>2.402568266489868</v>
      </c>
      <c r="J91">
        <f t="shared" si="94"/>
        <v>6.1156041186886245</v>
      </c>
      <c r="K91">
        <f t="shared" si="95"/>
        <v>295.89400000000001</v>
      </c>
      <c r="L91">
        <f t="shared" si="96"/>
        <v>196.73346558003809</v>
      </c>
      <c r="M91">
        <f t="shared" si="97"/>
        <v>17.678204413777554</v>
      </c>
      <c r="N91">
        <f t="shared" si="98"/>
        <v>26.588636566675998</v>
      </c>
      <c r="O91">
        <f t="shared" si="99"/>
        <v>0.11029405248752586</v>
      </c>
      <c r="P91">
        <f t="shared" si="100"/>
        <v>2.7425720037877674</v>
      </c>
      <c r="Q91">
        <f t="shared" si="101"/>
        <v>0.10788785738042098</v>
      </c>
      <c r="R91">
        <f t="shared" si="102"/>
        <v>6.7641725772509903E-2</v>
      </c>
      <c r="S91">
        <f t="shared" si="103"/>
        <v>241.76078301862407</v>
      </c>
      <c r="T91">
        <f t="shared" si="104"/>
        <v>27.635032958513346</v>
      </c>
      <c r="U91">
        <f t="shared" si="105"/>
        <v>27.635032958513346</v>
      </c>
      <c r="V91">
        <f t="shared" si="106"/>
        <v>3.714844910420017</v>
      </c>
      <c r="W91">
        <f t="shared" si="107"/>
        <v>50.225172313484045</v>
      </c>
      <c r="X91">
        <f t="shared" si="108"/>
        <v>1.7748971196733998</v>
      </c>
      <c r="Y91">
        <f t="shared" si="109"/>
        <v>3.5338796024337178</v>
      </c>
      <c r="Z91">
        <f t="shared" si="110"/>
        <v>1.9399477907466172</v>
      </c>
      <c r="AA91">
        <f t="shared" si="111"/>
        <v>-105.95326055220318</v>
      </c>
      <c r="AB91">
        <f t="shared" si="112"/>
        <v>-125.92035581973123</v>
      </c>
      <c r="AC91">
        <f t="shared" si="113"/>
        <v>-9.9293780997055965</v>
      </c>
      <c r="AD91">
        <f t="shared" si="114"/>
        <v>-4.2211453015923439E-2</v>
      </c>
      <c r="AE91">
        <v>0</v>
      </c>
      <c r="AF91">
        <v>0</v>
      </c>
      <c r="AG91">
        <f t="shared" si="115"/>
        <v>1</v>
      </c>
      <c r="AH91">
        <f t="shared" si="116"/>
        <v>0</v>
      </c>
      <c r="AI91">
        <f t="shared" si="117"/>
        <v>47467.573724040427</v>
      </c>
      <c r="AJ91" t="s">
        <v>391</v>
      </c>
      <c r="AK91">
        <v>0</v>
      </c>
      <c r="AL91">
        <v>0</v>
      </c>
      <c r="AM91">
        <v>0</v>
      </c>
      <c r="AN91" t="e">
        <f t="shared" si="118"/>
        <v>#DIV/0!</v>
      </c>
      <c r="AO91">
        <v>-1</v>
      </c>
      <c r="AP91" t="s">
        <v>704</v>
      </c>
      <c r="AQ91">
        <v>10435.200000000001</v>
      </c>
      <c r="AR91">
        <v>933.95644000000004</v>
      </c>
      <c r="AS91">
        <v>1047.08</v>
      </c>
      <c r="AT91">
        <f t="shared" si="119"/>
        <v>0.10803717003476321</v>
      </c>
      <c r="AU91">
        <v>0.5</v>
      </c>
      <c r="AV91">
        <f t="shared" si="120"/>
        <v>1261.3367994915152</v>
      </c>
      <c r="AW91">
        <f t="shared" si="121"/>
        <v>6.1156041186886245</v>
      </c>
      <c r="AX91">
        <f t="shared" si="122"/>
        <v>68.135629138884426</v>
      </c>
      <c r="AY91">
        <f t="shared" si="123"/>
        <v>5.6413196868252396E-3</v>
      </c>
      <c r="AZ91">
        <f t="shared" si="124"/>
        <v>-1</v>
      </c>
      <c r="BA91" t="e">
        <f t="shared" si="125"/>
        <v>#DIV/0!</v>
      </c>
      <c r="BB91" t="s">
        <v>391</v>
      </c>
      <c r="BC91">
        <v>0</v>
      </c>
      <c r="BD91" t="e">
        <f t="shared" si="126"/>
        <v>#DIV/0!</v>
      </c>
      <c r="BE91" t="e">
        <f t="shared" si="127"/>
        <v>#DIV/0!</v>
      </c>
      <c r="BF91" t="e">
        <f t="shared" si="128"/>
        <v>#DIV/0!</v>
      </c>
      <c r="BG91" t="e">
        <f t="shared" si="129"/>
        <v>#DIV/0!</v>
      </c>
      <c r="BH91">
        <f t="shared" si="130"/>
        <v>0.10803717003476324</v>
      </c>
      <c r="BI91" t="e">
        <f t="shared" si="131"/>
        <v>#DIV/0!</v>
      </c>
      <c r="BJ91" t="e">
        <f t="shared" si="132"/>
        <v>#DIV/0!</v>
      </c>
      <c r="BK91" t="e">
        <f t="shared" si="133"/>
        <v>#DIV/0!</v>
      </c>
      <c r="BL91">
        <v>76</v>
      </c>
      <c r="BM91">
        <v>300</v>
      </c>
      <c r="BN91">
        <v>300</v>
      </c>
      <c r="BO91">
        <v>300</v>
      </c>
      <c r="BP91">
        <v>10435.200000000001</v>
      </c>
      <c r="BQ91">
        <v>1037.6300000000001</v>
      </c>
      <c r="BR91">
        <v>-7.3784599999999999E-3</v>
      </c>
      <c r="BS91">
        <v>1.55</v>
      </c>
      <c r="BT91" t="s">
        <v>391</v>
      </c>
      <c r="BU91" t="s">
        <v>391</v>
      </c>
      <c r="BV91" t="s">
        <v>391</v>
      </c>
      <c r="BW91" t="s">
        <v>391</v>
      </c>
      <c r="BX91" t="s">
        <v>391</v>
      </c>
      <c r="BY91" t="s">
        <v>391</v>
      </c>
      <c r="BZ91" t="s">
        <v>391</v>
      </c>
      <c r="CA91" t="s">
        <v>391</v>
      </c>
      <c r="CB91" t="s">
        <v>391</v>
      </c>
      <c r="CC91" t="s">
        <v>391</v>
      </c>
      <c r="CD91">
        <f t="shared" si="134"/>
        <v>1500.15</v>
      </c>
      <c r="CE91">
        <f t="shared" si="135"/>
        <v>1261.3367994915152</v>
      </c>
      <c r="CF91">
        <f t="shared" si="136"/>
        <v>0.8408071189491152</v>
      </c>
      <c r="CG91">
        <f t="shared" si="137"/>
        <v>0.16115773957179219</v>
      </c>
      <c r="CH91">
        <v>6</v>
      </c>
      <c r="CI91">
        <v>0.5</v>
      </c>
      <c r="CJ91" t="s">
        <v>393</v>
      </c>
      <c r="CK91">
        <v>2</v>
      </c>
      <c r="CL91">
        <v>1634236235</v>
      </c>
      <c r="CM91">
        <v>295.89400000000001</v>
      </c>
      <c r="CN91">
        <v>299.99</v>
      </c>
      <c r="CO91">
        <v>19.752099999999999</v>
      </c>
      <c r="CP91">
        <v>18.338999999999999</v>
      </c>
      <c r="CQ91">
        <v>293.80200000000002</v>
      </c>
      <c r="CR91">
        <v>19.5871</v>
      </c>
      <c r="CS91">
        <v>999.97699999999998</v>
      </c>
      <c r="CT91">
        <v>89.758499999999998</v>
      </c>
      <c r="CU91">
        <v>0.10015400000000001</v>
      </c>
      <c r="CV91">
        <v>26.7834</v>
      </c>
      <c r="CW91">
        <v>-253.34399999999999</v>
      </c>
      <c r="CX91">
        <v>999.9</v>
      </c>
      <c r="CY91">
        <v>0</v>
      </c>
      <c r="CZ91">
        <v>0</v>
      </c>
      <c r="DA91">
        <v>9993.75</v>
      </c>
      <c r="DB91">
        <v>0</v>
      </c>
      <c r="DC91">
        <v>10.2605</v>
      </c>
      <c r="DD91">
        <v>-3.8764599999999998</v>
      </c>
      <c r="DE91">
        <v>302.07900000000001</v>
      </c>
      <c r="DF91">
        <v>305.59399999999999</v>
      </c>
      <c r="DG91">
        <v>1.4077900000000001</v>
      </c>
      <c r="DH91">
        <v>299.99</v>
      </c>
      <c r="DI91">
        <v>18.338999999999999</v>
      </c>
      <c r="DJ91">
        <v>1.77244</v>
      </c>
      <c r="DK91">
        <v>1.64608</v>
      </c>
      <c r="DL91">
        <v>15.5459</v>
      </c>
      <c r="DM91">
        <v>14.3971</v>
      </c>
      <c r="DN91">
        <v>1500.15</v>
      </c>
      <c r="DO91">
        <v>0.97300699999999996</v>
      </c>
      <c r="DP91">
        <v>2.69929E-2</v>
      </c>
      <c r="DQ91">
        <v>0</v>
      </c>
      <c r="DR91">
        <v>935.43899999999996</v>
      </c>
      <c r="DS91">
        <v>5.0006300000000001</v>
      </c>
      <c r="DT91">
        <v>13815.1</v>
      </c>
      <c r="DU91">
        <v>12906.4</v>
      </c>
      <c r="DV91">
        <v>37.811999999999998</v>
      </c>
      <c r="DW91">
        <v>38.186999999999998</v>
      </c>
      <c r="DX91">
        <v>37.686999999999998</v>
      </c>
      <c r="DY91">
        <v>37.686999999999998</v>
      </c>
      <c r="DZ91">
        <v>39.125</v>
      </c>
      <c r="EA91">
        <v>1454.79</v>
      </c>
      <c r="EB91">
        <v>40.36</v>
      </c>
      <c r="EC91">
        <v>0</v>
      </c>
      <c r="ED91">
        <v>90.399999856948895</v>
      </c>
      <c r="EE91">
        <v>0</v>
      </c>
      <c r="EF91">
        <v>933.95644000000004</v>
      </c>
      <c r="EG91">
        <v>12.4950000201733</v>
      </c>
      <c r="EH91">
        <v>177.23846184485501</v>
      </c>
      <c r="EI91">
        <v>13792.835999999999</v>
      </c>
      <c r="EJ91">
        <v>15</v>
      </c>
      <c r="EK91">
        <v>1634236254</v>
      </c>
      <c r="EL91" t="s">
        <v>705</v>
      </c>
      <c r="EM91">
        <v>1634236252</v>
      </c>
      <c r="EN91">
        <v>1634236254</v>
      </c>
      <c r="EO91">
        <v>83</v>
      </c>
      <c r="EP91">
        <v>-0.219</v>
      </c>
      <c r="EQ91">
        <v>6.0000000000000001E-3</v>
      </c>
      <c r="ER91">
        <v>2.0920000000000001</v>
      </c>
      <c r="ES91">
        <v>0.16500000000000001</v>
      </c>
      <c r="ET91">
        <v>300</v>
      </c>
      <c r="EU91">
        <v>18</v>
      </c>
      <c r="EV91">
        <v>0.25</v>
      </c>
      <c r="EW91">
        <v>0.06</v>
      </c>
      <c r="EX91">
        <v>-3.87772725</v>
      </c>
      <c r="EY91">
        <v>-3.4879136960594199E-2</v>
      </c>
      <c r="EZ91">
        <v>1.8555718658610301E-2</v>
      </c>
      <c r="FA91">
        <v>1</v>
      </c>
      <c r="FB91">
        <v>1.4083764999999999</v>
      </c>
      <c r="FC91">
        <v>3.1722326453704499E-4</v>
      </c>
      <c r="FD91">
        <v>8.5930655181954405E-4</v>
      </c>
      <c r="FE91">
        <v>1</v>
      </c>
      <c r="FF91">
        <v>2</v>
      </c>
      <c r="FG91">
        <v>2</v>
      </c>
      <c r="FH91" t="s">
        <v>395</v>
      </c>
      <c r="FI91">
        <v>3.8843800000000002</v>
      </c>
      <c r="FJ91">
        <v>2.75909</v>
      </c>
      <c r="FK91">
        <v>6.8826300000000007E-2</v>
      </c>
      <c r="FL91">
        <v>7.0174600000000004E-2</v>
      </c>
      <c r="FM91">
        <v>9.0332999999999997E-2</v>
      </c>
      <c r="FN91">
        <v>8.6181599999999997E-2</v>
      </c>
      <c r="FO91">
        <v>36688</v>
      </c>
      <c r="FP91">
        <v>40180.5</v>
      </c>
      <c r="FQ91">
        <v>35695.5</v>
      </c>
      <c r="FR91">
        <v>39217.800000000003</v>
      </c>
      <c r="FS91">
        <v>46069</v>
      </c>
      <c r="FT91">
        <v>51740.9</v>
      </c>
      <c r="FU91">
        <v>55826.7</v>
      </c>
      <c r="FV91">
        <v>62880.3</v>
      </c>
      <c r="FW91">
        <v>2.6452499999999999</v>
      </c>
      <c r="FX91">
        <v>2.1742300000000001</v>
      </c>
      <c r="FY91">
        <v>-0.290688</v>
      </c>
      <c r="FZ91">
        <v>0</v>
      </c>
      <c r="GA91">
        <v>-244.73</v>
      </c>
      <c r="GB91">
        <v>999.9</v>
      </c>
      <c r="GC91">
        <v>47.734999999999999</v>
      </c>
      <c r="GD91">
        <v>30.675000000000001</v>
      </c>
      <c r="GE91">
        <v>23.5501</v>
      </c>
      <c r="GF91">
        <v>56.989400000000003</v>
      </c>
      <c r="GG91">
        <v>46.738799999999998</v>
      </c>
      <c r="GH91">
        <v>3</v>
      </c>
      <c r="GI91">
        <v>-0.19347600000000001</v>
      </c>
      <c r="GJ91">
        <v>-0.42358400000000002</v>
      </c>
      <c r="GK91">
        <v>20.116599999999998</v>
      </c>
      <c r="GL91">
        <v>5.19902</v>
      </c>
      <c r="GM91">
        <v>12.005000000000001</v>
      </c>
      <c r="GN91">
        <v>4.9756999999999998</v>
      </c>
      <c r="GO91">
        <v>3.29325</v>
      </c>
      <c r="GP91">
        <v>9999</v>
      </c>
      <c r="GQ91">
        <v>9999</v>
      </c>
      <c r="GR91">
        <v>29.9</v>
      </c>
      <c r="GS91">
        <v>632.29999999999995</v>
      </c>
      <c r="GT91">
        <v>1.8632500000000001</v>
      </c>
      <c r="GU91">
        <v>1.8681000000000001</v>
      </c>
      <c r="GV91">
        <v>1.8677900000000001</v>
      </c>
      <c r="GW91">
        <v>1.8690500000000001</v>
      </c>
      <c r="GX91">
        <v>1.86988</v>
      </c>
      <c r="GY91">
        <v>1.86585</v>
      </c>
      <c r="GZ91">
        <v>1.8669100000000001</v>
      </c>
      <c r="HA91">
        <v>1.8683000000000001</v>
      </c>
      <c r="HB91">
        <v>5</v>
      </c>
      <c r="HC91">
        <v>0</v>
      </c>
      <c r="HD91">
        <v>0</v>
      </c>
      <c r="HE91">
        <v>0</v>
      </c>
      <c r="HF91" t="s">
        <v>396</v>
      </c>
      <c r="HG91" t="s">
        <v>397</v>
      </c>
      <c r="HH91" t="s">
        <v>398</v>
      </c>
      <c r="HI91" t="s">
        <v>398</v>
      </c>
      <c r="HJ91" t="s">
        <v>398</v>
      </c>
      <c r="HK91" t="s">
        <v>398</v>
      </c>
      <c r="HL91">
        <v>0</v>
      </c>
      <c r="HM91">
        <v>100</v>
      </c>
      <c r="HN91">
        <v>100</v>
      </c>
      <c r="HO91">
        <v>2.0920000000000001</v>
      </c>
      <c r="HP91">
        <v>0.16500000000000001</v>
      </c>
      <c r="HQ91">
        <v>2.3112380952381399</v>
      </c>
      <c r="HR91">
        <v>0</v>
      </c>
      <c r="HS91">
        <v>0</v>
      </c>
      <c r="HT91">
        <v>0</v>
      </c>
      <c r="HU91">
        <v>0.15966190476190101</v>
      </c>
      <c r="HV91">
        <v>0</v>
      </c>
      <c r="HW91">
        <v>0</v>
      </c>
      <c r="HX91">
        <v>0</v>
      </c>
      <c r="HY91">
        <v>-1</v>
      </c>
      <c r="HZ91">
        <v>-1</v>
      </c>
      <c r="IA91">
        <v>-1</v>
      </c>
      <c r="IB91">
        <v>-1</v>
      </c>
      <c r="IC91">
        <v>2</v>
      </c>
      <c r="ID91">
        <v>2</v>
      </c>
      <c r="IE91">
        <v>1.1901900000000001</v>
      </c>
      <c r="IF91">
        <v>2.6049799999999999</v>
      </c>
      <c r="IG91">
        <v>2.9980500000000001</v>
      </c>
      <c r="IH91">
        <v>2.96265</v>
      </c>
      <c r="II91">
        <v>2.7453599999999998</v>
      </c>
      <c r="IJ91">
        <v>2.3742700000000001</v>
      </c>
      <c r="IK91">
        <v>34.6006</v>
      </c>
      <c r="IL91">
        <v>24.105</v>
      </c>
      <c r="IM91">
        <v>18</v>
      </c>
      <c r="IN91">
        <v>1075.5999999999999</v>
      </c>
      <c r="IO91">
        <v>609.101</v>
      </c>
      <c r="IP91">
        <v>24.9999</v>
      </c>
      <c r="IQ91">
        <v>24.807099999999998</v>
      </c>
      <c r="IR91">
        <v>30</v>
      </c>
      <c r="IS91">
        <v>24.668700000000001</v>
      </c>
      <c r="IT91">
        <v>24.624199999999998</v>
      </c>
      <c r="IU91">
        <v>23.8535</v>
      </c>
      <c r="IV91">
        <v>20.075299999999999</v>
      </c>
      <c r="IW91">
        <v>0</v>
      </c>
      <c r="IX91">
        <v>25</v>
      </c>
      <c r="IY91">
        <v>300</v>
      </c>
      <c r="IZ91">
        <v>18.359200000000001</v>
      </c>
      <c r="JA91">
        <v>103.539</v>
      </c>
      <c r="JB91">
        <v>104.68</v>
      </c>
    </row>
    <row r="92" spans="1:262" x14ac:dyDescent="0.2">
      <c r="A92">
        <v>76</v>
      </c>
      <c r="B92">
        <v>1634236338</v>
      </c>
      <c r="C92">
        <v>12865.5</v>
      </c>
      <c r="D92" t="s">
        <v>706</v>
      </c>
      <c r="E92" t="s">
        <v>707</v>
      </c>
      <c r="F92" t="s">
        <v>390</v>
      </c>
      <c r="G92">
        <v>1634236338</v>
      </c>
      <c r="H92">
        <f t="shared" si="92"/>
        <v>2.4514355430095406E-3</v>
      </c>
      <c r="I92">
        <f t="shared" si="93"/>
        <v>2.4514355430095405</v>
      </c>
      <c r="J92">
        <f t="shared" si="94"/>
        <v>3.794120958201245</v>
      </c>
      <c r="K92">
        <f t="shared" si="95"/>
        <v>197.41900000000001</v>
      </c>
      <c r="L92">
        <f t="shared" si="96"/>
        <v>136.70763308690022</v>
      </c>
      <c r="M92">
        <f t="shared" si="97"/>
        <v>12.284319334026332</v>
      </c>
      <c r="N92">
        <f t="shared" si="98"/>
        <v>17.739741255432001</v>
      </c>
      <c r="O92">
        <f t="shared" si="99"/>
        <v>0.11295167809370345</v>
      </c>
      <c r="P92">
        <f t="shared" si="100"/>
        <v>2.7421469740308861</v>
      </c>
      <c r="Q92">
        <f t="shared" si="101"/>
        <v>0.11042917444355216</v>
      </c>
      <c r="R92">
        <f t="shared" si="102"/>
        <v>6.9240178965594645E-2</v>
      </c>
      <c r="S92">
        <f t="shared" si="103"/>
        <v>241.75178601834165</v>
      </c>
      <c r="T92">
        <f t="shared" si="104"/>
        <v>27.577909621551576</v>
      </c>
      <c r="U92">
        <f t="shared" si="105"/>
        <v>27.577909621551576</v>
      </c>
      <c r="V92">
        <f t="shared" si="106"/>
        <v>3.7024585431751715</v>
      </c>
      <c r="W92">
        <f t="shared" si="107"/>
        <v>50.170233473239115</v>
      </c>
      <c r="X92">
        <f t="shared" si="108"/>
        <v>1.7684029092072</v>
      </c>
      <c r="Y92">
        <f t="shared" si="109"/>
        <v>3.5248050223853737</v>
      </c>
      <c r="Z92">
        <f t="shared" si="110"/>
        <v>1.9340556339679715</v>
      </c>
      <c r="AA92">
        <f t="shared" si="111"/>
        <v>-108.10830744672074</v>
      </c>
      <c r="AB92">
        <f t="shared" si="112"/>
        <v>-123.91640730642051</v>
      </c>
      <c r="AC92">
        <f t="shared" si="113"/>
        <v>-9.7679494120060593</v>
      </c>
      <c r="AD92">
        <f t="shared" si="114"/>
        <v>-4.087814680566737E-2</v>
      </c>
      <c r="AE92">
        <v>0</v>
      </c>
      <c r="AF92">
        <v>0</v>
      </c>
      <c r="AG92">
        <f t="shared" si="115"/>
        <v>1</v>
      </c>
      <c r="AH92">
        <f t="shared" si="116"/>
        <v>0</v>
      </c>
      <c r="AI92">
        <f t="shared" si="117"/>
        <v>47462.995571178406</v>
      </c>
      <c r="AJ92" t="s">
        <v>391</v>
      </c>
      <c r="AK92">
        <v>0</v>
      </c>
      <c r="AL92">
        <v>0</v>
      </c>
      <c r="AM92">
        <v>0</v>
      </c>
      <c r="AN92" t="e">
        <f t="shared" si="118"/>
        <v>#DIV/0!</v>
      </c>
      <c r="AO92">
        <v>-1</v>
      </c>
      <c r="AP92" t="s">
        <v>708</v>
      </c>
      <c r="AQ92">
        <v>10437.1</v>
      </c>
      <c r="AR92">
        <v>881.71176000000003</v>
      </c>
      <c r="AS92">
        <v>982.11500000000001</v>
      </c>
      <c r="AT92">
        <f t="shared" si="119"/>
        <v>0.10223165311597926</v>
      </c>
      <c r="AU92">
        <v>0.5</v>
      </c>
      <c r="AV92">
        <f t="shared" si="120"/>
        <v>1261.2866994913686</v>
      </c>
      <c r="AW92">
        <f t="shared" si="121"/>
        <v>3.794120958201245</v>
      </c>
      <c r="AX92">
        <f t="shared" si="122"/>
        <v>64.471712171099981</v>
      </c>
      <c r="AY92">
        <f t="shared" si="123"/>
        <v>3.8009763839851325E-3</v>
      </c>
      <c r="AZ92">
        <f t="shared" si="124"/>
        <v>-1</v>
      </c>
      <c r="BA92" t="e">
        <f t="shared" si="125"/>
        <v>#DIV/0!</v>
      </c>
      <c r="BB92" t="s">
        <v>391</v>
      </c>
      <c r="BC92">
        <v>0</v>
      </c>
      <c r="BD92" t="e">
        <f t="shared" si="126"/>
        <v>#DIV/0!</v>
      </c>
      <c r="BE92" t="e">
        <f t="shared" si="127"/>
        <v>#DIV/0!</v>
      </c>
      <c r="BF92" t="e">
        <f t="shared" si="128"/>
        <v>#DIV/0!</v>
      </c>
      <c r="BG92" t="e">
        <f t="shared" si="129"/>
        <v>#DIV/0!</v>
      </c>
      <c r="BH92">
        <f t="shared" si="130"/>
        <v>0.10223165311597927</v>
      </c>
      <c r="BI92" t="e">
        <f t="shared" si="131"/>
        <v>#DIV/0!</v>
      </c>
      <c r="BJ92" t="e">
        <f t="shared" si="132"/>
        <v>#DIV/0!</v>
      </c>
      <c r="BK92" t="e">
        <f t="shared" si="133"/>
        <v>#DIV/0!</v>
      </c>
      <c r="BL92">
        <v>77</v>
      </c>
      <c r="BM92">
        <v>300</v>
      </c>
      <c r="BN92">
        <v>300</v>
      </c>
      <c r="BO92">
        <v>300</v>
      </c>
      <c r="BP92">
        <v>10437.1</v>
      </c>
      <c r="BQ92">
        <v>969.85</v>
      </c>
      <c r="BR92">
        <v>-7.3798800000000001E-3</v>
      </c>
      <c r="BS92">
        <v>0.2</v>
      </c>
      <c r="BT92" t="s">
        <v>391</v>
      </c>
      <c r="BU92" t="s">
        <v>391</v>
      </c>
      <c r="BV92" t="s">
        <v>391</v>
      </c>
      <c r="BW92" t="s">
        <v>391</v>
      </c>
      <c r="BX92" t="s">
        <v>391</v>
      </c>
      <c r="BY92" t="s">
        <v>391</v>
      </c>
      <c r="BZ92" t="s">
        <v>391</v>
      </c>
      <c r="CA92" t="s">
        <v>391</v>
      </c>
      <c r="CB92" t="s">
        <v>391</v>
      </c>
      <c r="CC92" t="s">
        <v>391</v>
      </c>
      <c r="CD92">
        <f t="shared" si="134"/>
        <v>1500.09</v>
      </c>
      <c r="CE92">
        <f t="shared" si="135"/>
        <v>1261.2866994913686</v>
      </c>
      <c r="CF92">
        <f t="shared" si="136"/>
        <v>0.84080735121983929</v>
      </c>
      <c r="CG92">
        <f t="shared" si="137"/>
        <v>0.16115818785428984</v>
      </c>
      <c r="CH92">
        <v>6</v>
      </c>
      <c r="CI92">
        <v>0.5</v>
      </c>
      <c r="CJ92" t="s">
        <v>393</v>
      </c>
      <c r="CK92">
        <v>2</v>
      </c>
      <c r="CL92">
        <v>1634236338</v>
      </c>
      <c r="CM92">
        <v>197.41900000000001</v>
      </c>
      <c r="CN92">
        <v>199.98599999999999</v>
      </c>
      <c r="CO92">
        <v>19.6799</v>
      </c>
      <c r="CP92">
        <v>18.2379</v>
      </c>
      <c r="CQ92">
        <v>195.40199999999999</v>
      </c>
      <c r="CR92">
        <v>19.521899999999999</v>
      </c>
      <c r="CS92">
        <v>999.94100000000003</v>
      </c>
      <c r="CT92">
        <v>89.758300000000006</v>
      </c>
      <c r="CU92">
        <v>0.10002800000000001</v>
      </c>
      <c r="CV92">
        <v>26.739699999999999</v>
      </c>
      <c r="CW92">
        <v>-252.96100000000001</v>
      </c>
      <c r="CX92">
        <v>999.9</v>
      </c>
      <c r="CY92">
        <v>0</v>
      </c>
      <c r="CZ92">
        <v>0</v>
      </c>
      <c r="DA92">
        <v>9991.25</v>
      </c>
      <c r="DB92">
        <v>0</v>
      </c>
      <c r="DC92">
        <v>10.2743</v>
      </c>
      <c r="DD92">
        <v>-2.4924200000000001</v>
      </c>
      <c r="DE92">
        <v>201.46</v>
      </c>
      <c r="DF92">
        <v>203.70099999999999</v>
      </c>
      <c r="DG92">
        <v>1.4492700000000001</v>
      </c>
      <c r="DH92">
        <v>199.98599999999999</v>
      </c>
      <c r="DI92">
        <v>18.2379</v>
      </c>
      <c r="DJ92">
        <v>1.76709</v>
      </c>
      <c r="DK92">
        <v>1.6370100000000001</v>
      </c>
      <c r="DL92">
        <v>15.498699999999999</v>
      </c>
      <c r="DM92">
        <v>14.3116</v>
      </c>
      <c r="DN92">
        <v>1500.09</v>
      </c>
      <c r="DO92">
        <v>0.973001</v>
      </c>
      <c r="DP92">
        <v>2.69987E-2</v>
      </c>
      <c r="DQ92">
        <v>0</v>
      </c>
      <c r="DR92">
        <v>881.90499999999997</v>
      </c>
      <c r="DS92">
        <v>5.0006300000000001</v>
      </c>
      <c r="DT92">
        <v>12997.7</v>
      </c>
      <c r="DU92">
        <v>12905.9</v>
      </c>
      <c r="DV92">
        <v>37.125</v>
      </c>
      <c r="DW92">
        <v>37.625</v>
      </c>
      <c r="DX92">
        <v>37</v>
      </c>
      <c r="DY92">
        <v>37.186999999999998</v>
      </c>
      <c r="DZ92">
        <v>38.5</v>
      </c>
      <c r="EA92">
        <v>1454.72</v>
      </c>
      <c r="EB92">
        <v>40.369999999999997</v>
      </c>
      <c r="EC92">
        <v>0</v>
      </c>
      <c r="ED92">
        <v>102.39999985694899</v>
      </c>
      <c r="EE92">
        <v>0</v>
      </c>
      <c r="EF92">
        <v>881.71176000000003</v>
      </c>
      <c r="EG92">
        <v>1.43623076863909</v>
      </c>
      <c r="EH92">
        <v>21.1153845075338</v>
      </c>
      <c r="EI92">
        <v>12994.064</v>
      </c>
      <c r="EJ92">
        <v>15</v>
      </c>
      <c r="EK92">
        <v>1634236357</v>
      </c>
      <c r="EL92" t="s">
        <v>709</v>
      </c>
      <c r="EM92">
        <v>1634236356</v>
      </c>
      <c r="EN92">
        <v>1634236357</v>
      </c>
      <c r="EO92">
        <v>84</v>
      </c>
      <c r="EP92">
        <v>-7.4999999999999997E-2</v>
      </c>
      <c r="EQ92">
        <v>-7.0000000000000001E-3</v>
      </c>
      <c r="ER92">
        <v>2.0169999999999999</v>
      </c>
      <c r="ES92">
        <v>0.158</v>
      </c>
      <c r="ET92">
        <v>200</v>
      </c>
      <c r="EU92">
        <v>18</v>
      </c>
      <c r="EV92">
        <v>0.28000000000000003</v>
      </c>
      <c r="EW92">
        <v>0.06</v>
      </c>
      <c r="EX92">
        <v>-2.5334734999999999</v>
      </c>
      <c r="EY92">
        <v>-9.0048180112565906E-2</v>
      </c>
      <c r="EZ92">
        <v>2.1712587080999799E-2</v>
      </c>
      <c r="FA92">
        <v>1</v>
      </c>
      <c r="FB92">
        <v>1.44770025</v>
      </c>
      <c r="FC92">
        <v>1.4892495309565599E-2</v>
      </c>
      <c r="FD92">
        <v>1.6684191432311099E-3</v>
      </c>
      <c r="FE92">
        <v>1</v>
      </c>
      <c r="FF92">
        <v>2</v>
      </c>
      <c r="FG92">
        <v>2</v>
      </c>
      <c r="FH92" t="s">
        <v>395</v>
      </c>
      <c r="FI92">
        <v>3.8843299999999998</v>
      </c>
      <c r="FJ92">
        <v>2.7589399999999999</v>
      </c>
      <c r="FK92">
        <v>4.8582E-2</v>
      </c>
      <c r="FL92">
        <v>4.9746899999999997E-2</v>
      </c>
      <c r="FM92">
        <v>9.0118100000000007E-2</v>
      </c>
      <c r="FN92">
        <v>8.5846199999999998E-2</v>
      </c>
      <c r="FO92">
        <v>37485</v>
      </c>
      <c r="FP92">
        <v>41062.6</v>
      </c>
      <c r="FQ92">
        <v>35695.1</v>
      </c>
      <c r="FR92">
        <v>39217.599999999999</v>
      </c>
      <c r="FS92">
        <v>46079.6</v>
      </c>
      <c r="FT92">
        <v>51759.199999999997</v>
      </c>
      <c r="FU92">
        <v>55826.8</v>
      </c>
      <c r="FV92">
        <v>62880.2</v>
      </c>
      <c r="FW92">
        <v>2.6471499999999999</v>
      </c>
      <c r="FX92">
        <v>2.17395</v>
      </c>
      <c r="FY92">
        <v>-0.27760099999999999</v>
      </c>
      <c r="FZ92">
        <v>0</v>
      </c>
      <c r="GA92">
        <v>-244.73699999999999</v>
      </c>
      <c r="GB92">
        <v>999.9</v>
      </c>
      <c r="GC92">
        <v>47.686</v>
      </c>
      <c r="GD92">
        <v>30.675000000000001</v>
      </c>
      <c r="GE92">
        <v>23.526599999999998</v>
      </c>
      <c r="GF92">
        <v>56.679400000000001</v>
      </c>
      <c r="GG92">
        <v>46.7468</v>
      </c>
      <c r="GH92">
        <v>3</v>
      </c>
      <c r="GI92">
        <v>-0.19367400000000001</v>
      </c>
      <c r="GJ92">
        <v>-0.42110599999999998</v>
      </c>
      <c r="GK92">
        <v>20.116800000000001</v>
      </c>
      <c r="GL92">
        <v>5.19977</v>
      </c>
      <c r="GM92">
        <v>12.007999999999999</v>
      </c>
      <c r="GN92">
        <v>4.9756999999999998</v>
      </c>
      <c r="GO92">
        <v>3.2933500000000002</v>
      </c>
      <c r="GP92">
        <v>9999</v>
      </c>
      <c r="GQ92">
        <v>9999</v>
      </c>
      <c r="GR92">
        <v>29.9</v>
      </c>
      <c r="GS92">
        <v>635.79999999999995</v>
      </c>
      <c r="GT92">
        <v>1.8632599999999999</v>
      </c>
      <c r="GU92">
        <v>1.8681099999999999</v>
      </c>
      <c r="GV92">
        <v>1.86782</v>
      </c>
      <c r="GW92">
        <v>1.86904</v>
      </c>
      <c r="GX92">
        <v>1.8699300000000001</v>
      </c>
      <c r="GY92">
        <v>1.86588</v>
      </c>
      <c r="GZ92">
        <v>1.8669100000000001</v>
      </c>
      <c r="HA92">
        <v>1.8683399999999999</v>
      </c>
      <c r="HB92">
        <v>5</v>
      </c>
      <c r="HC92">
        <v>0</v>
      </c>
      <c r="HD92">
        <v>0</v>
      </c>
      <c r="HE92">
        <v>0</v>
      </c>
      <c r="HF92" t="s">
        <v>396</v>
      </c>
      <c r="HG92" t="s">
        <v>397</v>
      </c>
      <c r="HH92" t="s">
        <v>398</v>
      </c>
      <c r="HI92" t="s">
        <v>398</v>
      </c>
      <c r="HJ92" t="s">
        <v>398</v>
      </c>
      <c r="HK92" t="s">
        <v>398</v>
      </c>
      <c r="HL92">
        <v>0</v>
      </c>
      <c r="HM92">
        <v>100</v>
      </c>
      <c r="HN92">
        <v>100</v>
      </c>
      <c r="HO92">
        <v>2.0169999999999999</v>
      </c>
      <c r="HP92">
        <v>0.158</v>
      </c>
      <c r="HQ92">
        <v>2.09200000000004</v>
      </c>
      <c r="HR92">
        <v>0</v>
      </c>
      <c r="HS92">
        <v>0</v>
      </c>
      <c r="HT92">
        <v>0</v>
      </c>
      <c r="HU92">
        <v>0.16528500000000401</v>
      </c>
      <c r="HV92">
        <v>0</v>
      </c>
      <c r="HW92">
        <v>0</v>
      </c>
      <c r="HX92">
        <v>0</v>
      </c>
      <c r="HY92">
        <v>-1</v>
      </c>
      <c r="HZ92">
        <v>-1</v>
      </c>
      <c r="IA92">
        <v>-1</v>
      </c>
      <c r="IB92">
        <v>-1</v>
      </c>
      <c r="IC92">
        <v>1.4</v>
      </c>
      <c r="ID92">
        <v>1.4</v>
      </c>
      <c r="IE92">
        <v>0.85815399999999997</v>
      </c>
      <c r="IF92">
        <v>2.6184099999999999</v>
      </c>
      <c r="IG92">
        <v>2.9980500000000001</v>
      </c>
      <c r="IH92">
        <v>2.96387</v>
      </c>
      <c r="II92">
        <v>2.7453599999999998</v>
      </c>
      <c r="IJ92">
        <v>2.34985</v>
      </c>
      <c r="IK92">
        <v>34.5777</v>
      </c>
      <c r="IL92">
        <v>24.105</v>
      </c>
      <c r="IM92">
        <v>18</v>
      </c>
      <c r="IN92">
        <v>1077.78</v>
      </c>
      <c r="IO92">
        <v>608.81200000000001</v>
      </c>
      <c r="IP92">
        <v>24.9999</v>
      </c>
      <c r="IQ92">
        <v>24.802900000000001</v>
      </c>
      <c r="IR92">
        <v>30.0001</v>
      </c>
      <c r="IS92">
        <v>24.662400000000002</v>
      </c>
      <c r="IT92">
        <v>24.6174</v>
      </c>
      <c r="IU92">
        <v>17.216999999999999</v>
      </c>
      <c r="IV92">
        <v>20.546800000000001</v>
      </c>
      <c r="IW92">
        <v>0</v>
      </c>
      <c r="IX92">
        <v>25</v>
      </c>
      <c r="IY92">
        <v>200</v>
      </c>
      <c r="IZ92">
        <v>18.225000000000001</v>
      </c>
      <c r="JA92">
        <v>103.539</v>
      </c>
      <c r="JB92">
        <v>104.68</v>
      </c>
    </row>
    <row r="93" spans="1:262" x14ac:dyDescent="0.2">
      <c r="A93">
        <v>77</v>
      </c>
      <c r="B93">
        <v>1634236435</v>
      </c>
      <c r="C93">
        <v>12962.5</v>
      </c>
      <c r="D93" t="s">
        <v>710</v>
      </c>
      <c r="E93" t="s">
        <v>711</v>
      </c>
      <c r="F93" t="s">
        <v>390</v>
      </c>
      <c r="G93">
        <v>1634236435</v>
      </c>
      <c r="H93">
        <f t="shared" si="92"/>
        <v>2.511464786572091E-3</v>
      </c>
      <c r="I93">
        <f t="shared" si="93"/>
        <v>2.5114647865720912</v>
      </c>
      <c r="J93">
        <f t="shared" si="94"/>
        <v>1.2730832938028158</v>
      </c>
      <c r="K93">
        <f t="shared" si="95"/>
        <v>99.095799999999997</v>
      </c>
      <c r="L93">
        <f t="shared" si="96"/>
        <v>78.150446177439164</v>
      </c>
      <c r="M93">
        <f t="shared" si="97"/>
        <v>7.0219674034482313</v>
      </c>
      <c r="N93">
        <f t="shared" si="98"/>
        <v>8.9039475966485995</v>
      </c>
      <c r="O93">
        <f t="shared" si="99"/>
        <v>0.11655820615741634</v>
      </c>
      <c r="P93">
        <f t="shared" si="100"/>
        <v>2.7426550373887788</v>
      </c>
      <c r="Q93">
        <f t="shared" si="101"/>
        <v>0.11387459151207203</v>
      </c>
      <c r="R93">
        <f t="shared" si="102"/>
        <v>7.140758563386812E-2</v>
      </c>
      <c r="S93">
        <f t="shared" si="103"/>
        <v>241.77413001843328</v>
      </c>
      <c r="T93">
        <f t="shared" si="104"/>
        <v>27.509236033333931</v>
      </c>
      <c r="U93">
        <f t="shared" si="105"/>
        <v>27.509236033333931</v>
      </c>
      <c r="V93">
        <f t="shared" si="106"/>
        <v>3.6876153916359615</v>
      </c>
      <c r="W93">
        <f t="shared" si="107"/>
        <v>50.258848369630712</v>
      </c>
      <c r="X93">
        <f t="shared" si="108"/>
        <v>1.7661023249769001</v>
      </c>
      <c r="Y93">
        <f t="shared" si="109"/>
        <v>3.5140127206815994</v>
      </c>
      <c r="Z93">
        <f t="shared" si="110"/>
        <v>1.9215130666590614</v>
      </c>
      <c r="AA93">
        <f t="shared" si="111"/>
        <v>-110.75559708782922</v>
      </c>
      <c r="AB93">
        <f t="shared" si="112"/>
        <v>-121.48876225896213</v>
      </c>
      <c r="AC93">
        <f t="shared" si="113"/>
        <v>-9.5690331777871833</v>
      </c>
      <c r="AD93">
        <f t="shared" si="114"/>
        <v>-3.9262506145249176E-2</v>
      </c>
      <c r="AE93">
        <v>0</v>
      </c>
      <c r="AF93">
        <v>0</v>
      </c>
      <c r="AG93">
        <f t="shared" si="115"/>
        <v>1</v>
      </c>
      <c r="AH93">
        <f t="shared" si="116"/>
        <v>0</v>
      </c>
      <c r="AI93">
        <f t="shared" si="117"/>
        <v>47484.84693413294</v>
      </c>
      <c r="AJ93" t="s">
        <v>391</v>
      </c>
      <c r="AK93">
        <v>0</v>
      </c>
      <c r="AL93">
        <v>0</v>
      </c>
      <c r="AM93">
        <v>0</v>
      </c>
      <c r="AN93" t="e">
        <f t="shared" si="118"/>
        <v>#DIV/0!</v>
      </c>
      <c r="AO93">
        <v>-1</v>
      </c>
      <c r="AP93" t="s">
        <v>712</v>
      </c>
      <c r="AQ93">
        <v>10438.1</v>
      </c>
      <c r="AR93">
        <v>809.13307692307706</v>
      </c>
      <c r="AS93">
        <v>886.71799999999996</v>
      </c>
      <c r="AT93">
        <f t="shared" si="119"/>
        <v>8.749672734389391E-2</v>
      </c>
      <c r="AU93">
        <v>0.5</v>
      </c>
      <c r="AV93">
        <f t="shared" si="120"/>
        <v>1261.4042994914164</v>
      </c>
      <c r="AW93">
        <f t="shared" si="121"/>
        <v>1.2730832938028158</v>
      </c>
      <c r="AX93">
        <f t="shared" si="122"/>
        <v>55.184374031507978</v>
      </c>
      <c r="AY93">
        <f t="shared" si="123"/>
        <v>1.8020259600504743E-3</v>
      </c>
      <c r="AZ93">
        <f t="shared" si="124"/>
        <v>-1</v>
      </c>
      <c r="BA93" t="e">
        <f t="shared" si="125"/>
        <v>#DIV/0!</v>
      </c>
      <c r="BB93" t="s">
        <v>391</v>
      </c>
      <c r="BC93">
        <v>0</v>
      </c>
      <c r="BD93" t="e">
        <f t="shared" si="126"/>
        <v>#DIV/0!</v>
      </c>
      <c r="BE93" t="e">
        <f t="shared" si="127"/>
        <v>#DIV/0!</v>
      </c>
      <c r="BF93" t="e">
        <f t="shared" si="128"/>
        <v>#DIV/0!</v>
      </c>
      <c r="BG93" t="e">
        <f t="shared" si="129"/>
        <v>#DIV/0!</v>
      </c>
      <c r="BH93">
        <f t="shared" si="130"/>
        <v>8.7496727343893896E-2</v>
      </c>
      <c r="BI93" t="e">
        <f t="shared" si="131"/>
        <v>#DIV/0!</v>
      </c>
      <c r="BJ93" t="e">
        <f t="shared" si="132"/>
        <v>#DIV/0!</v>
      </c>
      <c r="BK93" t="e">
        <f t="shared" si="133"/>
        <v>#DIV/0!</v>
      </c>
      <c r="BL93">
        <v>78</v>
      </c>
      <c r="BM93">
        <v>300</v>
      </c>
      <c r="BN93">
        <v>300</v>
      </c>
      <c r="BO93">
        <v>300</v>
      </c>
      <c r="BP93">
        <v>10438.1</v>
      </c>
      <c r="BQ93">
        <v>876.55</v>
      </c>
      <c r="BR93">
        <v>-7.3806799999999997E-3</v>
      </c>
      <c r="BS93">
        <v>0.83</v>
      </c>
      <c r="BT93" t="s">
        <v>391</v>
      </c>
      <c r="BU93" t="s">
        <v>391</v>
      </c>
      <c r="BV93" t="s">
        <v>391</v>
      </c>
      <c r="BW93" t="s">
        <v>391</v>
      </c>
      <c r="BX93" t="s">
        <v>391</v>
      </c>
      <c r="BY93" t="s">
        <v>391</v>
      </c>
      <c r="BZ93" t="s">
        <v>391</v>
      </c>
      <c r="CA93" t="s">
        <v>391</v>
      </c>
      <c r="CB93" t="s">
        <v>391</v>
      </c>
      <c r="CC93" t="s">
        <v>391</v>
      </c>
      <c r="CD93">
        <f t="shared" si="134"/>
        <v>1500.23</v>
      </c>
      <c r="CE93">
        <f t="shared" si="135"/>
        <v>1261.4042994914164</v>
      </c>
      <c r="CF93">
        <f t="shared" si="136"/>
        <v>0.84080727587864279</v>
      </c>
      <c r="CG93">
        <f t="shared" si="137"/>
        <v>0.1611580424457805</v>
      </c>
      <c r="CH93">
        <v>6</v>
      </c>
      <c r="CI93">
        <v>0.5</v>
      </c>
      <c r="CJ93" t="s">
        <v>393</v>
      </c>
      <c r="CK93">
        <v>2</v>
      </c>
      <c r="CL93">
        <v>1634236435</v>
      </c>
      <c r="CM93">
        <v>99.095799999999997</v>
      </c>
      <c r="CN93">
        <v>100.009</v>
      </c>
      <c r="CO93">
        <v>19.6557</v>
      </c>
      <c r="CP93">
        <v>18.1784</v>
      </c>
      <c r="CQ93">
        <v>97.165800000000004</v>
      </c>
      <c r="CR93">
        <v>19.499700000000001</v>
      </c>
      <c r="CS93">
        <v>999.97299999999996</v>
      </c>
      <c r="CT93">
        <v>89.7517</v>
      </c>
      <c r="CU93">
        <v>0.100217</v>
      </c>
      <c r="CV93">
        <v>26.6876</v>
      </c>
      <c r="CW93">
        <v>-252.94</v>
      </c>
      <c r="CX93">
        <v>999.9</v>
      </c>
      <c r="CY93">
        <v>0</v>
      </c>
      <c r="CZ93">
        <v>0</v>
      </c>
      <c r="DA93">
        <v>9995</v>
      </c>
      <c r="DB93">
        <v>0</v>
      </c>
      <c r="DC93">
        <v>10.268800000000001</v>
      </c>
      <c r="DD93">
        <v>-0.82650800000000002</v>
      </c>
      <c r="DE93">
        <v>101.172</v>
      </c>
      <c r="DF93">
        <v>101.861</v>
      </c>
      <c r="DG93">
        <v>1.4797</v>
      </c>
      <c r="DH93">
        <v>100.009</v>
      </c>
      <c r="DI93">
        <v>18.1784</v>
      </c>
      <c r="DJ93">
        <v>1.7643500000000001</v>
      </c>
      <c r="DK93">
        <v>1.63154</v>
      </c>
      <c r="DL93">
        <v>15.474500000000001</v>
      </c>
      <c r="DM93">
        <v>14.26</v>
      </c>
      <c r="DN93">
        <v>1500.23</v>
      </c>
      <c r="DO93">
        <v>0.973001</v>
      </c>
      <c r="DP93">
        <v>2.69987E-2</v>
      </c>
      <c r="DQ93">
        <v>0</v>
      </c>
      <c r="DR93">
        <v>807.65599999999995</v>
      </c>
      <c r="DS93">
        <v>5.0006300000000001</v>
      </c>
      <c r="DT93">
        <v>11878.5</v>
      </c>
      <c r="DU93">
        <v>12907.1</v>
      </c>
      <c r="DV93">
        <v>36.625</v>
      </c>
      <c r="DW93">
        <v>37.25</v>
      </c>
      <c r="DX93">
        <v>36.5</v>
      </c>
      <c r="DY93">
        <v>36.811999999999998</v>
      </c>
      <c r="DZ93">
        <v>38.061999999999998</v>
      </c>
      <c r="EA93">
        <v>1454.86</v>
      </c>
      <c r="EB93">
        <v>40.369999999999997</v>
      </c>
      <c r="EC93">
        <v>0</v>
      </c>
      <c r="ED93">
        <v>96.5</v>
      </c>
      <c r="EE93">
        <v>0</v>
      </c>
      <c r="EF93">
        <v>809.13307692307706</v>
      </c>
      <c r="EG93">
        <v>-14.0179145307154</v>
      </c>
      <c r="EH93">
        <v>-210.07521362122401</v>
      </c>
      <c r="EI93">
        <v>11901.134615384601</v>
      </c>
      <c r="EJ93">
        <v>15</v>
      </c>
      <c r="EK93">
        <v>1634236455.5</v>
      </c>
      <c r="EL93" t="s">
        <v>713</v>
      </c>
      <c r="EM93">
        <v>1634236452</v>
      </c>
      <c r="EN93">
        <v>1634236455.5</v>
      </c>
      <c r="EO93">
        <v>85</v>
      </c>
      <c r="EP93">
        <v>-8.7999999999999995E-2</v>
      </c>
      <c r="EQ93">
        <v>-2E-3</v>
      </c>
      <c r="ER93">
        <v>1.93</v>
      </c>
      <c r="ES93">
        <v>0.156</v>
      </c>
      <c r="ET93">
        <v>100</v>
      </c>
      <c r="EU93">
        <v>18</v>
      </c>
      <c r="EV93">
        <v>0.23</v>
      </c>
      <c r="EW93">
        <v>0.08</v>
      </c>
      <c r="EX93">
        <v>-0.79594255000000003</v>
      </c>
      <c r="EY93">
        <v>-8.20892532833018E-2</v>
      </c>
      <c r="EZ93">
        <v>2.84403841578749E-2</v>
      </c>
      <c r="FA93">
        <v>1</v>
      </c>
      <c r="FB93">
        <v>1.4785412499999999</v>
      </c>
      <c r="FC93">
        <v>1.58905440900543E-2</v>
      </c>
      <c r="FD93">
        <v>1.7146343451301699E-3</v>
      </c>
      <c r="FE93">
        <v>1</v>
      </c>
      <c r="FF93">
        <v>2</v>
      </c>
      <c r="FG93">
        <v>2</v>
      </c>
      <c r="FH93" t="s">
        <v>395</v>
      </c>
      <c r="FI93">
        <v>3.8843700000000001</v>
      </c>
      <c r="FJ93">
        <v>2.7591600000000001</v>
      </c>
      <c r="FK93">
        <v>2.5443799999999999E-2</v>
      </c>
      <c r="FL93">
        <v>2.6258699999999999E-2</v>
      </c>
      <c r="FM93">
        <v>9.0039099999999997E-2</v>
      </c>
      <c r="FN93">
        <v>8.5642800000000005E-2</v>
      </c>
      <c r="FO93">
        <v>38396.5</v>
      </c>
      <c r="FP93">
        <v>42077.599999999999</v>
      </c>
      <c r="FQ93">
        <v>35695.300000000003</v>
      </c>
      <c r="FR93">
        <v>39217.9</v>
      </c>
      <c r="FS93">
        <v>46083.3</v>
      </c>
      <c r="FT93">
        <v>51770.7</v>
      </c>
      <c r="FU93">
        <v>55826.9</v>
      </c>
      <c r="FV93">
        <v>62880.9</v>
      </c>
      <c r="FW93">
        <v>2.6472500000000001</v>
      </c>
      <c r="FX93">
        <v>2.1730999999999998</v>
      </c>
      <c r="FY93">
        <v>-0.27699800000000002</v>
      </c>
      <c r="FZ93">
        <v>0</v>
      </c>
      <c r="GA93">
        <v>-244.73400000000001</v>
      </c>
      <c r="GB93">
        <v>999.9</v>
      </c>
      <c r="GC93">
        <v>47.661999999999999</v>
      </c>
      <c r="GD93">
        <v>30.675000000000001</v>
      </c>
      <c r="GE93">
        <v>23.5166</v>
      </c>
      <c r="GF93">
        <v>56.489400000000003</v>
      </c>
      <c r="GG93">
        <v>46.758800000000001</v>
      </c>
      <c r="GH93">
        <v>3</v>
      </c>
      <c r="GI93">
        <v>-0.19389700000000001</v>
      </c>
      <c r="GJ93">
        <v>-0.42930299999999999</v>
      </c>
      <c r="GK93">
        <v>20.116499999999998</v>
      </c>
      <c r="GL93">
        <v>5.1994699999999998</v>
      </c>
      <c r="GM93">
        <v>12.0052</v>
      </c>
      <c r="GN93">
        <v>4.9756999999999998</v>
      </c>
      <c r="GO93">
        <v>3.29338</v>
      </c>
      <c r="GP93">
        <v>9999</v>
      </c>
      <c r="GQ93">
        <v>9999</v>
      </c>
      <c r="GR93">
        <v>29.9</v>
      </c>
      <c r="GS93">
        <v>639</v>
      </c>
      <c r="GT93">
        <v>1.86327</v>
      </c>
      <c r="GU93">
        <v>1.86812</v>
      </c>
      <c r="GV93">
        <v>1.86782</v>
      </c>
      <c r="GW93">
        <v>1.8690500000000001</v>
      </c>
      <c r="GX93">
        <v>1.8698999999999999</v>
      </c>
      <c r="GY93">
        <v>1.8658600000000001</v>
      </c>
      <c r="GZ93">
        <v>1.8669100000000001</v>
      </c>
      <c r="HA93">
        <v>1.8684099999999999</v>
      </c>
      <c r="HB93">
        <v>5</v>
      </c>
      <c r="HC93">
        <v>0</v>
      </c>
      <c r="HD93">
        <v>0</v>
      </c>
      <c r="HE93">
        <v>0</v>
      </c>
      <c r="HF93" t="s">
        <v>396</v>
      </c>
      <c r="HG93" t="s">
        <v>397</v>
      </c>
      <c r="HH93" t="s">
        <v>398</v>
      </c>
      <c r="HI93" t="s">
        <v>398</v>
      </c>
      <c r="HJ93" t="s">
        <v>398</v>
      </c>
      <c r="HK93" t="s">
        <v>398</v>
      </c>
      <c r="HL93">
        <v>0</v>
      </c>
      <c r="HM93">
        <v>100</v>
      </c>
      <c r="HN93">
        <v>100</v>
      </c>
      <c r="HO93">
        <v>1.93</v>
      </c>
      <c r="HP93">
        <v>0.156</v>
      </c>
      <c r="HQ93">
        <v>2.01715000000002</v>
      </c>
      <c r="HR93">
        <v>0</v>
      </c>
      <c r="HS93">
        <v>0</v>
      </c>
      <c r="HT93">
        <v>0</v>
      </c>
      <c r="HU93">
        <v>0.15842000000000001</v>
      </c>
      <c r="HV93">
        <v>0</v>
      </c>
      <c r="HW93">
        <v>0</v>
      </c>
      <c r="HX93">
        <v>0</v>
      </c>
      <c r="HY93">
        <v>-1</v>
      </c>
      <c r="HZ93">
        <v>-1</v>
      </c>
      <c r="IA93">
        <v>-1</v>
      </c>
      <c r="IB93">
        <v>-1</v>
      </c>
      <c r="IC93">
        <v>1.3</v>
      </c>
      <c r="ID93">
        <v>1.3</v>
      </c>
      <c r="IE93">
        <v>0.50903299999999996</v>
      </c>
      <c r="IF93">
        <v>2.63184</v>
      </c>
      <c r="IG93">
        <v>2.9980500000000001</v>
      </c>
      <c r="IH93">
        <v>2.96387</v>
      </c>
      <c r="II93">
        <v>2.7453599999999998</v>
      </c>
      <c r="IJ93">
        <v>2.33643</v>
      </c>
      <c r="IK93">
        <v>34.5777</v>
      </c>
      <c r="IL93">
        <v>24.113800000000001</v>
      </c>
      <c r="IM93">
        <v>18</v>
      </c>
      <c r="IN93">
        <v>1077.78</v>
      </c>
      <c r="IO93">
        <v>608.07399999999996</v>
      </c>
      <c r="IP93">
        <v>24.9998</v>
      </c>
      <c r="IQ93">
        <v>24.7988</v>
      </c>
      <c r="IR93">
        <v>30.0002</v>
      </c>
      <c r="IS93">
        <v>24.656300000000002</v>
      </c>
      <c r="IT93">
        <v>24.6098</v>
      </c>
      <c r="IU93">
        <v>10.221500000000001</v>
      </c>
      <c r="IV93">
        <v>20.569900000000001</v>
      </c>
      <c r="IW93">
        <v>0</v>
      </c>
      <c r="IX93">
        <v>25</v>
      </c>
      <c r="IY93">
        <v>100</v>
      </c>
      <c r="IZ93">
        <v>18.153500000000001</v>
      </c>
      <c r="JA93">
        <v>103.539</v>
      </c>
      <c r="JB93">
        <v>104.681</v>
      </c>
    </row>
    <row r="94" spans="1:262" x14ac:dyDescent="0.2">
      <c r="A94">
        <v>78</v>
      </c>
      <c r="B94">
        <v>1634236562.5</v>
      </c>
      <c r="C94">
        <v>13090</v>
      </c>
      <c r="D94" t="s">
        <v>714</v>
      </c>
      <c r="E94" t="s">
        <v>715</v>
      </c>
      <c r="F94" t="s">
        <v>390</v>
      </c>
      <c r="G94">
        <v>1634236562.5</v>
      </c>
      <c r="H94">
        <f t="shared" si="92"/>
        <v>2.6542920409268781E-3</v>
      </c>
      <c r="I94">
        <f t="shared" si="93"/>
        <v>2.6542920409268782</v>
      </c>
      <c r="J94">
        <f t="shared" si="94"/>
        <v>-0.22791482781224104</v>
      </c>
      <c r="K94">
        <f t="shared" si="95"/>
        <v>50.075899999999997</v>
      </c>
      <c r="L94">
        <f t="shared" si="96"/>
        <v>51.311741988434356</v>
      </c>
      <c r="M94">
        <f t="shared" si="97"/>
        <v>4.6102351864549176</v>
      </c>
      <c r="N94">
        <f t="shared" si="98"/>
        <v>4.4991977903504798</v>
      </c>
      <c r="O94">
        <f t="shared" si="99"/>
        <v>0.12344791597479939</v>
      </c>
      <c r="P94">
        <f t="shared" si="100"/>
        <v>2.7465851694902166</v>
      </c>
      <c r="Q94">
        <f t="shared" si="101"/>
        <v>0.12044626538614012</v>
      </c>
      <c r="R94">
        <f t="shared" si="102"/>
        <v>7.5542523313511259E-2</v>
      </c>
      <c r="S94">
        <f t="shared" si="103"/>
        <v>241.73466801876253</v>
      </c>
      <c r="T94">
        <f t="shared" si="104"/>
        <v>27.473848010115489</v>
      </c>
      <c r="U94">
        <f t="shared" si="105"/>
        <v>27.473848010115489</v>
      </c>
      <c r="V94">
        <f t="shared" si="106"/>
        <v>3.679986897353769</v>
      </c>
      <c r="W94">
        <f t="shared" si="107"/>
        <v>50.06765461563316</v>
      </c>
      <c r="X94">
        <f t="shared" si="108"/>
        <v>1.7599431310703202</v>
      </c>
      <c r="Y94">
        <f t="shared" si="109"/>
        <v>3.5151299668045448</v>
      </c>
      <c r="Z94">
        <f t="shared" si="110"/>
        <v>1.9200437662834489</v>
      </c>
      <c r="AA94">
        <f t="shared" si="111"/>
        <v>-117.05427900487533</v>
      </c>
      <c r="AB94">
        <f t="shared" si="112"/>
        <v>-115.62320989764343</v>
      </c>
      <c r="AC94">
        <f t="shared" si="113"/>
        <v>-9.0926382668235348</v>
      </c>
      <c r="AD94">
        <f t="shared" si="114"/>
        <v>-3.5459150579768561E-2</v>
      </c>
      <c r="AE94">
        <v>0</v>
      </c>
      <c r="AF94">
        <v>0</v>
      </c>
      <c r="AG94">
        <f t="shared" si="115"/>
        <v>1</v>
      </c>
      <c r="AH94">
        <f t="shared" si="116"/>
        <v>0</v>
      </c>
      <c r="AI94">
        <f t="shared" si="117"/>
        <v>47590.240203826026</v>
      </c>
      <c r="AJ94" t="s">
        <v>391</v>
      </c>
      <c r="AK94">
        <v>0</v>
      </c>
      <c r="AL94">
        <v>0</v>
      </c>
      <c r="AM94">
        <v>0</v>
      </c>
      <c r="AN94" t="e">
        <f t="shared" si="118"/>
        <v>#DIV/0!</v>
      </c>
      <c r="AO94">
        <v>-1</v>
      </c>
      <c r="AP94" t="s">
        <v>716</v>
      </c>
      <c r="AQ94">
        <v>10429.9</v>
      </c>
      <c r="AR94">
        <v>759.90183999999999</v>
      </c>
      <c r="AS94">
        <v>825.89499999999998</v>
      </c>
      <c r="AT94">
        <f t="shared" si="119"/>
        <v>7.9905024246423539E-2</v>
      </c>
      <c r="AU94">
        <v>0.5</v>
      </c>
      <c r="AV94">
        <f t="shared" si="120"/>
        <v>1261.202099491587</v>
      </c>
      <c r="AW94">
        <f t="shared" si="121"/>
        <v>-0.22791482781224104</v>
      </c>
      <c r="AX94">
        <f t="shared" si="122"/>
        <v>50.388192169757765</v>
      </c>
      <c r="AY94">
        <f t="shared" si="123"/>
        <v>6.1218195917926255E-4</v>
      </c>
      <c r="AZ94">
        <f t="shared" si="124"/>
        <v>-1</v>
      </c>
      <c r="BA94" t="e">
        <f t="shared" si="125"/>
        <v>#DIV/0!</v>
      </c>
      <c r="BB94" t="s">
        <v>391</v>
      </c>
      <c r="BC94">
        <v>0</v>
      </c>
      <c r="BD94" t="e">
        <f t="shared" si="126"/>
        <v>#DIV/0!</v>
      </c>
      <c r="BE94" t="e">
        <f t="shared" si="127"/>
        <v>#DIV/0!</v>
      </c>
      <c r="BF94" t="e">
        <f t="shared" si="128"/>
        <v>#DIV/0!</v>
      </c>
      <c r="BG94" t="e">
        <f t="shared" si="129"/>
        <v>#DIV/0!</v>
      </c>
      <c r="BH94">
        <f t="shared" si="130"/>
        <v>7.9905024246423567E-2</v>
      </c>
      <c r="BI94" t="e">
        <f t="shared" si="131"/>
        <v>#DIV/0!</v>
      </c>
      <c r="BJ94" t="e">
        <f t="shared" si="132"/>
        <v>#DIV/0!</v>
      </c>
      <c r="BK94" t="e">
        <f t="shared" si="133"/>
        <v>#DIV/0!</v>
      </c>
      <c r="BL94">
        <v>79</v>
      </c>
      <c r="BM94">
        <v>300</v>
      </c>
      <c r="BN94">
        <v>300</v>
      </c>
      <c r="BO94">
        <v>300</v>
      </c>
      <c r="BP94">
        <v>10429.9</v>
      </c>
      <c r="BQ94">
        <v>814.54</v>
      </c>
      <c r="BR94">
        <v>-7.3756100000000003E-3</v>
      </c>
      <c r="BS94">
        <v>0</v>
      </c>
      <c r="BT94" t="s">
        <v>391</v>
      </c>
      <c r="BU94" t="s">
        <v>391</v>
      </c>
      <c r="BV94" t="s">
        <v>391</v>
      </c>
      <c r="BW94" t="s">
        <v>391</v>
      </c>
      <c r="BX94" t="s">
        <v>391</v>
      </c>
      <c r="BY94" t="s">
        <v>391</v>
      </c>
      <c r="BZ94" t="s">
        <v>391</v>
      </c>
      <c r="CA94" t="s">
        <v>391</v>
      </c>
      <c r="CB94" t="s">
        <v>391</v>
      </c>
      <c r="CC94" t="s">
        <v>391</v>
      </c>
      <c r="CD94">
        <f t="shared" si="134"/>
        <v>1499.99</v>
      </c>
      <c r="CE94">
        <f t="shared" si="135"/>
        <v>1261.202099491587</v>
      </c>
      <c r="CF94">
        <f t="shared" si="136"/>
        <v>0.84080700504109152</v>
      </c>
      <c r="CG94">
        <f t="shared" si="137"/>
        <v>0.16115751972930656</v>
      </c>
      <c r="CH94">
        <v>6</v>
      </c>
      <c r="CI94">
        <v>0.5</v>
      </c>
      <c r="CJ94" t="s">
        <v>393</v>
      </c>
      <c r="CK94">
        <v>2</v>
      </c>
      <c r="CL94">
        <v>1634236562.5</v>
      </c>
      <c r="CM94">
        <v>50.075899999999997</v>
      </c>
      <c r="CN94">
        <v>50.018900000000002</v>
      </c>
      <c r="CO94">
        <v>19.588100000000001</v>
      </c>
      <c r="CP94">
        <v>18.026700000000002</v>
      </c>
      <c r="CQ94">
        <v>48.196300000000001</v>
      </c>
      <c r="CR94">
        <v>19.4374</v>
      </c>
      <c r="CS94">
        <v>999.98699999999997</v>
      </c>
      <c r="CT94">
        <v>89.747600000000006</v>
      </c>
      <c r="CU94">
        <v>9.9967200000000006E-2</v>
      </c>
      <c r="CV94">
        <v>26.693000000000001</v>
      </c>
      <c r="CW94">
        <v>-254.25299999999999</v>
      </c>
      <c r="CX94">
        <v>999.9</v>
      </c>
      <c r="CY94">
        <v>0</v>
      </c>
      <c r="CZ94">
        <v>0</v>
      </c>
      <c r="DA94">
        <v>10018.799999999999</v>
      </c>
      <c r="DB94">
        <v>0</v>
      </c>
      <c r="DC94">
        <v>10.2605</v>
      </c>
      <c r="DD94">
        <v>5.6942E-2</v>
      </c>
      <c r="DE94">
        <v>51.076300000000003</v>
      </c>
      <c r="DF94">
        <v>50.937100000000001</v>
      </c>
      <c r="DG94">
        <v>1.5613699999999999</v>
      </c>
      <c r="DH94">
        <v>50.018900000000002</v>
      </c>
      <c r="DI94">
        <v>18.026700000000002</v>
      </c>
      <c r="DJ94">
        <v>1.7579899999999999</v>
      </c>
      <c r="DK94">
        <v>1.6178600000000001</v>
      </c>
      <c r="DL94">
        <v>15.418100000000001</v>
      </c>
      <c r="DM94">
        <v>14.129899999999999</v>
      </c>
      <c r="DN94">
        <v>1499.99</v>
      </c>
      <c r="DO94">
        <v>0.97301000000000004</v>
      </c>
      <c r="DP94">
        <v>2.6989599999999999E-2</v>
      </c>
      <c r="DQ94">
        <v>0</v>
      </c>
      <c r="DR94">
        <v>758.17100000000005</v>
      </c>
      <c r="DS94">
        <v>5.0006300000000001</v>
      </c>
      <c r="DT94">
        <v>11214.2</v>
      </c>
      <c r="DU94">
        <v>12905</v>
      </c>
      <c r="DV94">
        <v>38.375</v>
      </c>
      <c r="DW94">
        <v>39.436999999999998</v>
      </c>
      <c r="DX94">
        <v>38.125</v>
      </c>
      <c r="DY94">
        <v>39.811999999999998</v>
      </c>
      <c r="DZ94">
        <v>39.875</v>
      </c>
      <c r="EA94">
        <v>1454.64</v>
      </c>
      <c r="EB94">
        <v>40.35</v>
      </c>
      <c r="EC94">
        <v>0</v>
      </c>
      <c r="ED94">
        <v>127.200000047684</v>
      </c>
      <c r="EE94">
        <v>0</v>
      </c>
      <c r="EF94">
        <v>759.90183999999999</v>
      </c>
      <c r="EG94">
        <v>-12.976538435242301</v>
      </c>
      <c r="EH94">
        <v>-151.58461508334301</v>
      </c>
      <c r="EI94">
        <v>11232.388000000001</v>
      </c>
      <c r="EJ94">
        <v>15</v>
      </c>
      <c r="EK94">
        <v>1634236535</v>
      </c>
      <c r="EL94" t="s">
        <v>717</v>
      </c>
      <c r="EM94">
        <v>1634236531</v>
      </c>
      <c r="EN94">
        <v>1634236535</v>
      </c>
      <c r="EO94">
        <v>86</v>
      </c>
      <c r="EP94">
        <v>-0.05</v>
      </c>
      <c r="EQ94">
        <v>-5.0000000000000001E-3</v>
      </c>
      <c r="ER94">
        <v>1.88</v>
      </c>
      <c r="ES94">
        <v>0.151</v>
      </c>
      <c r="ET94">
        <v>50</v>
      </c>
      <c r="EU94">
        <v>18</v>
      </c>
      <c r="EV94">
        <v>0.37</v>
      </c>
      <c r="EW94">
        <v>0.04</v>
      </c>
      <c r="EX94">
        <v>3.8059697560975603E-2</v>
      </c>
      <c r="EY94">
        <v>-1.3975191637628E-4</v>
      </c>
      <c r="EZ94">
        <v>1.45446960036898E-2</v>
      </c>
      <c r="FA94">
        <v>1</v>
      </c>
      <c r="FB94">
        <v>1.5394814634146301</v>
      </c>
      <c r="FC94">
        <v>0.36977728222996298</v>
      </c>
      <c r="FD94">
        <v>4.5156416423359803E-2</v>
      </c>
      <c r="FE94">
        <v>1</v>
      </c>
      <c r="FF94">
        <v>2</v>
      </c>
      <c r="FG94">
        <v>2</v>
      </c>
      <c r="FH94" t="s">
        <v>395</v>
      </c>
      <c r="FI94">
        <v>3.8843899999999998</v>
      </c>
      <c r="FJ94">
        <v>2.7591199999999998</v>
      </c>
      <c r="FK94">
        <v>1.28483E-2</v>
      </c>
      <c r="FL94">
        <v>1.3380299999999999E-2</v>
      </c>
      <c r="FM94">
        <v>8.9830199999999999E-2</v>
      </c>
      <c r="FN94">
        <v>8.5133399999999998E-2</v>
      </c>
      <c r="FO94">
        <v>38892.199999999997</v>
      </c>
      <c r="FP94">
        <v>42633.7</v>
      </c>
      <c r="FQ94">
        <v>35694.800000000003</v>
      </c>
      <c r="FR94">
        <v>39217.699999999997</v>
      </c>
      <c r="FS94">
        <v>46093.1</v>
      </c>
      <c r="FT94">
        <v>51799.199999999997</v>
      </c>
      <c r="FU94">
        <v>55826.1</v>
      </c>
      <c r="FV94">
        <v>62880.800000000003</v>
      </c>
      <c r="FW94">
        <v>2.6449500000000001</v>
      </c>
      <c r="FX94">
        <v>2.1724999999999999</v>
      </c>
      <c r="FY94">
        <v>-0.32089699999999999</v>
      </c>
      <c r="FZ94">
        <v>0</v>
      </c>
      <c r="GA94">
        <v>-244.73599999999999</v>
      </c>
      <c r="GB94">
        <v>999.9</v>
      </c>
      <c r="GC94">
        <v>47.588999999999999</v>
      </c>
      <c r="GD94">
        <v>30.664999999999999</v>
      </c>
      <c r="GE94">
        <v>23.470500000000001</v>
      </c>
      <c r="GF94">
        <v>56.269399999999997</v>
      </c>
      <c r="GG94">
        <v>46.750799999999998</v>
      </c>
      <c r="GH94">
        <v>3</v>
      </c>
      <c r="GI94">
        <v>-0.19440299999999999</v>
      </c>
      <c r="GJ94">
        <v>-0.43611699999999998</v>
      </c>
      <c r="GK94">
        <v>20.118500000000001</v>
      </c>
      <c r="GL94">
        <v>5.2000700000000002</v>
      </c>
      <c r="GM94">
        <v>12.0077</v>
      </c>
      <c r="GN94">
        <v>4.9758500000000003</v>
      </c>
      <c r="GO94">
        <v>3.29338</v>
      </c>
      <c r="GP94">
        <v>9999</v>
      </c>
      <c r="GQ94">
        <v>9999</v>
      </c>
      <c r="GR94">
        <v>30</v>
      </c>
      <c r="GS94">
        <v>643.20000000000005</v>
      </c>
      <c r="GT94">
        <v>1.8632500000000001</v>
      </c>
      <c r="GU94">
        <v>1.8681000000000001</v>
      </c>
      <c r="GV94">
        <v>1.86781</v>
      </c>
      <c r="GW94">
        <v>1.8690500000000001</v>
      </c>
      <c r="GX94">
        <v>1.8698699999999999</v>
      </c>
      <c r="GY94">
        <v>1.8658999999999999</v>
      </c>
      <c r="GZ94">
        <v>1.86693</v>
      </c>
      <c r="HA94">
        <v>1.86836</v>
      </c>
      <c r="HB94">
        <v>5</v>
      </c>
      <c r="HC94">
        <v>0</v>
      </c>
      <c r="HD94">
        <v>0</v>
      </c>
      <c r="HE94">
        <v>0</v>
      </c>
      <c r="HF94" t="s">
        <v>396</v>
      </c>
      <c r="HG94" t="s">
        <v>397</v>
      </c>
      <c r="HH94" t="s">
        <v>398</v>
      </c>
      <c r="HI94" t="s">
        <v>398</v>
      </c>
      <c r="HJ94" t="s">
        <v>398</v>
      </c>
      <c r="HK94" t="s">
        <v>398</v>
      </c>
      <c r="HL94">
        <v>0</v>
      </c>
      <c r="HM94">
        <v>100</v>
      </c>
      <c r="HN94">
        <v>100</v>
      </c>
      <c r="HO94">
        <v>1.88</v>
      </c>
      <c r="HP94">
        <v>0.1507</v>
      </c>
      <c r="HQ94">
        <v>1.8795250000000101</v>
      </c>
      <c r="HR94">
        <v>0</v>
      </c>
      <c r="HS94">
        <v>0</v>
      </c>
      <c r="HT94">
        <v>0</v>
      </c>
      <c r="HU94">
        <v>0.15069500000000199</v>
      </c>
      <c r="HV94">
        <v>0</v>
      </c>
      <c r="HW94">
        <v>0</v>
      </c>
      <c r="HX94">
        <v>0</v>
      </c>
      <c r="HY94">
        <v>-1</v>
      </c>
      <c r="HZ94">
        <v>-1</v>
      </c>
      <c r="IA94">
        <v>-1</v>
      </c>
      <c r="IB94">
        <v>-1</v>
      </c>
      <c r="IC94">
        <v>0.5</v>
      </c>
      <c r="ID94">
        <v>0.5</v>
      </c>
      <c r="IE94">
        <v>0.33081100000000002</v>
      </c>
      <c r="IF94">
        <v>2.65015</v>
      </c>
      <c r="IG94">
        <v>2.9980500000000001</v>
      </c>
      <c r="IH94">
        <v>2.96387</v>
      </c>
      <c r="II94">
        <v>2.7453599999999998</v>
      </c>
      <c r="IJ94">
        <v>2.3730500000000001</v>
      </c>
      <c r="IK94">
        <v>34.5777</v>
      </c>
      <c r="IL94">
        <v>24.113800000000001</v>
      </c>
      <c r="IM94">
        <v>18</v>
      </c>
      <c r="IN94">
        <v>1074.8599999999999</v>
      </c>
      <c r="IO94">
        <v>607.54499999999996</v>
      </c>
      <c r="IP94">
        <v>24.999700000000001</v>
      </c>
      <c r="IQ94">
        <v>24.7925</v>
      </c>
      <c r="IR94">
        <v>30</v>
      </c>
      <c r="IS94">
        <v>24.650099999999998</v>
      </c>
      <c r="IT94">
        <v>24.6036</v>
      </c>
      <c r="IU94">
        <v>6.6604099999999997</v>
      </c>
      <c r="IV94">
        <v>21.236699999999999</v>
      </c>
      <c r="IW94">
        <v>0</v>
      </c>
      <c r="IX94">
        <v>25</v>
      </c>
      <c r="IY94">
        <v>50</v>
      </c>
      <c r="IZ94">
        <v>17.9621</v>
      </c>
      <c r="JA94">
        <v>103.538</v>
      </c>
      <c r="JB94">
        <v>104.681</v>
      </c>
    </row>
    <row r="95" spans="1:262" x14ac:dyDescent="0.2">
      <c r="A95">
        <v>79</v>
      </c>
      <c r="B95">
        <v>1634236655</v>
      </c>
      <c r="C95">
        <v>13182.5</v>
      </c>
      <c r="D95" t="s">
        <v>718</v>
      </c>
      <c r="E95" t="s">
        <v>719</v>
      </c>
      <c r="F95" t="s">
        <v>390</v>
      </c>
      <c r="G95">
        <v>1634236655</v>
      </c>
      <c r="H95">
        <f t="shared" si="92"/>
        <v>2.7351862227283194E-3</v>
      </c>
      <c r="I95">
        <f t="shared" si="93"/>
        <v>2.7351862227283195</v>
      </c>
      <c r="J95">
        <f t="shared" si="94"/>
        <v>-1.6931646818112975</v>
      </c>
      <c r="K95">
        <f t="shared" si="95"/>
        <v>0.77373099999999995</v>
      </c>
      <c r="L95">
        <f t="shared" si="96"/>
        <v>22.210232767284914</v>
      </c>
      <c r="M95">
        <f t="shared" si="97"/>
        <v>1.9956218410803899</v>
      </c>
      <c r="N95">
        <f t="shared" si="98"/>
        <v>6.9520859997260001E-2</v>
      </c>
      <c r="O95">
        <f t="shared" si="99"/>
        <v>0.1267505837749425</v>
      </c>
      <c r="P95">
        <f t="shared" si="100"/>
        <v>2.7441373034079071</v>
      </c>
      <c r="Q95">
        <f t="shared" si="101"/>
        <v>0.1235856461021662</v>
      </c>
      <c r="R95">
        <f t="shared" si="102"/>
        <v>7.7518803643015555E-2</v>
      </c>
      <c r="S95">
        <f t="shared" si="103"/>
        <v>241.75759101861098</v>
      </c>
      <c r="T95">
        <f t="shared" si="104"/>
        <v>27.555020179141405</v>
      </c>
      <c r="U95">
        <f t="shared" si="105"/>
        <v>27.555020179141405</v>
      </c>
      <c r="V95">
        <f t="shared" si="106"/>
        <v>3.6975054228213513</v>
      </c>
      <c r="W95">
        <f t="shared" si="107"/>
        <v>50.033613294935478</v>
      </c>
      <c r="X95">
        <f t="shared" si="108"/>
        <v>1.7694178463419998</v>
      </c>
      <c r="Y95">
        <f t="shared" si="109"/>
        <v>3.5364582523987025</v>
      </c>
      <c r="Z95">
        <f t="shared" si="110"/>
        <v>1.9280875764793515</v>
      </c>
      <c r="AA95">
        <f t="shared" si="111"/>
        <v>-120.62171242231889</v>
      </c>
      <c r="AB95">
        <f t="shared" si="112"/>
        <v>-112.3204988258988</v>
      </c>
      <c r="AC95">
        <f t="shared" si="113"/>
        <v>-8.8489232066668357</v>
      </c>
      <c r="AD95">
        <f t="shared" si="114"/>
        <v>-3.3543436273532734E-2</v>
      </c>
      <c r="AE95">
        <v>0</v>
      </c>
      <c r="AF95">
        <v>0</v>
      </c>
      <c r="AG95">
        <f t="shared" si="115"/>
        <v>1</v>
      </c>
      <c r="AH95">
        <f t="shared" si="116"/>
        <v>0</v>
      </c>
      <c r="AI95">
        <f t="shared" si="117"/>
        <v>47507.793259493614</v>
      </c>
      <c r="AJ95" t="s">
        <v>391</v>
      </c>
      <c r="AK95">
        <v>0</v>
      </c>
      <c r="AL95">
        <v>0</v>
      </c>
      <c r="AM95">
        <v>0</v>
      </c>
      <c r="AN95" t="e">
        <f t="shared" si="118"/>
        <v>#DIV/0!</v>
      </c>
      <c r="AO95">
        <v>-1</v>
      </c>
      <c r="AP95" t="s">
        <v>720</v>
      </c>
      <c r="AQ95">
        <v>10423.6</v>
      </c>
      <c r="AR95">
        <v>732.88042307692297</v>
      </c>
      <c r="AS95">
        <v>783.08100000000002</v>
      </c>
      <c r="AT95">
        <f t="shared" si="119"/>
        <v>6.4106493355191918E-2</v>
      </c>
      <c r="AU95">
        <v>0.5</v>
      </c>
      <c r="AV95">
        <f t="shared" si="120"/>
        <v>1261.3199994915083</v>
      </c>
      <c r="AW95">
        <f t="shared" si="121"/>
        <v>-1.6931646818112975</v>
      </c>
      <c r="AX95">
        <f t="shared" si="122"/>
        <v>40.429401083086525</v>
      </c>
      <c r="AY95">
        <f t="shared" si="123"/>
        <v>-5.4955497581164314E-4</v>
      </c>
      <c r="AZ95">
        <f t="shared" si="124"/>
        <v>-1</v>
      </c>
      <c r="BA95" t="e">
        <f t="shared" si="125"/>
        <v>#DIV/0!</v>
      </c>
      <c r="BB95" t="s">
        <v>391</v>
      </c>
      <c r="BC95">
        <v>0</v>
      </c>
      <c r="BD95" t="e">
        <f t="shared" si="126"/>
        <v>#DIV/0!</v>
      </c>
      <c r="BE95" t="e">
        <f t="shared" si="127"/>
        <v>#DIV/0!</v>
      </c>
      <c r="BF95" t="e">
        <f t="shared" si="128"/>
        <v>#DIV/0!</v>
      </c>
      <c r="BG95" t="e">
        <f t="shared" si="129"/>
        <v>#DIV/0!</v>
      </c>
      <c r="BH95">
        <f t="shared" si="130"/>
        <v>6.4106493355191932E-2</v>
      </c>
      <c r="BI95" t="e">
        <f t="shared" si="131"/>
        <v>#DIV/0!</v>
      </c>
      <c r="BJ95" t="e">
        <f t="shared" si="132"/>
        <v>#DIV/0!</v>
      </c>
      <c r="BK95" t="e">
        <f t="shared" si="133"/>
        <v>#DIV/0!</v>
      </c>
      <c r="BL95">
        <v>80</v>
      </c>
      <c r="BM95">
        <v>300</v>
      </c>
      <c r="BN95">
        <v>300</v>
      </c>
      <c r="BO95">
        <v>300</v>
      </c>
      <c r="BP95">
        <v>10423.6</v>
      </c>
      <c r="BQ95">
        <v>774.77</v>
      </c>
      <c r="BR95">
        <v>-7.3706600000000002E-3</v>
      </c>
      <c r="BS95">
        <v>-0.11</v>
      </c>
      <c r="BT95" t="s">
        <v>391</v>
      </c>
      <c r="BU95" t="s">
        <v>391</v>
      </c>
      <c r="BV95" t="s">
        <v>391</v>
      </c>
      <c r="BW95" t="s">
        <v>391</v>
      </c>
      <c r="BX95" t="s">
        <v>391</v>
      </c>
      <c r="BY95" t="s">
        <v>391</v>
      </c>
      <c r="BZ95" t="s">
        <v>391</v>
      </c>
      <c r="CA95" t="s">
        <v>391</v>
      </c>
      <c r="CB95" t="s">
        <v>391</v>
      </c>
      <c r="CC95" t="s">
        <v>391</v>
      </c>
      <c r="CD95">
        <f t="shared" si="134"/>
        <v>1500.13</v>
      </c>
      <c r="CE95">
        <f t="shared" si="135"/>
        <v>1261.3199994915083</v>
      </c>
      <c r="CF95">
        <f t="shared" si="136"/>
        <v>0.84080712970976401</v>
      </c>
      <c r="CG95">
        <f t="shared" si="137"/>
        <v>0.16115776033984452</v>
      </c>
      <c r="CH95">
        <v>6</v>
      </c>
      <c r="CI95">
        <v>0.5</v>
      </c>
      <c r="CJ95" t="s">
        <v>393</v>
      </c>
      <c r="CK95">
        <v>2</v>
      </c>
      <c r="CL95">
        <v>1634236655</v>
      </c>
      <c r="CM95">
        <v>0.77373099999999995</v>
      </c>
      <c r="CN95">
        <v>-0.24096500000000001</v>
      </c>
      <c r="CO95">
        <v>19.692699999999999</v>
      </c>
      <c r="CP95">
        <v>18.0838</v>
      </c>
      <c r="CQ95">
        <v>-1.01861</v>
      </c>
      <c r="CR95">
        <v>19.542400000000001</v>
      </c>
      <c r="CS95">
        <v>999.93399999999997</v>
      </c>
      <c r="CT95">
        <v>89.7517</v>
      </c>
      <c r="CU95">
        <v>9.9760000000000001E-2</v>
      </c>
      <c r="CV95">
        <v>26.7958</v>
      </c>
      <c r="CW95">
        <v>-252.91</v>
      </c>
      <c r="CX95">
        <v>999.9</v>
      </c>
      <c r="CY95">
        <v>0</v>
      </c>
      <c r="CZ95">
        <v>0</v>
      </c>
      <c r="DA95">
        <v>10003.799999999999</v>
      </c>
      <c r="DB95">
        <v>0</v>
      </c>
      <c r="DC95">
        <v>10.2605</v>
      </c>
      <c r="DD95">
        <v>1.0146999999999999</v>
      </c>
      <c r="DE95">
        <v>0.78927400000000003</v>
      </c>
      <c r="DF95">
        <v>-0.24540300000000001</v>
      </c>
      <c r="DG95">
        <v>1.6089199999999999</v>
      </c>
      <c r="DH95">
        <v>-0.24096500000000001</v>
      </c>
      <c r="DI95">
        <v>18.0838</v>
      </c>
      <c r="DJ95">
        <v>1.76745</v>
      </c>
      <c r="DK95">
        <v>1.6230500000000001</v>
      </c>
      <c r="DL95">
        <v>15.501899999999999</v>
      </c>
      <c r="DM95">
        <v>14.179399999999999</v>
      </c>
      <c r="DN95">
        <v>1500.13</v>
      </c>
      <c r="DO95">
        <v>0.97300799999999998</v>
      </c>
      <c r="DP95">
        <v>2.6991999999999999E-2</v>
      </c>
      <c r="DQ95">
        <v>0</v>
      </c>
      <c r="DR95">
        <v>731.97400000000005</v>
      </c>
      <c r="DS95">
        <v>5.0006300000000001</v>
      </c>
      <c r="DT95">
        <v>10871.8</v>
      </c>
      <c r="DU95">
        <v>12906.3</v>
      </c>
      <c r="DV95">
        <v>40.061999999999998</v>
      </c>
      <c r="DW95">
        <v>40.811999999999998</v>
      </c>
      <c r="DX95">
        <v>39.561999999999998</v>
      </c>
      <c r="DY95">
        <v>41.936999999999998</v>
      </c>
      <c r="DZ95">
        <v>41.5</v>
      </c>
      <c r="EA95">
        <v>1454.77</v>
      </c>
      <c r="EB95">
        <v>40.36</v>
      </c>
      <c r="EC95">
        <v>0</v>
      </c>
      <c r="ED95">
        <v>92</v>
      </c>
      <c r="EE95">
        <v>0</v>
      </c>
      <c r="EF95">
        <v>732.88042307692297</v>
      </c>
      <c r="EG95">
        <v>-8.1170940366863693</v>
      </c>
      <c r="EH95">
        <v>-90.663247886325607</v>
      </c>
      <c r="EI95">
        <v>10882.0192307692</v>
      </c>
      <c r="EJ95">
        <v>15</v>
      </c>
      <c r="EK95">
        <v>1634236625</v>
      </c>
      <c r="EL95" t="s">
        <v>721</v>
      </c>
      <c r="EM95">
        <v>1634236621</v>
      </c>
      <c r="EN95">
        <v>1634236625</v>
      </c>
      <c r="EO95">
        <v>87</v>
      </c>
      <c r="EP95">
        <v>-8.6999999999999994E-2</v>
      </c>
      <c r="EQ95">
        <v>0</v>
      </c>
      <c r="ER95">
        <v>1.792</v>
      </c>
      <c r="ES95">
        <v>0.15</v>
      </c>
      <c r="ET95">
        <v>0</v>
      </c>
      <c r="EU95">
        <v>18</v>
      </c>
      <c r="EV95">
        <v>0.18</v>
      </c>
      <c r="EW95">
        <v>0.04</v>
      </c>
      <c r="EX95">
        <v>1.004467875</v>
      </c>
      <c r="EY95">
        <v>-1.3342165103192199E-2</v>
      </c>
      <c r="EZ95">
        <v>1.19515213491578E-2</v>
      </c>
      <c r="FA95">
        <v>1</v>
      </c>
      <c r="FB95">
        <v>1.60870625</v>
      </c>
      <c r="FC95">
        <v>0.13979358348968199</v>
      </c>
      <c r="FD95">
        <v>2.1505932284779001E-2</v>
      </c>
      <c r="FE95">
        <v>1</v>
      </c>
      <c r="FF95">
        <v>2</v>
      </c>
      <c r="FG95">
        <v>2</v>
      </c>
      <c r="FH95" t="s">
        <v>395</v>
      </c>
      <c r="FI95">
        <v>3.8843200000000002</v>
      </c>
      <c r="FJ95">
        <v>2.7587899999999999</v>
      </c>
      <c r="FK95">
        <v>-2.7392600000000002E-4</v>
      </c>
      <c r="FL95">
        <v>-6.5030700000000001E-5</v>
      </c>
      <c r="FM95">
        <v>9.0182999999999999E-2</v>
      </c>
      <c r="FN95">
        <v>8.5328899999999999E-2</v>
      </c>
      <c r="FO95">
        <v>39408.699999999997</v>
      </c>
      <c r="FP95">
        <v>43214.400000000001</v>
      </c>
      <c r="FQ95">
        <v>35694.300000000003</v>
      </c>
      <c r="FR95">
        <v>39217.5</v>
      </c>
      <c r="FS95">
        <v>46073.9</v>
      </c>
      <c r="FT95">
        <v>51787.7</v>
      </c>
      <c r="FU95">
        <v>55825.4</v>
      </c>
      <c r="FV95">
        <v>62880.7</v>
      </c>
      <c r="FW95">
        <v>2.6473499999999999</v>
      </c>
      <c r="FX95">
        <v>2.1724999999999999</v>
      </c>
      <c r="FY95">
        <v>-0.27604400000000001</v>
      </c>
      <c r="FZ95">
        <v>0</v>
      </c>
      <c r="GA95">
        <v>-244.732</v>
      </c>
      <c r="GB95">
        <v>999.9</v>
      </c>
      <c r="GC95">
        <v>47.54</v>
      </c>
      <c r="GD95">
        <v>30.675000000000001</v>
      </c>
      <c r="GE95">
        <v>23.456800000000001</v>
      </c>
      <c r="GF95">
        <v>56.239400000000003</v>
      </c>
      <c r="GG95">
        <v>46.758800000000001</v>
      </c>
      <c r="GH95">
        <v>3</v>
      </c>
      <c r="GI95">
        <v>-0.19473099999999999</v>
      </c>
      <c r="GJ95">
        <v>-0.44562600000000002</v>
      </c>
      <c r="GK95">
        <v>20.116099999999999</v>
      </c>
      <c r="GL95">
        <v>5.19902</v>
      </c>
      <c r="GM95">
        <v>12.0047</v>
      </c>
      <c r="GN95">
        <v>4.9756999999999998</v>
      </c>
      <c r="GO95">
        <v>3.2932299999999999</v>
      </c>
      <c r="GP95">
        <v>9999</v>
      </c>
      <c r="GQ95">
        <v>9999</v>
      </c>
      <c r="GR95">
        <v>30</v>
      </c>
      <c r="GS95">
        <v>646.29999999999995</v>
      </c>
      <c r="GT95">
        <v>1.86328</v>
      </c>
      <c r="GU95">
        <v>1.8681300000000001</v>
      </c>
      <c r="GV95">
        <v>1.8678300000000001</v>
      </c>
      <c r="GW95">
        <v>1.8690500000000001</v>
      </c>
      <c r="GX95">
        <v>1.86995</v>
      </c>
      <c r="GY95">
        <v>1.8660000000000001</v>
      </c>
      <c r="GZ95">
        <v>1.8669800000000001</v>
      </c>
      <c r="HA95">
        <v>1.8684099999999999</v>
      </c>
      <c r="HB95">
        <v>5</v>
      </c>
      <c r="HC95">
        <v>0</v>
      </c>
      <c r="HD95">
        <v>0</v>
      </c>
      <c r="HE95">
        <v>0</v>
      </c>
      <c r="HF95" t="s">
        <v>396</v>
      </c>
      <c r="HG95" t="s">
        <v>397</v>
      </c>
      <c r="HH95" t="s">
        <v>398</v>
      </c>
      <c r="HI95" t="s">
        <v>398</v>
      </c>
      <c r="HJ95" t="s">
        <v>398</v>
      </c>
      <c r="HK95" t="s">
        <v>398</v>
      </c>
      <c r="HL95">
        <v>0</v>
      </c>
      <c r="HM95">
        <v>100</v>
      </c>
      <c r="HN95">
        <v>100</v>
      </c>
      <c r="HO95">
        <v>1.792</v>
      </c>
      <c r="HP95">
        <v>0.15029999999999999</v>
      </c>
      <c r="HQ95">
        <v>1.7923370000000001</v>
      </c>
      <c r="HR95">
        <v>0</v>
      </c>
      <c r="HS95">
        <v>0</v>
      </c>
      <c r="HT95">
        <v>0</v>
      </c>
      <c r="HU95">
        <v>0.150339999999996</v>
      </c>
      <c r="HV95">
        <v>0</v>
      </c>
      <c r="HW95">
        <v>0</v>
      </c>
      <c r="HX95">
        <v>0</v>
      </c>
      <c r="HY95">
        <v>-1</v>
      </c>
      <c r="HZ95">
        <v>-1</v>
      </c>
      <c r="IA95">
        <v>-1</v>
      </c>
      <c r="IB95">
        <v>-1</v>
      </c>
      <c r="IC95">
        <v>0.6</v>
      </c>
      <c r="ID95">
        <v>0.5</v>
      </c>
      <c r="IE95">
        <v>3.1738299999999997E-2</v>
      </c>
      <c r="IF95">
        <v>4.99756</v>
      </c>
      <c r="IG95">
        <v>2.9980500000000001</v>
      </c>
      <c r="IH95">
        <v>2.96387</v>
      </c>
      <c r="II95">
        <v>2.7453599999999998</v>
      </c>
      <c r="IJ95">
        <v>2.34863</v>
      </c>
      <c r="IK95">
        <v>34.6006</v>
      </c>
      <c r="IL95">
        <v>24.105</v>
      </c>
      <c r="IM95">
        <v>18</v>
      </c>
      <c r="IN95">
        <v>1077.68</v>
      </c>
      <c r="IO95">
        <v>607.49800000000005</v>
      </c>
      <c r="IP95">
        <v>25</v>
      </c>
      <c r="IQ95">
        <v>24.788399999999999</v>
      </c>
      <c r="IR95">
        <v>30.0001</v>
      </c>
      <c r="IS95">
        <v>24.646000000000001</v>
      </c>
      <c r="IT95">
        <v>24.599499999999999</v>
      </c>
      <c r="IU95">
        <v>0</v>
      </c>
      <c r="IV95">
        <v>20.8977</v>
      </c>
      <c r="IW95">
        <v>0</v>
      </c>
      <c r="IX95">
        <v>25</v>
      </c>
      <c r="IY95">
        <v>0</v>
      </c>
      <c r="IZ95">
        <v>18.006</v>
      </c>
      <c r="JA95">
        <v>103.536</v>
      </c>
      <c r="JB95">
        <v>104.68</v>
      </c>
    </row>
    <row r="96" spans="1:262" x14ac:dyDescent="0.2">
      <c r="A96">
        <v>80</v>
      </c>
      <c r="B96">
        <v>1634236745</v>
      </c>
      <c r="C96">
        <v>13272.5</v>
      </c>
      <c r="D96" t="s">
        <v>722</v>
      </c>
      <c r="E96" t="s">
        <v>723</v>
      </c>
      <c r="F96" t="s">
        <v>390</v>
      </c>
      <c r="G96">
        <v>1634236745</v>
      </c>
      <c r="H96">
        <f t="shared" si="92"/>
        <v>2.8582453534764011E-3</v>
      </c>
      <c r="I96">
        <f t="shared" si="93"/>
        <v>2.8582453534764012</v>
      </c>
      <c r="J96">
        <f t="shared" si="94"/>
        <v>7.8384268228589491</v>
      </c>
      <c r="K96">
        <f t="shared" si="95"/>
        <v>394.76299999999998</v>
      </c>
      <c r="L96">
        <f t="shared" si="96"/>
        <v>286.28092196893482</v>
      </c>
      <c r="M96">
        <f t="shared" si="97"/>
        <v>25.721031046434597</v>
      </c>
      <c r="N96">
        <f t="shared" si="98"/>
        <v>35.467649430322396</v>
      </c>
      <c r="O96">
        <f t="shared" si="99"/>
        <v>0.13294439944678924</v>
      </c>
      <c r="P96">
        <f t="shared" si="100"/>
        <v>2.7526393933109494</v>
      </c>
      <c r="Q96">
        <f t="shared" si="101"/>
        <v>0.12947759577256987</v>
      </c>
      <c r="R96">
        <f t="shared" si="102"/>
        <v>8.1227446003349357E-2</v>
      </c>
      <c r="S96">
        <f t="shared" si="103"/>
        <v>241.74540201831545</v>
      </c>
      <c r="T96">
        <f t="shared" si="104"/>
        <v>27.568827146872106</v>
      </c>
      <c r="U96">
        <f t="shared" si="105"/>
        <v>27.568827146872106</v>
      </c>
      <c r="V96">
        <f t="shared" si="106"/>
        <v>3.7004924646553592</v>
      </c>
      <c r="W96">
        <f t="shared" si="107"/>
        <v>50.117409346225315</v>
      </c>
      <c r="X96">
        <f t="shared" si="108"/>
        <v>1.7776007142104797</v>
      </c>
      <c r="Y96">
        <f t="shared" si="109"/>
        <v>3.5468727083044307</v>
      </c>
      <c r="Z96">
        <f t="shared" si="110"/>
        <v>1.9228917504448795</v>
      </c>
      <c r="AA96">
        <f t="shared" si="111"/>
        <v>-126.04862008830929</v>
      </c>
      <c r="AB96">
        <f t="shared" si="112"/>
        <v>-107.29744186871412</v>
      </c>
      <c r="AC96">
        <f t="shared" si="113"/>
        <v>-8.4297692987065922</v>
      </c>
      <c r="AD96">
        <f t="shared" si="114"/>
        <v>-3.0429237414551835E-2</v>
      </c>
      <c r="AE96">
        <v>0</v>
      </c>
      <c r="AF96">
        <v>0</v>
      </c>
      <c r="AG96">
        <f t="shared" si="115"/>
        <v>1</v>
      </c>
      <c r="AH96">
        <f t="shared" si="116"/>
        <v>0</v>
      </c>
      <c r="AI96">
        <f t="shared" si="117"/>
        <v>47729.813967040202</v>
      </c>
      <c r="AJ96" t="s">
        <v>391</v>
      </c>
      <c r="AK96">
        <v>0</v>
      </c>
      <c r="AL96">
        <v>0</v>
      </c>
      <c r="AM96">
        <v>0</v>
      </c>
      <c r="AN96" t="e">
        <f t="shared" si="118"/>
        <v>#DIV/0!</v>
      </c>
      <c r="AO96">
        <v>-1</v>
      </c>
      <c r="AP96" t="s">
        <v>724</v>
      </c>
      <c r="AQ96">
        <v>10429.5</v>
      </c>
      <c r="AR96">
        <v>801.61465384615406</v>
      </c>
      <c r="AS96">
        <v>897.55799999999999</v>
      </c>
      <c r="AT96">
        <f t="shared" si="119"/>
        <v>0.1068937563409228</v>
      </c>
      <c r="AU96">
        <v>0.5</v>
      </c>
      <c r="AV96">
        <f t="shared" si="120"/>
        <v>1261.2530994913552</v>
      </c>
      <c r="AW96">
        <f t="shared" si="121"/>
        <v>7.8384268228589491</v>
      </c>
      <c r="AX96">
        <f t="shared" si="122"/>
        <v>67.410040750631296</v>
      </c>
      <c r="AY96">
        <f t="shared" si="123"/>
        <v>7.0076551854844652E-3</v>
      </c>
      <c r="AZ96">
        <f t="shared" si="124"/>
        <v>-1</v>
      </c>
      <c r="BA96" t="e">
        <f t="shared" si="125"/>
        <v>#DIV/0!</v>
      </c>
      <c r="BB96" t="s">
        <v>391</v>
      </c>
      <c r="BC96">
        <v>0</v>
      </c>
      <c r="BD96" t="e">
        <f t="shared" si="126"/>
        <v>#DIV/0!</v>
      </c>
      <c r="BE96" t="e">
        <f t="shared" si="127"/>
        <v>#DIV/0!</v>
      </c>
      <c r="BF96" t="e">
        <f t="shared" si="128"/>
        <v>#DIV/0!</v>
      </c>
      <c r="BG96" t="e">
        <f t="shared" si="129"/>
        <v>#DIV/0!</v>
      </c>
      <c r="BH96">
        <f t="shared" si="130"/>
        <v>0.10689375634092274</v>
      </c>
      <c r="BI96" t="e">
        <f t="shared" si="131"/>
        <v>#DIV/0!</v>
      </c>
      <c r="BJ96" t="e">
        <f t="shared" si="132"/>
        <v>#DIV/0!</v>
      </c>
      <c r="BK96" t="e">
        <f t="shared" si="133"/>
        <v>#DIV/0!</v>
      </c>
      <c r="BL96">
        <v>81</v>
      </c>
      <c r="BM96">
        <v>300</v>
      </c>
      <c r="BN96">
        <v>300</v>
      </c>
      <c r="BO96">
        <v>300</v>
      </c>
      <c r="BP96">
        <v>10429.5</v>
      </c>
      <c r="BQ96">
        <v>884.3</v>
      </c>
      <c r="BR96">
        <v>-7.3741500000000003E-3</v>
      </c>
      <c r="BS96">
        <v>0.23</v>
      </c>
      <c r="BT96" t="s">
        <v>391</v>
      </c>
      <c r="BU96" t="s">
        <v>391</v>
      </c>
      <c r="BV96" t="s">
        <v>391</v>
      </c>
      <c r="BW96" t="s">
        <v>391</v>
      </c>
      <c r="BX96" t="s">
        <v>391</v>
      </c>
      <c r="BY96" t="s">
        <v>391</v>
      </c>
      <c r="BZ96" t="s">
        <v>391</v>
      </c>
      <c r="CA96" t="s">
        <v>391</v>
      </c>
      <c r="CB96" t="s">
        <v>391</v>
      </c>
      <c r="CC96" t="s">
        <v>391</v>
      </c>
      <c r="CD96">
        <f t="shared" si="134"/>
        <v>1500.05</v>
      </c>
      <c r="CE96">
        <f t="shared" si="135"/>
        <v>1261.2530994913552</v>
      </c>
      <c r="CF96">
        <f t="shared" si="136"/>
        <v>0.8408073727484785</v>
      </c>
      <c r="CG96">
        <f t="shared" si="137"/>
        <v>0.16115822940456348</v>
      </c>
      <c r="CH96">
        <v>6</v>
      </c>
      <c r="CI96">
        <v>0.5</v>
      </c>
      <c r="CJ96" t="s">
        <v>393</v>
      </c>
      <c r="CK96">
        <v>2</v>
      </c>
      <c r="CL96">
        <v>1634236745</v>
      </c>
      <c r="CM96">
        <v>394.76299999999998</v>
      </c>
      <c r="CN96">
        <v>400.14299999999997</v>
      </c>
      <c r="CO96">
        <v>19.7851</v>
      </c>
      <c r="CP96">
        <v>18.104099999999999</v>
      </c>
      <c r="CQ96">
        <v>392.399</v>
      </c>
      <c r="CR96">
        <v>19.630099999999999</v>
      </c>
      <c r="CS96">
        <v>1000.01</v>
      </c>
      <c r="CT96">
        <v>89.745999999999995</v>
      </c>
      <c r="CU96">
        <v>9.9424799999999994E-2</v>
      </c>
      <c r="CV96">
        <v>26.845800000000001</v>
      </c>
      <c r="CW96">
        <v>-252.97</v>
      </c>
      <c r="CX96">
        <v>999.9</v>
      </c>
      <c r="CY96">
        <v>0</v>
      </c>
      <c r="CZ96">
        <v>0</v>
      </c>
      <c r="DA96">
        <v>10055</v>
      </c>
      <c r="DB96">
        <v>0</v>
      </c>
      <c r="DC96">
        <v>10.2605</v>
      </c>
      <c r="DD96">
        <v>-5.9512</v>
      </c>
      <c r="DE96">
        <v>402.14600000000002</v>
      </c>
      <c r="DF96">
        <v>407.52</v>
      </c>
      <c r="DG96">
        <v>1.6763699999999999</v>
      </c>
      <c r="DH96">
        <v>400.14299999999997</v>
      </c>
      <c r="DI96">
        <v>18.104099999999999</v>
      </c>
      <c r="DJ96">
        <v>1.77522</v>
      </c>
      <c r="DK96">
        <v>1.62477</v>
      </c>
      <c r="DL96">
        <v>15.5703</v>
      </c>
      <c r="DM96">
        <v>14.1958</v>
      </c>
      <c r="DN96">
        <v>1500.05</v>
      </c>
      <c r="DO96">
        <v>0.97299899999999995</v>
      </c>
      <c r="DP96">
        <v>2.70011E-2</v>
      </c>
      <c r="DQ96">
        <v>0</v>
      </c>
      <c r="DR96">
        <v>803.50300000000004</v>
      </c>
      <c r="DS96">
        <v>5.0006300000000001</v>
      </c>
      <c r="DT96">
        <v>11913.9</v>
      </c>
      <c r="DU96">
        <v>12905.5</v>
      </c>
      <c r="DV96">
        <v>38.875</v>
      </c>
      <c r="DW96">
        <v>39.061999999999998</v>
      </c>
      <c r="DX96">
        <v>38.686999999999998</v>
      </c>
      <c r="DY96">
        <v>38.936999999999998</v>
      </c>
      <c r="DZ96">
        <v>40.125</v>
      </c>
      <c r="EA96">
        <v>1454.68</v>
      </c>
      <c r="EB96">
        <v>40.369999999999997</v>
      </c>
      <c r="EC96">
        <v>0</v>
      </c>
      <c r="ED96">
        <v>89.399999856948895</v>
      </c>
      <c r="EE96">
        <v>0</v>
      </c>
      <c r="EF96">
        <v>801.61465384615406</v>
      </c>
      <c r="EG96">
        <v>17.718871805063699</v>
      </c>
      <c r="EH96">
        <v>229.51111123766</v>
      </c>
      <c r="EI96">
        <v>11888.8153846154</v>
      </c>
      <c r="EJ96">
        <v>15</v>
      </c>
      <c r="EK96">
        <v>1634236765.5</v>
      </c>
      <c r="EL96" t="s">
        <v>725</v>
      </c>
      <c r="EM96">
        <v>1634236763.5</v>
      </c>
      <c r="EN96">
        <v>1634236765.5</v>
      </c>
      <c r="EO96">
        <v>88</v>
      </c>
      <c r="EP96">
        <v>0.57199999999999995</v>
      </c>
      <c r="EQ96">
        <v>5.0000000000000001E-3</v>
      </c>
      <c r="ER96">
        <v>2.3639999999999999</v>
      </c>
      <c r="ES96">
        <v>0.155</v>
      </c>
      <c r="ET96">
        <v>400</v>
      </c>
      <c r="EU96">
        <v>18</v>
      </c>
      <c r="EV96">
        <v>0.3</v>
      </c>
      <c r="EW96">
        <v>0.06</v>
      </c>
      <c r="EX96">
        <v>-5.9660710000000003</v>
      </c>
      <c r="EY96">
        <v>3.94153846154235E-3</v>
      </c>
      <c r="EZ96">
        <v>2.5266875232208601E-2</v>
      </c>
      <c r="FA96">
        <v>1</v>
      </c>
      <c r="FB96">
        <v>1.6652972500000001</v>
      </c>
      <c r="FC96">
        <v>6.1035534709191597E-2</v>
      </c>
      <c r="FD96">
        <v>5.9338718335922701E-3</v>
      </c>
      <c r="FE96">
        <v>1</v>
      </c>
      <c r="FF96">
        <v>2</v>
      </c>
      <c r="FG96">
        <v>2</v>
      </c>
      <c r="FH96" t="s">
        <v>395</v>
      </c>
      <c r="FI96">
        <v>3.88443</v>
      </c>
      <c r="FJ96">
        <v>2.7589000000000001</v>
      </c>
      <c r="FK96">
        <v>8.6660500000000001E-2</v>
      </c>
      <c r="FL96">
        <v>8.8110900000000006E-2</v>
      </c>
      <c r="FM96">
        <v>9.0469300000000002E-2</v>
      </c>
      <c r="FN96">
        <v>8.5392899999999994E-2</v>
      </c>
      <c r="FO96">
        <v>35984.800000000003</v>
      </c>
      <c r="FP96">
        <v>39406.800000000003</v>
      </c>
      <c r="FQ96">
        <v>35694.5</v>
      </c>
      <c r="FR96">
        <v>39218.6</v>
      </c>
      <c r="FS96">
        <v>46061.5</v>
      </c>
      <c r="FT96">
        <v>51787.199999999997</v>
      </c>
      <c r="FU96">
        <v>55825.7</v>
      </c>
      <c r="FV96">
        <v>62881.7</v>
      </c>
      <c r="FW96">
        <v>2.64785</v>
      </c>
      <c r="FX96">
        <v>2.1753499999999999</v>
      </c>
      <c r="FY96">
        <v>-0.27805600000000003</v>
      </c>
      <c r="FZ96">
        <v>0</v>
      </c>
      <c r="GA96">
        <v>-244.732</v>
      </c>
      <c r="GB96">
        <v>999.9</v>
      </c>
      <c r="GC96">
        <v>47.491</v>
      </c>
      <c r="GD96">
        <v>30.664999999999999</v>
      </c>
      <c r="GE96">
        <v>23.4193</v>
      </c>
      <c r="GF96">
        <v>55.879399999999997</v>
      </c>
      <c r="GG96">
        <v>46.698700000000002</v>
      </c>
      <c r="GH96">
        <v>3</v>
      </c>
      <c r="GI96">
        <v>-0.19494700000000001</v>
      </c>
      <c r="GJ96">
        <v>-0.43801699999999999</v>
      </c>
      <c r="GK96">
        <v>20.116599999999998</v>
      </c>
      <c r="GL96">
        <v>5.1991699999999996</v>
      </c>
      <c r="GM96">
        <v>12.004899999999999</v>
      </c>
      <c r="GN96">
        <v>4.9756499999999999</v>
      </c>
      <c r="GO96">
        <v>3.29325</v>
      </c>
      <c r="GP96">
        <v>9999</v>
      </c>
      <c r="GQ96">
        <v>9999</v>
      </c>
      <c r="GR96">
        <v>30</v>
      </c>
      <c r="GS96">
        <v>649.29999999999995</v>
      </c>
      <c r="GT96">
        <v>1.8632500000000001</v>
      </c>
      <c r="GU96">
        <v>1.8681000000000001</v>
      </c>
      <c r="GV96">
        <v>1.86782</v>
      </c>
      <c r="GW96">
        <v>1.8690500000000001</v>
      </c>
      <c r="GX96">
        <v>1.8698699999999999</v>
      </c>
      <c r="GY96">
        <v>1.86588</v>
      </c>
      <c r="GZ96">
        <v>1.8669199999999999</v>
      </c>
      <c r="HA96">
        <v>1.86833</v>
      </c>
      <c r="HB96">
        <v>5</v>
      </c>
      <c r="HC96">
        <v>0</v>
      </c>
      <c r="HD96">
        <v>0</v>
      </c>
      <c r="HE96">
        <v>0</v>
      </c>
      <c r="HF96" t="s">
        <v>396</v>
      </c>
      <c r="HG96" t="s">
        <v>397</v>
      </c>
      <c r="HH96" t="s">
        <v>398</v>
      </c>
      <c r="HI96" t="s">
        <v>398</v>
      </c>
      <c r="HJ96" t="s">
        <v>398</v>
      </c>
      <c r="HK96" t="s">
        <v>398</v>
      </c>
      <c r="HL96">
        <v>0</v>
      </c>
      <c r="HM96">
        <v>100</v>
      </c>
      <c r="HN96">
        <v>100</v>
      </c>
      <c r="HO96">
        <v>2.3639999999999999</v>
      </c>
      <c r="HP96">
        <v>0.155</v>
      </c>
      <c r="HQ96">
        <v>1.7923370000000001</v>
      </c>
      <c r="HR96">
        <v>0</v>
      </c>
      <c r="HS96">
        <v>0</v>
      </c>
      <c r="HT96">
        <v>0</v>
      </c>
      <c r="HU96">
        <v>0.150339999999996</v>
      </c>
      <c r="HV96">
        <v>0</v>
      </c>
      <c r="HW96">
        <v>0</v>
      </c>
      <c r="HX96">
        <v>0</v>
      </c>
      <c r="HY96">
        <v>-1</v>
      </c>
      <c r="HZ96">
        <v>-1</v>
      </c>
      <c r="IA96">
        <v>-1</v>
      </c>
      <c r="IB96">
        <v>-1</v>
      </c>
      <c r="IC96">
        <v>2.1</v>
      </c>
      <c r="ID96">
        <v>2</v>
      </c>
      <c r="IE96">
        <v>1.5112300000000001</v>
      </c>
      <c r="IF96">
        <v>2.63916</v>
      </c>
      <c r="IG96">
        <v>2.9968300000000001</v>
      </c>
      <c r="IH96">
        <v>2.96387</v>
      </c>
      <c r="II96">
        <v>2.7453599999999998</v>
      </c>
      <c r="IJ96">
        <v>2.3913600000000002</v>
      </c>
      <c r="IK96">
        <v>34.6235</v>
      </c>
      <c r="IL96">
        <v>24.122499999999999</v>
      </c>
      <c r="IM96">
        <v>18</v>
      </c>
      <c r="IN96">
        <v>1078.17</v>
      </c>
      <c r="IO96">
        <v>609.60199999999998</v>
      </c>
      <c r="IP96">
        <v>25.0001</v>
      </c>
      <c r="IQ96">
        <v>24.7821</v>
      </c>
      <c r="IR96">
        <v>30</v>
      </c>
      <c r="IS96">
        <v>24.639700000000001</v>
      </c>
      <c r="IT96">
        <v>24.593299999999999</v>
      </c>
      <c r="IU96">
        <v>30.274100000000001</v>
      </c>
      <c r="IV96">
        <v>20.599699999999999</v>
      </c>
      <c r="IW96">
        <v>0</v>
      </c>
      <c r="IX96">
        <v>25</v>
      </c>
      <c r="IY96">
        <v>400</v>
      </c>
      <c r="IZ96">
        <v>18.112300000000001</v>
      </c>
      <c r="JA96">
        <v>103.53700000000001</v>
      </c>
      <c r="JB96">
        <v>104.68300000000001</v>
      </c>
    </row>
    <row r="97" spans="1:262" x14ac:dyDescent="0.2">
      <c r="A97">
        <v>81</v>
      </c>
      <c r="B97">
        <v>1634236857</v>
      </c>
      <c r="C97">
        <v>13384.5</v>
      </c>
      <c r="D97" t="s">
        <v>726</v>
      </c>
      <c r="E97" t="s">
        <v>727</v>
      </c>
      <c r="F97" t="s">
        <v>390</v>
      </c>
      <c r="G97">
        <v>1634236857</v>
      </c>
      <c r="H97">
        <f t="shared" si="92"/>
        <v>3.0711288101166177E-3</v>
      </c>
      <c r="I97">
        <f t="shared" si="93"/>
        <v>3.0711288101166176</v>
      </c>
      <c r="J97">
        <f t="shared" si="94"/>
        <v>7.3240965210658731</v>
      </c>
      <c r="K97">
        <f t="shared" si="95"/>
        <v>394.94</v>
      </c>
      <c r="L97">
        <f t="shared" si="96"/>
        <v>299.726793532172</v>
      </c>
      <c r="M97">
        <f t="shared" si="97"/>
        <v>26.927296125866363</v>
      </c>
      <c r="N97">
        <f t="shared" si="98"/>
        <v>35.481200084330005</v>
      </c>
      <c r="O97">
        <f t="shared" si="99"/>
        <v>0.14452571707325562</v>
      </c>
      <c r="P97">
        <f t="shared" si="100"/>
        <v>2.7459002375658059</v>
      </c>
      <c r="Q97">
        <f t="shared" si="101"/>
        <v>0.14042886376072727</v>
      </c>
      <c r="R97">
        <f t="shared" si="102"/>
        <v>8.8126452557031262E-2</v>
      </c>
      <c r="S97">
        <f t="shared" si="103"/>
        <v>241.72349601871682</v>
      </c>
      <c r="T97">
        <f t="shared" si="104"/>
        <v>27.474050281723773</v>
      </c>
      <c r="U97">
        <f t="shared" si="105"/>
        <v>27.474050281723773</v>
      </c>
      <c r="V97">
        <f t="shared" si="106"/>
        <v>3.6800304612975907</v>
      </c>
      <c r="W97">
        <f t="shared" si="107"/>
        <v>50.15237899045222</v>
      </c>
      <c r="X97">
        <f t="shared" si="108"/>
        <v>1.7749224631236999</v>
      </c>
      <c r="Y97">
        <f t="shared" si="109"/>
        <v>3.5390593603976428</v>
      </c>
      <c r="Z97">
        <f t="shared" si="110"/>
        <v>1.9051079981738908</v>
      </c>
      <c r="AA97">
        <f t="shared" si="111"/>
        <v>-135.43678052614283</v>
      </c>
      <c r="AB97">
        <f t="shared" si="112"/>
        <v>-98.555656884826405</v>
      </c>
      <c r="AC97">
        <f t="shared" si="113"/>
        <v>-7.7568479780617192</v>
      </c>
      <c r="AD97">
        <f t="shared" si="114"/>
        <v>-2.5789370314143412E-2</v>
      </c>
      <c r="AE97">
        <v>0</v>
      </c>
      <c r="AF97">
        <v>0</v>
      </c>
      <c r="AG97">
        <f t="shared" si="115"/>
        <v>1</v>
      </c>
      <c r="AH97">
        <f t="shared" si="116"/>
        <v>0</v>
      </c>
      <c r="AI97">
        <f t="shared" si="117"/>
        <v>47553.237536871959</v>
      </c>
      <c r="AJ97" t="s">
        <v>391</v>
      </c>
      <c r="AK97">
        <v>0</v>
      </c>
      <c r="AL97">
        <v>0</v>
      </c>
      <c r="AM97">
        <v>0</v>
      </c>
      <c r="AN97" t="e">
        <f t="shared" si="118"/>
        <v>#DIV/0!</v>
      </c>
      <c r="AO97">
        <v>-1</v>
      </c>
      <c r="AP97" t="s">
        <v>728</v>
      </c>
      <c r="AQ97">
        <v>10433.4</v>
      </c>
      <c r="AR97">
        <v>792.26815999999997</v>
      </c>
      <c r="AS97">
        <v>881.16800000000001</v>
      </c>
      <c r="AT97">
        <f t="shared" si="119"/>
        <v>0.10088863871588627</v>
      </c>
      <c r="AU97">
        <v>0.5</v>
      </c>
      <c r="AV97">
        <f t="shared" si="120"/>
        <v>1261.1432994915633</v>
      </c>
      <c r="AW97">
        <f t="shared" si="121"/>
        <v>7.3240965210658731</v>
      </c>
      <c r="AX97">
        <f t="shared" si="122"/>
        <v>63.617515355682542</v>
      </c>
      <c r="AY97">
        <f t="shared" si="123"/>
        <v>6.6004367024919183E-3</v>
      </c>
      <c r="AZ97">
        <f t="shared" si="124"/>
        <v>-1</v>
      </c>
      <c r="BA97" t="e">
        <f t="shared" si="125"/>
        <v>#DIV/0!</v>
      </c>
      <c r="BB97" t="s">
        <v>391</v>
      </c>
      <c r="BC97">
        <v>0</v>
      </c>
      <c r="BD97" t="e">
        <f t="shared" si="126"/>
        <v>#DIV/0!</v>
      </c>
      <c r="BE97" t="e">
        <f t="shared" si="127"/>
        <v>#DIV/0!</v>
      </c>
      <c r="BF97" t="e">
        <f t="shared" si="128"/>
        <v>#DIV/0!</v>
      </c>
      <c r="BG97" t="e">
        <f t="shared" si="129"/>
        <v>#DIV/0!</v>
      </c>
      <c r="BH97">
        <f t="shared" si="130"/>
        <v>0.10088863871588623</v>
      </c>
      <c r="BI97" t="e">
        <f t="shared" si="131"/>
        <v>#DIV/0!</v>
      </c>
      <c r="BJ97" t="e">
        <f t="shared" si="132"/>
        <v>#DIV/0!</v>
      </c>
      <c r="BK97" t="e">
        <f t="shared" si="133"/>
        <v>#DIV/0!</v>
      </c>
      <c r="BL97">
        <v>82</v>
      </c>
      <c r="BM97">
        <v>300</v>
      </c>
      <c r="BN97">
        <v>300</v>
      </c>
      <c r="BO97">
        <v>300</v>
      </c>
      <c r="BP97">
        <v>10433.4</v>
      </c>
      <c r="BQ97">
        <v>868.79</v>
      </c>
      <c r="BR97">
        <v>-7.3770700000000003E-3</v>
      </c>
      <c r="BS97">
        <v>0.3</v>
      </c>
      <c r="BT97" t="s">
        <v>391</v>
      </c>
      <c r="BU97" t="s">
        <v>391</v>
      </c>
      <c r="BV97" t="s">
        <v>391</v>
      </c>
      <c r="BW97" t="s">
        <v>391</v>
      </c>
      <c r="BX97" t="s">
        <v>391</v>
      </c>
      <c r="BY97" t="s">
        <v>391</v>
      </c>
      <c r="BZ97" t="s">
        <v>391</v>
      </c>
      <c r="CA97" t="s">
        <v>391</v>
      </c>
      <c r="CB97" t="s">
        <v>391</v>
      </c>
      <c r="CC97" t="s">
        <v>391</v>
      </c>
      <c r="CD97">
        <f t="shared" si="134"/>
        <v>1499.92</v>
      </c>
      <c r="CE97">
        <f t="shared" si="135"/>
        <v>1261.1432994915633</v>
      </c>
      <c r="CF97">
        <f t="shared" si="136"/>
        <v>0.84080704270331963</v>
      </c>
      <c r="CG97">
        <f t="shared" si="137"/>
        <v>0.16115759241740679</v>
      </c>
      <c r="CH97">
        <v>6</v>
      </c>
      <c r="CI97">
        <v>0.5</v>
      </c>
      <c r="CJ97" t="s">
        <v>393</v>
      </c>
      <c r="CK97">
        <v>2</v>
      </c>
      <c r="CL97">
        <v>1634236857</v>
      </c>
      <c r="CM97">
        <v>394.94</v>
      </c>
      <c r="CN97">
        <v>400.06200000000001</v>
      </c>
      <c r="CO97">
        <v>19.756599999999999</v>
      </c>
      <c r="CP97">
        <v>17.950399999999998</v>
      </c>
      <c r="CQ97">
        <v>392.57400000000001</v>
      </c>
      <c r="CR97">
        <v>19.603100000000001</v>
      </c>
      <c r="CS97">
        <v>1000.04</v>
      </c>
      <c r="CT97">
        <v>89.739800000000002</v>
      </c>
      <c r="CU97">
        <v>9.9669499999999994E-2</v>
      </c>
      <c r="CV97">
        <v>26.808299999999999</v>
      </c>
      <c r="CW97">
        <v>-253.04</v>
      </c>
      <c r="CX97">
        <v>999.9</v>
      </c>
      <c r="CY97">
        <v>0</v>
      </c>
      <c r="CZ97">
        <v>0</v>
      </c>
      <c r="DA97">
        <v>10015.6</v>
      </c>
      <c r="DB97">
        <v>0</v>
      </c>
      <c r="DC97">
        <v>10.3157</v>
      </c>
      <c r="DD97">
        <v>-5.1214899999999997</v>
      </c>
      <c r="DE97">
        <v>402.9</v>
      </c>
      <c r="DF97">
        <v>407.37400000000002</v>
      </c>
      <c r="DG97">
        <v>1.8062</v>
      </c>
      <c r="DH97">
        <v>400.06200000000001</v>
      </c>
      <c r="DI97">
        <v>17.950399999999998</v>
      </c>
      <c r="DJ97">
        <v>1.7729600000000001</v>
      </c>
      <c r="DK97">
        <v>1.61087</v>
      </c>
      <c r="DL97">
        <v>15.5504</v>
      </c>
      <c r="DM97">
        <v>14.0632</v>
      </c>
      <c r="DN97">
        <v>1499.92</v>
      </c>
      <c r="DO97">
        <v>0.97300699999999996</v>
      </c>
      <c r="DP97">
        <v>2.69929E-2</v>
      </c>
      <c r="DQ97">
        <v>0</v>
      </c>
      <c r="DR97">
        <v>791.24800000000005</v>
      </c>
      <c r="DS97">
        <v>5.0006300000000001</v>
      </c>
      <c r="DT97">
        <v>11685.4</v>
      </c>
      <c r="DU97">
        <v>12904.5</v>
      </c>
      <c r="DV97">
        <v>37.811999999999998</v>
      </c>
      <c r="DW97">
        <v>38.125</v>
      </c>
      <c r="DX97">
        <v>37.686999999999998</v>
      </c>
      <c r="DY97">
        <v>37.625</v>
      </c>
      <c r="DZ97">
        <v>39.125</v>
      </c>
      <c r="EA97">
        <v>1454.57</v>
      </c>
      <c r="EB97">
        <v>40.35</v>
      </c>
      <c r="EC97">
        <v>0</v>
      </c>
      <c r="ED97">
        <v>111.60000014305101</v>
      </c>
      <c r="EE97">
        <v>0</v>
      </c>
      <c r="EF97">
        <v>792.26815999999997</v>
      </c>
      <c r="EG97">
        <v>-10.104615372104799</v>
      </c>
      <c r="EH97">
        <v>-156.22307672799201</v>
      </c>
      <c r="EI97">
        <v>11704.68</v>
      </c>
      <c r="EJ97">
        <v>15</v>
      </c>
      <c r="EK97">
        <v>1634236825</v>
      </c>
      <c r="EL97" t="s">
        <v>729</v>
      </c>
      <c r="EM97">
        <v>1634236822.5</v>
      </c>
      <c r="EN97">
        <v>1634236825</v>
      </c>
      <c r="EO97">
        <v>89</v>
      </c>
      <c r="EP97">
        <v>2E-3</v>
      </c>
      <c r="EQ97">
        <v>-2E-3</v>
      </c>
      <c r="ER97">
        <v>2.3660000000000001</v>
      </c>
      <c r="ES97">
        <v>0.154</v>
      </c>
      <c r="ET97">
        <v>400</v>
      </c>
      <c r="EU97">
        <v>18</v>
      </c>
      <c r="EV97">
        <v>0.19</v>
      </c>
      <c r="EW97">
        <v>7.0000000000000007E-2</v>
      </c>
      <c r="EX97">
        <v>-5.1430162499999996</v>
      </c>
      <c r="EY97">
        <v>-5.2433583489662601E-2</v>
      </c>
      <c r="EZ97">
        <v>3.0319402260557501E-2</v>
      </c>
      <c r="FA97">
        <v>1</v>
      </c>
      <c r="FB97">
        <v>1.8170335</v>
      </c>
      <c r="FC97">
        <v>-1.9223189493434999E-2</v>
      </c>
      <c r="FD97">
        <v>1.14200301116065E-2</v>
      </c>
      <c r="FE97">
        <v>1</v>
      </c>
      <c r="FF97">
        <v>2</v>
      </c>
      <c r="FG97">
        <v>2</v>
      </c>
      <c r="FH97" t="s">
        <v>395</v>
      </c>
      <c r="FI97">
        <v>3.8844699999999999</v>
      </c>
      <c r="FJ97">
        <v>2.7587999999999999</v>
      </c>
      <c r="FK97">
        <v>8.6686600000000003E-2</v>
      </c>
      <c r="FL97">
        <v>8.8092500000000004E-2</v>
      </c>
      <c r="FM97">
        <v>9.0376100000000001E-2</v>
      </c>
      <c r="FN97">
        <v>8.4874699999999997E-2</v>
      </c>
      <c r="FO97">
        <v>35984.9</v>
      </c>
      <c r="FP97">
        <v>39409</v>
      </c>
      <c r="FQ97">
        <v>35695.5</v>
      </c>
      <c r="FR97">
        <v>39220</v>
      </c>
      <c r="FS97">
        <v>46067.199999999997</v>
      </c>
      <c r="FT97">
        <v>51818.6</v>
      </c>
      <c r="FU97">
        <v>55826.7</v>
      </c>
      <c r="FV97">
        <v>62884</v>
      </c>
      <c r="FW97">
        <v>2.6445500000000002</v>
      </c>
      <c r="FX97">
        <v>2.1747299999999998</v>
      </c>
      <c r="FY97">
        <v>-0.28062599999999999</v>
      </c>
      <c r="FZ97">
        <v>0</v>
      </c>
      <c r="GA97">
        <v>-244.726</v>
      </c>
      <c r="GB97">
        <v>999.9</v>
      </c>
      <c r="GC97">
        <v>47.442</v>
      </c>
      <c r="GD97">
        <v>30.655000000000001</v>
      </c>
      <c r="GE97">
        <v>23.385899999999999</v>
      </c>
      <c r="GF97">
        <v>56.109400000000001</v>
      </c>
      <c r="GG97">
        <v>46.642600000000002</v>
      </c>
      <c r="GH97">
        <v>3</v>
      </c>
      <c r="GI97">
        <v>-0.196044</v>
      </c>
      <c r="GJ97">
        <v>-0.44087999999999999</v>
      </c>
      <c r="GK97">
        <v>20.116700000000002</v>
      </c>
      <c r="GL97">
        <v>5.2006699999999997</v>
      </c>
      <c r="GM97">
        <v>12.005000000000001</v>
      </c>
      <c r="GN97">
        <v>4.9756499999999999</v>
      </c>
      <c r="GO97">
        <v>3.29332</v>
      </c>
      <c r="GP97">
        <v>9999</v>
      </c>
      <c r="GQ97">
        <v>9999</v>
      </c>
      <c r="GR97">
        <v>30.1</v>
      </c>
      <c r="GS97">
        <v>653.1</v>
      </c>
      <c r="GT97">
        <v>1.8632500000000001</v>
      </c>
      <c r="GU97">
        <v>1.86808</v>
      </c>
      <c r="GV97">
        <v>1.8677999999999999</v>
      </c>
      <c r="GW97">
        <v>1.8690500000000001</v>
      </c>
      <c r="GX97">
        <v>1.86988</v>
      </c>
      <c r="GY97">
        <v>1.8658999999999999</v>
      </c>
      <c r="GZ97">
        <v>1.8669100000000001</v>
      </c>
      <c r="HA97">
        <v>1.86832</v>
      </c>
      <c r="HB97">
        <v>5</v>
      </c>
      <c r="HC97">
        <v>0</v>
      </c>
      <c r="HD97">
        <v>0</v>
      </c>
      <c r="HE97">
        <v>0</v>
      </c>
      <c r="HF97" t="s">
        <v>396</v>
      </c>
      <c r="HG97" t="s">
        <v>397</v>
      </c>
      <c r="HH97" t="s">
        <v>398</v>
      </c>
      <c r="HI97" t="s">
        <v>398</v>
      </c>
      <c r="HJ97" t="s">
        <v>398</v>
      </c>
      <c r="HK97" t="s">
        <v>398</v>
      </c>
      <c r="HL97">
        <v>0</v>
      </c>
      <c r="HM97">
        <v>100</v>
      </c>
      <c r="HN97">
        <v>100</v>
      </c>
      <c r="HO97">
        <v>2.3660000000000001</v>
      </c>
      <c r="HP97">
        <v>0.1535</v>
      </c>
      <c r="HQ97">
        <v>2.3663500000000099</v>
      </c>
      <c r="HR97">
        <v>0</v>
      </c>
      <c r="HS97">
        <v>0</v>
      </c>
      <c r="HT97">
        <v>0</v>
      </c>
      <c r="HU97">
        <v>0.15352857142856599</v>
      </c>
      <c r="HV97">
        <v>0</v>
      </c>
      <c r="HW97">
        <v>0</v>
      </c>
      <c r="HX97">
        <v>0</v>
      </c>
      <c r="HY97">
        <v>-1</v>
      </c>
      <c r="HZ97">
        <v>-1</v>
      </c>
      <c r="IA97">
        <v>-1</v>
      </c>
      <c r="IB97">
        <v>-1</v>
      </c>
      <c r="IC97">
        <v>0.6</v>
      </c>
      <c r="ID97">
        <v>0.5</v>
      </c>
      <c r="IE97">
        <v>1.5075700000000001</v>
      </c>
      <c r="IF97">
        <v>2.6293899999999999</v>
      </c>
      <c r="IG97">
        <v>2.9980500000000001</v>
      </c>
      <c r="IH97">
        <v>2.96509</v>
      </c>
      <c r="II97">
        <v>2.7453599999999998</v>
      </c>
      <c r="IJ97">
        <v>2.34375</v>
      </c>
      <c r="IK97">
        <v>34.6235</v>
      </c>
      <c r="IL97">
        <v>24.113800000000001</v>
      </c>
      <c r="IM97">
        <v>18</v>
      </c>
      <c r="IN97">
        <v>1073.96</v>
      </c>
      <c r="IO97">
        <v>609.005</v>
      </c>
      <c r="IP97">
        <v>24.9998</v>
      </c>
      <c r="IQ97">
        <v>24.769600000000001</v>
      </c>
      <c r="IR97">
        <v>30</v>
      </c>
      <c r="IS97">
        <v>24.629799999999999</v>
      </c>
      <c r="IT97">
        <v>24.583100000000002</v>
      </c>
      <c r="IU97">
        <v>30.182099999999998</v>
      </c>
      <c r="IV97">
        <v>21.214400000000001</v>
      </c>
      <c r="IW97">
        <v>0</v>
      </c>
      <c r="IX97">
        <v>25</v>
      </c>
      <c r="IY97">
        <v>400</v>
      </c>
      <c r="IZ97">
        <v>17.888100000000001</v>
      </c>
      <c r="JA97">
        <v>103.539</v>
      </c>
      <c r="JB97">
        <v>104.68600000000001</v>
      </c>
    </row>
    <row r="98" spans="1:262" x14ac:dyDescent="0.2">
      <c r="A98">
        <v>82</v>
      </c>
      <c r="B98">
        <v>1634236944.5</v>
      </c>
      <c r="C98">
        <v>13472</v>
      </c>
      <c r="D98" t="s">
        <v>730</v>
      </c>
      <c r="E98" t="s">
        <v>731</v>
      </c>
      <c r="F98" t="s">
        <v>390</v>
      </c>
      <c r="G98">
        <v>1634236944.5</v>
      </c>
      <c r="H98">
        <f t="shared" si="92"/>
        <v>3.1831623059835439E-3</v>
      </c>
      <c r="I98">
        <f t="shared" si="93"/>
        <v>3.1831623059835437</v>
      </c>
      <c r="J98">
        <f t="shared" si="94"/>
        <v>9.1882689683972263</v>
      </c>
      <c r="K98">
        <f t="shared" si="95"/>
        <v>593.38499999999999</v>
      </c>
      <c r="L98">
        <f t="shared" si="96"/>
        <v>475.08671689543036</v>
      </c>
      <c r="M98">
        <f t="shared" si="97"/>
        <v>42.680256115789888</v>
      </c>
      <c r="N98">
        <f t="shared" si="98"/>
        <v>53.307791766449995</v>
      </c>
      <c r="O98">
        <f t="shared" si="99"/>
        <v>0.15112892612164264</v>
      </c>
      <c r="P98">
        <f t="shared" si="100"/>
        <v>2.7400543437296565</v>
      </c>
      <c r="Q98">
        <f t="shared" si="101"/>
        <v>0.14664615852089671</v>
      </c>
      <c r="R98">
        <f t="shared" si="102"/>
        <v>9.2045532105377872E-2</v>
      </c>
      <c r="S98">
        <f t="shared" si="103"/>
        <v>241.7240750184736</v>
      </c>
      <c r="T98">
        <f t="shared" si="104"/>
        <v>27.384390365093111</v>
      </c>
      <c r="U98">
        <f t="shared" si="105"/>
        <v>27.384390365093111</v>
      </c>
      <c r="V98">
        <f t="shared" si="106"/>
        <v>3.6607641496803325</v>
      </c>
      <c r="W98">
        <f t="shared" si="107"/>
        <v>50.180711511440904</v>
      </c>
      <c r="X98">
        <f t="shared" si="108"/>
        <v>1.7696675811989999</v>
      </c>
      <c r="Y98">
        <f t="shared" si="109"/>
        <v>3.526589256901083</v>
      </c>
      <c r="Z98">
        <f t="shared" si="110"/>
        <v>1.8910965684813326</v>
      </c>
      <c r="AA98">
        <f t="shared" si="111"/>
        <v>-140.37745769387428</v>
      </c>
      <c r="AB98">
        <f t="shared" si="112"/>
        <v>-93.964419914636622</v>
      </c>
      <c r="AC98">
        <f t="shared" si="113"/>
        <v>-7.4057291097545983</v>
      </c>
      <c r="AD98">
        <f t="shared" si="114"/>
        <v>-2.3531699791888627E-2</v>
      </c>
      <c r="AE98">
        <v>0</v>
      </c>
      <c r="AF98">
        <v>0</v>
      </c>
      <c r="AG98">
        <f t="shared" si="115"/>
        <v>1</v>
      </c>
      <c r="AH98">
        <f t="shared" si="116"/>
        <v>0</v>
      </c>
      <c r="AI98">
        <f t="shared" si="117"/>
        <v>47404.592218682999</v>
      </c>
      <c r="AJ98" t="s">
        <v>391</v>
      </c>
      <c r="AK98">
        <v>0</v>
      </c>
      <c r="AL98">
        <v>0</v>
      </c>
      <c r="AM98">
        <v>0</v>
      </c>
      <c r="AN98" t="e">
        <f t="shared" si="118"/>
        <v>#DIV/0!</v>
      </c>
      <c r="AO98">
        <v>-1</v>
      </c>
      <c r="AP98" t="s">
        <v>732</v>
      </c>
      <c r="AQ98">
        <v>10435.700000000001</v>
      </c>
      <c r="AR98">
        <v>800.89573076923102</v>
      </c>
      <c r="AS98">
        <v>893.48</v>
      </c>
      <c r="AT98">
        <f t="shared" si="119"/>
        <v>0.10362209476515305</v>
      </c>
      <c r="AU98">
        <v>0.5</v>
      </c>
      <c r="AV98">
        <f t="shared" si="120"/>
        <v>1261.1435994914373</v>
      </c>
      <c r="AW98">
        <f t="shared" si="121"/>
        <v>9.1882689683972263</v>
      </c>
      <c r="AX98">
        <f t="shared" si="122"/>
        <v>65.341170789483968</v>
      </c>
      <c r="AY98">
        <f t="shared" si="123"/>
        <v>8.0785954688313844E-3</v>
      </c>
      <c r="AZ98">
        <f t="shared" si="124"/>
        <v>-1</v>
      </c>
      <c r="BA98" t="e">
        <f t="shared" si="125"/>
        <v>#DIV/0!</v>
      </c>
      <c r="BB98" t="s">
        <v>391</v>
      </c>
      <c r="BC98">
        <v>0</v>
      </c>
      <c r="BD98" t="e">
        <f t="shared" si="126"/>
        <v>#DIV/0!</v>
      </c>
      <c r="BE98" t="e">
        <f t="shared" si="127"/>
        <v>#DIV/0!</v>
      </c>
      <c r="BF98" t="e">
        <f t="shared" si="128"/>
        <v>#DIV/0!</v>
      </c>
      <c r="BG98" t="e">
        <f t="shared" si="129"/>
        <v>#DIV/0!</v>
      </c>
      <c r="BH98">
        <f t="shared" si="130"/>
        <v>0.10362209476515311</v>
      </c>
      <c r="BI98" t="e">
        <f t="shared" si="131"/>
        <v>#DIV/0!</v>
      </c>
      <c r="BJ98" t="e">
        <f t="shared" si="132"/>
        <v>#DIV/0!</v>
      </c>
      <c r="BK98" t="e">
        <f t="shared" si="133"/>
        <v>#DIV/0!</v>
      </c>
      <c r="BL98">
        <v>83</v>
      </c>
      <c r="BM98">
        <v>300</v>
      </c>
      <c r="BN98">
        <v>300</v>
      </c>
      <c r="BO98">
        <v>300</v>
      </c>
      <c r="BP98">
        <v>10435.700000000001</v>
      </c>
      <c r="BQ98">
        <v>881.13</v>
      </c>
      <c r="BR98">
        <v>-7.3789600000000004E-3</v>
      </c>
      <c r="BS98">
        <v>-0.02</v>
      </c>
      <c r="BT98" t="s">
        <v>391</v>
      </c>
      <c r="BU98" t="s">
        <v>391</v>
      </c>
      <c r="BV98" t="s">
        <v>391</v>
      </c>
      <c r="BW98" t="s">
        <v>391</v>
      </c>
      <c r="BX98" t="s">
        <v>391</v>
      </c>
      <c r="BY98" t="s">
        <v>391</v>
      </c>
      <c r="BZ98" t="s">
        <v>391</v>
      </c>
      <c r="CA98" t="s">
        <v>391</v>
      </c>
      <c r="CB98" t="s">
        <v>391</v>
      </c>
      <c r="CC98" t="s">
        <v>391</v>
      </c>
      <c r="CD98">
        <f t="shared" si="134"/>
        <v>1499.92</v>
      </c>
      <c r="CE98">
        <f t="shared" si="135"/>
        <v>1261.1435994914373</v>
      </c>
      <c r="CF98">
        <f t="shared" si="136"/>
        <v>0.84080724271390284</v>
      </c>
      <c r="CG98">
        <f t="shared" si="137"/>
        <v>0.16115797843783242</v>
      </c>
      <c r="CH98">
        <v>6</v>
      </c>
      <c r="CI98">
        <v>0.5</v>
      </c>
      <c r="CJ98" t="s">
        <v>393</v>
      </c>
      <c r="CK98">
        <v>2</v>
      </c>
      <c r="CL98">
        <v>1634236944.5</v>
      </c>
      <c r="CM98">
        <v>593.38499999999999</v>
      </c>
      <c r="CN98">
        <v>600.03099999999995</v>
      </c>
      <c r="CO98">
        <v>19.698699999999999</v>
      </c>
      <c r="CP98">
        <v>17.826499999999999</v>
      </c>
      <c r="CQ98">
        <v>590.35400000000004</v>
      </c>
      <c r="CR98">
        <v>19.5547</v>
      </c>
      <c r="CS98">
        <v>1000.04</v>
      </c>
      <c r="CT98">
        <v>89.736599999999996</v>
      </c>
      <c r="CU98">
        <v>0.10017</v>
      </c>
      <c r="CV98">
        <v>26.7483</v>
      </c>
      <c r="CW98">
        <v>-253.00700000000001</v>
      </c>
      <c r="CX98">
        <v>999.9</v>
      </c>
      <c r="CY98">
        <v>0</v>
      </c>
      <c r="CZ98">
        <v>0</v>
      </c>
      <c r="DA98">
        <v>9981.25</v>
      </c>
      <c r="DB98">
        <v>0</v>
      </c>
      <c r="DC98">
        <v>10.3157</v>
      </c>
      <c r="DD98">
        <v>-7.3104199999999997</v>
      </c>
      <c r="DE98">
        <v>604.63699999999994</v>
      </c>
      <c r="DF98">
        <v>610.92200000000003</v>
      </c>
      <c r="DG98">
        <v>1.8817299999999999</v>
      </c>
      <c r="DH98">
        <v>600.03099999999995</v>
      </c>
      <c r="DI98">
        <v>17.826499999999999</v>
      </c>
      <c r="DJ98">
        <v>1.7685500000000001</v>
      </c>
      <c r="DK98">
        <v>1.5996900000000001</v>
      </c>
      <c r="DL98">
        <v>15.5115</v>
      </c>
      <c r="DM98">
        <v>13.9558</v>
      </c>
      <c r="DN98">
        <v>1499.92</v>
      </c>
      <c r="DO98">
        <v>0.973001</v>
      </c>
      <c r="DP98">
        <v>2.69987E-2</v>
      </c>
      <c r="DQ98">
        <v>0</v>
      </c>
      <c r="DR98">
        <v>800.34</v>
      </c>
      <c r="DS98">
        <v>5.0006300000000001</v>
      </c>
      <c r="DT98">
        <v>11796.5</v>
      </c>
      <c r="DU98">
        <v>12904.4</v>
      </c>
      <c r="DV98">
        <v>37.186999999999998</v>
      </c>
      <c r="DW98">
        <v>37.686999999999998</v>
      </c>
      <c r="DX98">
        <v>37.061999999999998</v>
      </c>
      <c r="DY98">
        <v>37.186999999999998</v>
      </c>
      <c r="DZ98">
        <v>38.561999999999998</v>
      </c>
      <c r="EA98">
        <v>1454.56</v>
      </c>
      <c r="EB98">
        <v>40.36</v>
      </c>
      <c r="EC98">
        <v>0</v>
      </c>
      <c r="ED98">
        <v>87</v>
      </c>
      <c r="EE98">
        <v>0</v>
      </c>
      <c r="EF98">
        <v>800.89573076923102</v>
      </c>
      <c r="EG98">
        <v>-6.5165469976227604</v>
      </c>
      <c r="EH98">
        <v>-118.909401798318</v>
      </c>
      <c r="EI98">
        <v>11812.080769230801</v>
      </c>
      <c r="EJ98">
        <v>15</v>
      </c>
      <c r="EK98">
        <v>1634236967.5</v>
      </c>
      <c r="EL98" t="s">
        <v>733</v>
      </c>
      <c r="EM98">
        <v>1634236967</v>
      </c>
      <c r="EN98">
        <v>1634236967.5</v>
      </c>
      <c r="EO98">
        <v>90</v>
      </c>
      <c r="EP98">
        <v>0.66500000000000004</v>
      </c>
      <c r="EQ98">
        <v>-0.01</v>
      </c>
      <c r="ER98">
        <v>3.0310000000000001</v>
      </c>
      <c r="ES98">
        <v>0.14399999999999999</v>
      </c>
      <c r="ET98">
        <v>600</v>
      </c>
      <c r="EU98">
        <v>18</v>
      </c>
      <c r="EV98">
        <v>0.25</v>
      </c>
      <c r="EW98">
        <v>0.05</v>
      </c>
      <c r="EX98">
        <v>-7.3405795121951201</v>
      </c>
      <c r="EY98">
        <v>7.7384320557489603E-2</v>
      </c>
      <c r="EZ98">
        <v>3.9826386029268197E-2</v>
      </c>
      <c r="FA98">
        <v>1</v>
      </c>
      <c r="FB98">
        <v>1.87590829268293</v>
      </c>
      <c r="FC98">
        <v>2.9850313588850801E-2</v>
      </c>
      <c r="FD98">
        <v>3.0325308615959299E-3</v>
      </c>
      <c r="FE98">
        <v>1</v>
      </c>
      <c r="FF98">
        <v>2</v>
      </c>
      <c r="FG98">
        <v>2</v>
      </c>
      <c r="FH98" t="s">
        <v>395</v>
      </c>
      <c r="FI98">
        <v>3.8844599999999998</v>
      </c>
      <c r="FJ98">
        <v>2.75901</v>
      </c>
      <c r="FK98">
        <v>0.11715</v>
      </c>
      <c r="FL98">
        <v>0.11855599999999999</v>
      </c>
      <c r="FM98">
        <v>9.0215500000000004E-2</v>
      </c>
      <c r="FN98">
        <v>8.44578E-2</v>
      </c>
      <c r="FO98">
        <v>34786.5</v>
      </c>
      <c r="FP98">
        <v>38095.199999999997</v>
      </c>
      <c r="FQ98">
        <v>35696.699999999997</v>
      </c>
      <c r="FR98">
        <v>39221.800000000003</v>
      </c>
      <c r="FS98">
        <v>46077.7</v>
      </c>
      <c r="FT98">
        <v>51844.9</v>
      </c>
      <c r="FU98">
        <v>55828.4</v>
      </c>
      <c r="FV98">
        <v>62886.1</v>
      </c>
      <c r="FW98">
        <v>2.6466500000000002</v>
      </c>
      <c r="FX98">
        <v>2.1760199999999998</v>
      </c>
      <c r="FY98">
        <v>-0.279248</v>
      </c>
      <c r="FZ98">
        <v>0</v>
      </c>
      <c r="GA98">
        <v>-244.733</v>
      </c>
      <c r="GB98">
        <v>999.9</v>
      </c>
      <c r="GC98">
        <v>47.369</v>
      </c>
      <c r="GD98">
        <v>30.655000000000001</v>
      </c>
      <c r="GE98">
        <v>23.3476</v>
      </c>
      <c r="GF98">
        <v>57.039400000000001</v>
      </c>
      <c r="GG98">
        <v>46.626600000000003</v>
      </c>
      <c r="GH98">
        <v>3</v>
      </c>
      <c r="GI98">
        <v>-0.196987</v>
      </c>
      <c r="GJ98">
        <v>-0.44823499999999999</v>
      </c>
      <c r="GK98">
        <v>20.116399999999999</v>
      </c>
      <c r="GL98">
        <v>5.2002199999999998</v>
      </c>
      <c r="GM98">
        <v>12.005800000000001</v>
      </c>
      <c r="GN98">
        <v>4.9757999999999996</v>
      </c>
      <c r="GO98">
        <v>3.2931499999999998</v>
      </c>
      <c r="GP98">
        <v>9999</v>
      </c>
      <c r="GQ98">
        <v>9999</v>
      </c>
      <c r="GR98">
        <v>30.1</v>
      </c>
      <c r="GS98">
        <v>656.1</v>
      </c>
      <c r="GT98">
        <v>1.8632500000000001</v>
      </c>
      <c r="GU98">
        <v>1.8681000000000001</v>
      </c>
      <c r="GV98">
        <v>1.86781</v>
      </c>
      <c r="GW98">
        <v>1.8690500000000001</v>
      </c>
      <c r="GX98">
        <v>1.8698999999999999</v>
      </c>
      <c r="GY98">
        <v>1.86588</v>
      </c>
      <c r="GZ98">
        <v>1.8669100000000001</v>
      </c>
      <c r="HA98">
        <v>1.86832</v>
      </c>
      <c r="HB98">
        <v>5</v>
      </c>
      <c r="HC98">
        <v>0</v>
      </c>
      <c r="HD98">
        <v>0</v>
      </c>
      <c r="HE98">
        <v>0</v>
      </c>
      <c r="HF98" t="s">
        <v>396</v>
      </c>
      <c r="HG98" t="s">
        <v>397</v>
      </c>
      <c r="HH98" t="s">
        <v>398</v>
      </c>
      <c r="HI98" t="s">
        <v>398</v>
      </c>
      <c r="HJ98" t="s">
        <v>398</v>
      </c>
      <c r="HK98" t="s">
        <v>398</v>
      </c>
      <c r="HL98">
        <v>0</v>
      </c>
      <c r="HM98">
        <v>100</v>
      </c>
      <c r="HN98">
        <v>100</v>
      </c>
      <c r="HO98">
        <v>3.0310000000000001</v>
      </c>
      <c r="HP98">
        <v>0.14399999999999999</v>
      </c>
      <c r="HQ98">
        <v>2.3663500000000099</v>
      </c>
      <c r="HR98">
        <v>0</v>
      </c>
      <c r="HS98">
        <v>0</v>
      </c>
      <c r="HT98">
        <v>0</v>
      </c>
      <c r="HU98">
        <v>0.15352857142856599</v>
      </c>
      <c r="HV98">
        <v>0</v>
      </c>
      <c r="HW98">
        <v>0</v>
      </c>
      <c r="HX98">
        <v>0</v>
      </c>
      <c r="HY98">
        <v>-1</v>
      </c>
      <c r="HZ98">
        <v>-1</v>
      </c>
      <c r="IA98">
        <v>-1</v>
      </c>
      <c r="IB98">
        <v>-1</v>
      </c>
      <c r="IC98">
        <v>2</v>
      </c>
      <c r="ID98">
        <v>2</v>
      </c>
      <c r="IE98">
        <v>2.0849600000000001</v>
      </c>
      <c r="IF98">
        <v>2.6293899999999999</v>
      </c>
      <c r="IG98">
        <v>2.9968300000000001</v>
      </c>
      <c r="IH98">
        <v>2.96509</v>
      </c>
      <c r="II98">
        <v>2.7453599999999998</v>
      </c>
      <c r="IJ98">
        <v>2.3571800000000001</v>
      </c>
      <c r="IK98">
        <v>34.6235</v>
      </c>
      <c r="IL98">
        <v>24.113800000000001</v>
      </c>
      <c r="IM98">
        <v>18</v>
      </c>
      <c r="IN98">
        <v>1076.24</v>
      </c>
      <c r="IO98">
        <v>609.85599999999999</v>
      </c>
      <c r="IP98">
        <v>24.999600000000001</v>
      </c>
      <c r="IQ98">
        <v>24.757100000000001</v>
      </c>
      <c r="IR98">
        <v>30.0001</v>
      </c>
      <c r="IS98">
        <v>24.617100000000001</v>
      </c>
      <c r="IT98">
        <v>24.570799999999998</v>
      </c>
      <c r="IU98">
        <v>41.742199999999997</v>
      </c>
      <c r="IV98">
        <v>21.5657</v>
      </c>
      <c r="IW98">
        <v>0</v>
      </c>
      <c r="IX98">
        <v>25</v>
      </c>
      <c r="IY98">
        <v>600</v>
      </c>
      <c r="IZ98">
        <v>17.8827</v>
      </c>
      <c r="JA98">
        <v>103.54300000000001</v>
      </c>
      <c r="JB98">
        <v>104.69</v>
      </c>
    </row>
    <row r="99" spans="1:262" x14ac:dyDescent="0.2">
      <c r="A99">
        <v>83</v>
      </c>
      <c r="B99">
        <v>1634237079</v>
      </c>
      <c r="C99">
        <v>13606.5</v>
      </c>
      <c r="D99" t="s">
        <v>734</v>
      </c>
      <c r="E99" t="s">
        <v>735</v>
      </c>
      <c r="F99" t="s">
        <v>390</v>
      </c>
      <c r="G99">
        <v>1634237079</v>
      </c>
      <c r="H99">
        <f t="shared" si="92"/>
        <v>3.2883920745507083E-3</v>
      </c>
      <c r="I99">
        <f t="shared" si="93"/>
        <v>3.2883920745507083</v>
      </c>
      <c r="J99">
        <f t="shared" si="94"/>
        <v>9.8813847857053858</v>
      </c>
      <c r="K99">
        <f t="shared" si="95"/>
        <v>792.53200000000004</v>
      </c>
      <c r="L99">
        <f t="shared" si="96"/>
        <v>664.4996391628739</v>
      </c>
      <c r="M99">
        <f t="shared" si="97"/>
        <v>59.693656392702913</v>
      </c>
      <c r="N99">
        <f t="shared" si="98"/>
        <v>71.195122013641608</v>
      </c>
      <c r="O99">
        <f t="shared" si="99"/>
        <v>0.15760691022614212</v>
      </c>
      <c r="P99">
        <f t="shared" si="100"/>
        <v>2.7440874842801741</v>
      </c>
      <c r="Q99">
        <f t="shared" si="101"/>
        <v>0.1527451898569272</v>
      </c>
      <c r="R99">
        <f t="shared" si="102"/>
        <v>9.5890057425558062E-2</v>
      </c>
      <c r="S99">
        <f t="shared" si="103"/>
        <v>241.73800101803954</v>
      </c>
      <c r="T99">
        <f t="shared" si="104"/>
        <v>27.235376649259592</v>
      </c>
      <c r="U99">
        <f t="shared" si="105"/>
        <v>27.235376649259592</v>
      </c>
      <c r="V99">
        <f t="shared" si="106"/>
        <v>3.62893846369297</v>
      </c>
      <c r="W99">
        <f t="shared" si="107"/>
        <v>50.055307076209552</v>
      </c>
      <c r="X99">
        <f t="shared" si="108"/>
        <v>1.7529013539544003</v>
      </c>
      <c r="Y99">
        <f t="shared" si="109"/>
        <v>3.5019290787400341</v>
      </c>
      <c r="Z99">
        <f t="shared" si="110"/>
        <v>1.8760371097385697</v>
      </c>
      <c r="AA99">
        <f t="shared" si="111"/>
        <v>-145.01809048768624</v>
      </c>
      <c r="AB99">
        <f t="shared" si="112"/>
        <v>-89.692109420665005</v>
      </c>
      <c r="AC99">
        <f t="shared" si="113"/>
        <v>-7.0491602277151744</v>
      </c>
      <c r="AD99">
        <f t="shared" si="114"/>
        <v>-2.1359118026865076E-2</v>
      </c>
      <c r="AE99">
        <v>0</v>
      </c>
      <c r="AF99">
        <v>0</v>
      </c>
      <c r="AG99">
        <f t="shared" si="115"/>
        <v>1</v>
      </c>
      <c r="AH99">
        <f t="shared" si="116"/>
        <v>0</v>
      </c>
      <c r="AI99">
        <f t="shared" si="117"/>
        <v>47532.468206837162</v>
      </c>
      <c r="AJ99" t="s">
        <v>391</v>
      </c>
      <c r="AK99">
        <v>0</v>
      </c>
      <c r="AL99">
        <v>0</v>
      </c>
      <c r="AM99">
        <v>0</v>
      </c>
      <c r="AN99" t="e">
        <f t="shared" si="118"/>
        <v>#DIV/0!</v>
      </c>
      <c r="AO99">
        <v>-1</v>
      </c>
      <c r="AP99" t="s">
        <v>736</v>
      </c>
      <c r="AQ99">
        <v>10435.5</v>
      </c>
      <c r="AR99">
        <v>795.94319230769202</v>
      </c>
      <c r="AS99">
        <v>887.81700000000001</v>
      </c>
      <c r="AT99">
        <f t="shared" si="119"/>
        <v>0.10348282100062056</v>
      </c>
      <c r="AU99">
        <v>0.5</v>
      </c>
      <c r="AV99">
        <f t="shared" si="120"/>
        <v>1261.2113994912122</v>
      </c>
      <c r="AW99">
        <f t="shared" si="121"/>
        <v>9.8813847857053858</v>
      </c>
      <c r="AX99">
        <f t="shared" si="122"/>
        <v>65.256856748745633</v>
      </c>
      <c r="AY99">
        <f t="shared" si="123"/>
        <v>8.6277247336133071E-3</v>
      </c>
      <c r="AZ99">
        <f t="shared" si="124"/>
        <v>-1</v>
      </c>
      <c r="BA99" t="e">
        <f t="shared" si="125"/>
        <v>#DIV/0!</v>
      </c>
      <c r="BB99" t="s">
        <v>391</v>
      </c>
      <c r="BC99">
        <v>0</v>
      </c>
      <c r="BD99" t="e">
        <f t="shared" si="126"/>
        <v>#DIV/0!</v>
      </c>
      <c r="BE99" t="e">
        <f t="shared" si="127"/>
        <v>#DIV/0!</v>
      </c>
      <c r="BF99" t="e">
        <f t="shared" si="128"/>
        <v>#DIV/0!</v>
      </c>
      <c r="BG99" t="e">
        <f t="shared" si="129"/>
        <v>#DIV/0!</v>
      </c>
      <c r="BH99">
        <f t="shared" si="130"/>
        <v>0.10348282100062062</v>
      </c>
      <c r="BI99" t="e">
        <f t="shared" si="131"/>
        <v>#DIV/0!</v>
      </c>
      <c r="BJ99" t="e">
        <f t="shared" si="132"/>
        <v>#DIV/0!</v>
      </c>
      <c r="BK99" t="e">
        <f t="shared" si="133"/>
        <v>#DIV/0!</v>
      </c>
      <c r="BL99">
        <v>84</v>
      </c>
      <c r="BM99">
        <v>300</v>
      </c>
      <c r="BN99">
        <v>300</v>
      </c>
      <c r="BO99">
        <v>300</v>
      </c>
      <c r="BP99">
        <v>10435.5</v>
      </c>
      <c r="BQ99">
        <v>876.11</v>
      </c>
      <c r="BR99">
        <v>-7.3794999999999998E-3</v>
      </c>
      <c r="BS99">
        <v>1.56</v>
      </c>
      <c r="BT99" t="s">
        <v>391</v>
      </c>
      <c r="BU99" t="s">
        <v>391</v>
      </c>
      <c r="BV99" t="s">
        <v>391</v>
      </c>
      <c r="BW99" t="s">
        <v>391</v>
      </c>
      <c r="BX99" t="s">
        <v>391</v>
      </c>
      <c r="BY99" t="s">
        <v>391</v>
      </c>
      <c r="BZ99" t="s">
        <v>391</v>
      </c>
      <c r="CA99" t="s">
        <v>391</v>
      </c>
      <c r="CB99" t="s">
        <v>391</v>
      </c>
      <c r="CC99" t="s">
        <v>391</v>
      </c>
      <c r="CD99">
        <f t="shared" si="134"/>
        <v>1500</v>
      </c>
      <c r="CE99">
        <f t="shared" si="135"/>
        <v>1261.2113994912122</v>
      </c>
      <c r="CF99">
        <f t="shared" si="136"/>
        <v>0.84080759966080809</v>
      </c>
      <c r="CG99">
        <f t="shared" si="137"/>
        <v>0.16115866734535969</v>
      </c>
      <c r="CH99">
        <v>6</v>
      </c>
      <c r="CI99">
        <v>0.5</v>
      </c>
      <c r="CJ99" t="s">
        <v>393</v>
      </c>
      <c r="CK99">
        <v>2</v>
      </c>
      <c r="CL99">
        <v>1634237079</v>
      </c>
      <c r="CM99">
        <v>792.53200000000004</v>
      </c>
      <c r="CN99">
        <v>800.024</v>
      </c>
      <c r="CO99">
        <v>19.513000000000002</v>
      </c>
      <c r="CP99">
        <v>17.578600000000002</v>
      </c>
      <c r="CQ99">
        <v>788.98599999999999</v>
      </c>
      <c r="CR99">
        <v>19.374500000000001</v>
      </c>
      <c r="CS99">
        <v>1000.07</v>
      </c>
      <c r="CT99">
        <v>89.732900000000001</v>
      </c>
      <c r="CU99">
        <v>9.9588800000000005E-2</v>
      </c>
      <c r="CV99">
        <v>26.629100000000001</v>
      </c>
      <c r="CW99">
        <v>-254.297</v>
      </c>
      <c r="CX99">
        <v>999.9</v>
      </c>
      <c r="CY99">
        <v>0</v>
      </c>
      <c r="CZ99">
        <v>0</v>
      </c>
      <c r="DA99">
        <v>10005.6</v>
      </c>
      <c r="DB99">
        <v>0</v>
      </c>
      <c r="DC99">
        <v>10.3157</v>
      </c>
      <c r="DD99">
        <v>-7.4915799999999999</v>
      </c>
      <c r="DE99">
        <v>808.30499999999995</v>
      </c>
      <c r="DF99">
        <v>814.33900000000006</v>
      </c>
      <c r="DG99">
        <v>1.9343699999999999</v>
      </c>
      <c r="DH99">
        <v>800.024</v>
      </c>
      <c r="DI99">
        <v>17.578600000000002</v>
      </c>
      <c r="DJ99">
        <v>1.7509600000000001</v>
      </c>
      <c r="DK99">
        <v>1.57738</v>
      </c>
      <c r="DL99">
        <v>15.355700000000001</v>
      </c>
      <c r="DM99">
        <v>13.739599999999999</v>
      </c>
      <c r="DN99">
        <v>1500</v>
      </c>
      <c r="DO99">
        <v>0.972993</v>
      </c>
      <c r="DP99">
        <v>2.70069E-2</v>
      </c>
      <c r="DQ99">
        <v>0</v>
      </c>
      <c r="DR99">
        <v>794.952</v>
      </c>
      <c r="DS99">
        <v>5.0006300000000001</v>
      </c>
      <c r="DT99">
        <v>11719.8</v>
      </c>
      <c r="DU99">
        <v>12905.1</v>
      </c>
      <c r="DV99">
        <v>36.936999999999998</v>
      </c>
      <c r="DW99">
        <v>37.75</v>
      </c>
      <c r="DX99">
        <v>36.811999999999998</v>
      </c>
      <c r="DY99">
        <v>37.311999999999998</v>
      </c>
      <c r="DZ99">
        <v>38.375</v>
      </c>
      <c r="EA99">
        <v>1454.62</v>
      </c>
      <c r="EB99">
        <v>40.380000000000003</v>
      </c>
      <c r="EC99">
        <v>0</v>
      </c>
      <c r="ED99">
        <v>133.799999952316</v>
      </c>
      <c r="EE99">
        <v>0</v>
      </c>
      <c r="EF99">
        <v>795.94319230769202</v>
      </c>
      <c r="EG99">
        <v>-8.11128205261147</v>
      </c>
      <c r="EH99">
        <v>-47.637606831897401</v>
      </c>
      <c r="EI99">
        <v>11726.1769230769</v>
      </c>
      <c r="EJ99">
        <v>15</v>
      </c>
      <c r="EK99">
        <v>1634237045.5</v>
      </c>
      <c r="EL99" t="s">
        <v>737</v>
      </c>
      <c r="EM99">
        <v>1634237040.5</v>
      </c>
      <c r="EN99">
        <v>1634237045.5</v>
      </c>
      <c r="EO99">
        <v>91</v>
      </c>
      <c r="EP99">
        <v>0.51500000000000001</v>
      </c>
      <c r="EQ99">
        <v>-5.0000000000000001E-3</v>
      </c>
      <c r="ER99">
        <v>3.5470000000000002</v>
      </c>
      <c r="ES99">
        <v>0.13800000000000001</v>
      </c>
      <c r="ET99">
        <v>800</v>
      </c>
      <c r="EU99">
        <v>18</v>
      </c>
      <c r="EV99">
        <v>0.21</v>
      </c>
      <c r="EW99">
        <v>0.05</v>
      </c>
      <c r="EX99">
        <v>-7.5418934999999996</v>
      </c>
      <c r="EY99">
        <v>6.7754521576003202E-2</v>
      </c>
      <c r="EZ99">
        <v>4.2079670183474603E-2</v>
      </c>
      <c r="FA99">
        <v>1</v>
      </c>
      <c r="FB99">
        <v>1.9412134999999999</v>
      </c>
      <c r="FC99">
        <v>8.6260412757925408E-3</v>
      </c>
      <c r="FD99">
        <v>1.040512050627E-2</v>
      </c>
      <c r="FE99">
        <v>1</v>
      </c>
      <c r="FF99">
        <v>2</v>
      </c>
      <c r="FG99">
        <v>2</v>
      </c>
      <c r="FH99" t="s">
        <v>395</v>
      </c>
      <c r="FI99">
        <v>3.8845100000000001</v>
      </c>
      <c r="FJ99">
        <v>2.7586300000000001</v>
      </c>
      <c r="FK99">
        <v>0.14291799999999999</v>
      </c>
      <c r="FL99">
        <v>0.14421900000000001</v>
      </c>
      <c r="FM99">
        <v>8.9616399999999999E-2</v>
      </c>
      <c r="FN99">
        <v>8.3620399999999998E-2</v>
      </c>
      <c r="FO99">
        <v>33772.800000000003</v>
      </c>
      <c r="FP99">
        <v>36988.1</v>
      </c>
      <c r="FQ99">
        <v>35697.599999999999</v>
      </c>
      <c r="FR99">
        <v>39222.9</v>
      </c>
      <c r="FS99">
        <v>46110</v>
      </c>
      <c r="FT99">
        <v>51895.1</v>
      </c>
      <c r="FU99">
        <v>55829.4</v>
      </c>
      <c r="FV99">
        <v>62888.4</v>
      </c>
      <c r="FW99">
        <v>2.6463999999999999</v>
      </c>
      <c r="FX99">
        <v>2.1761499999999998</v>
      </c>
      <c r="FY99">
        <v>-0.32255400000000001</v>
      </c>
      <c r="FZ99">
        <v>0</v>
      </c>
      <c r="GA99">
        <v>-244.73099999999999</v>
      </c>
      <c r="GB99">
        <v>999.9</v>
      </c>
      <c r="GC99">
        <v>47.271000000000001</v>
      </c>
      <c r="GD99">
        <v>30.635000000000002</v>
      </c>
      <c r="GE99">
        <v>23.275400000000001</v>
      </c>
      <c r="GF99">
        <v>56.409399999999998</v>
      </c>
      <c r="GG99">
        <v>46.634599999999999</v>
      </c>
      <c r="GH99">
        <v>3</v>
      </c>
      <c r="GI99">
        <v>-0.197912</v>
      </c>
      <c r="GJ99">
        <v>-0.463783</v>
      </c>
      <c r="GK99">
        <v>20.118500000000001</v>
      </c>
      <c r="GL99">
        <v>5.2003700000000004</v>
      </c>
      <c r="GM99">
        <v>12.0053</v>
      </c>
      <c r="GN99">
        <v>4.9757999999999996</v>
      </c>
      <c r="GO99">
        <v>3.2934000000000001</v>
      </c>
      <c r="GP99">
        <v>9999</v>
      </c>
      <c r="GQ99">
        <v>9999</v>
      </c>
      <c r="GR99">
        <v>30.1</v>
      </c>
      <c r="GS99">
        <v>660.6</v>
      </c>
      <c r="GT99">
        <v>1.8632599999999999</v>
      </c>
      <c r="GU99">
        <v>1.8680699999999999</v>
      </c>
      <c r="GV99">
        <v>1.8677900000000001</v>
      </c>
      <c r="GW99">
        <v>1.8690500000000001</v>
      </c>
      <c r="GX99">
        <v>1.8698399999999999</v>
      </c>
      <c r="GY99">
        <v>1.8658600000000001</v>
      </c>
      <c r="GZ99">
        <v>1.8669100000000001</v>
      </c>
      <c r="HA99">
        <v>1.86829</v>
      </c>
      <c r="HB99">
        <v>5</v>
      </c>
      <c r="HC99">
        <v>0</v>
      </c>
      <c r="HD99">
        <v>0</v>
      </c>
      <c r="HE99">
        <v>0</v>
      </c>
      <c r="HF99" t="s">
        <v>396</v>
      </c>
      <c r="HG99" t="s">
        <v>397</v>
      </c>
      <c r="HH99" t="s">
        <v>398</v>
      </c>
      <c r="HI99" t="s">
        <v>398</v>
      </c>
      <c r="HJ99" t="s">
        <v>398</v>
      </c>
      <c r="HK99" t="s">
        <v>398</v>
      </c>
      <c r="HL99">
        <v>0</v>
      </c>
      <c r="HM99">
        <v>100</v>
      </c>
      <c r="HN99">
        <v>100</v>
      </c>
      <c r="HO99">
        <v>3.5459999999999998</v>
      </c>
      <c r="HP99">
        <v>0.13850000000000001</v>
      </c>
      <c r="HQ99">
        <v>3.54661904761906</v>
      </c>
      <c r="HR99">
        <v>0</v>
      </c>
      <c r="HS99">
        <v>0</v>
      </c>
      <c r="HT99">
        <v>0</v>
      </c>
      <c r="HU99">
        <v>0.13849047619047999</v>
      </c>
      <c r="HV99">
        <v>0</v>
      </c>
      <c r="HW99">
        <v>0</v>
      </c>
      <c r="HX99">
        <v>0</v>
      </c>
      <c r="HY99">
        <v>-1</v>
      </c>
      <c r="HZ99">
        <v>-1</v>
      </c>
      <c r="IA99">
        <v>-1</v>
      </c>
      <c r="IB99">
        <v>-1</v>
      </c>
      <c r="IC99">
        <v>0.6</v>
      </c>
      <c r="ID99">
        <v>0.6</v>
      </c>
      <c r="IE99">
        <v>2.6171899999999999</v>
      </c>
      <c r="IF99">
        <v>2.6245099999999999</v>
      </c>
      <c r="IG99">
        <v>2.9980500000000001</v>
      </c>
      <c r="IH99">
        <v>2.96509</v>
      </c>
      <c r="II99">
        <v>2.7453599999999998</v>
      </c>
      <c r="IJ99">
        <v>2.3339799999999999</v>
      </c>
      <c r="IK99">
        <v>34.6006</v>
      </c>
      <c r="IL99">
        <v>24.113800000000001</v>
      </c>
      <c r="IM99">
        <v>18</v>
      </c>
      <c r="IN99">
        <v>1075.73</v>
      </c>
      <c r="IO99">
        <v>609.83199999999999</v>
      </c>
      <c r="IP99">
        <v>24.9998</v>
      </c>
      <c r="IQ99">
        <v>24.744700000000002</v>
      </c>
      <c r="IR99">
        <v>30.0001</v>
      </c>
      <c r="IS99">
        <v>24.6067</v>
      </c>
      <c r="IT99">
        <v>24.560500000000001</v>
      </c>
      <c r="IU99">
        <v>52.389699999999998</v>
      </c>
      <c r="IV99">
        <v>22.560500000000001</v>
      </c>
      <c r="IW99">
        <v>0</v>
      </c>
      <c r="IX99">
        <v>25</v>
      </c>
      <c r="IY99">
        <v>800</v>
      </c>
      <c r="IZ99">
        <v>17.592700000000001</v>
      </c>
      <c r="JA99">
        <v>103.545</v>
      </c>
      <c r="JB99">
        <v>104.694</v>
      </c>
    </row>
    <row r="100" spans="1:262" x14ac:dyDescent="0.2">
      <c r="A100">
        <v>84</v>
      </c>
      <c r="B100">
        <v>1634237194.5</v>
      </c>
      <c r="C100">
        <v>13722</v>
      </c>
      <c r="D100" t="s">
        <v>738</v>
      </c>
      <c r="E100" t="s">
        <v>739</v>
      </c>
      <c r="F100" t="s">
        <v>390</v>
      </c>
      <c r="G100">
        <v>1634237194.5</v>
      </c>
      <c r="H100">
        <f t="shared" si="92"/>
        <v>3.1014873008571725E-3</v>
      </c>
      <c r="I100">
        <f t="shared" si="93"/>
        <v>3.1014873008571726</v>
      </c>
      <c r="J100">
        <f t="shared" si="94"/>
        <v>10.996601283852423</v>
      </c>
      <c r="K100">
        <f t="shared" si="95"/>
        <v>991.61699999999996</v>
      </c>
      <c r="L100">
        <f t="shared" si="96"/>
        <v>837.01561569314129</v>
      </c>
      <c r="M100">
        <f t="shared" si="97"/>
        <v>75.183653239659961</v>
      </c>
      <c r="N100">
        <f t="shared" si="98"/>
        <v>89.070487188955795</v>
      </c>
      <c r="O100">
        <f t="shared" si="99"/>
        <v>0.14678189277757214</v>
      </c>
      <c r="P100">
        <f t="shared" si="100"/>
        <v>2.7493906929606613</v>
      </c>
      <c r="Q100">
        <f t="shared" si="101"/>
        <v>0.14256333872726415</v>
      </c>
      <c r="R100">
        <f t="shared" si="102"/>
        <v>8.9471008061287688E-2</v>
      </c>
      <c r="S100">
        <f t="shared" si="103"/>
        <v>241.71348201818455</v>
      </c>
      <c r="T100">
        <f t="shared" si="104"/>
        <v>27.330991671685386</v>
      </c>
      <c r="U100">
        <f t="shared" si="105"/>
        <v>27.330991671685386</v>
      </c>
      <c r="V100">
        <f t="shared" si="106"/>
        <v>3.6493316020121083</v>
      </c>
      <c r="W100">
        <f t="shared" si="107"/>
        <v>49.952768071617967</v>
      </c>
      <c r="X100">
        <f t="shared" si="108"/>
        <v>1.7539830431898</v>
      </c>
      <c r="Y100">
        <f t="shared" si="109"/>
        <v>3.5112829797041289</v>
      </c>
      <c r="Z100">
        <f t="shared" si="110"/>
        <v>1.8953485588223082</v>
      </c>
      <c r="AA100">
        <f t="shared" si="111"/>
        <v>-136.7755899678013</v>
      </c>
      <c r="AB100">
        <f t="shared" si="112"/>
        <v>-97.323399706447162</v>
      </c>
      <c r="AC100">
        <f t="shared" si="113"/>
        <v>-7.6395541397415823</v>
      </c>
      <c r="AD100">
        <f t="shared" si="114"/>
        <v>-2.5061795805498832E-2</v>
      </c>
      <c r="AE100">
        <v>0</v>
      </c>
      <c r="AF100">
        <v>0</v>
      </c>
      <c r="AG100">
        <f t="shared" si="115"/>
        <v>1</v>
      </c>
      <c r="AH100">
        <f t="shared" si="116"/>
        <v>0</v>
      </c>
      <c r="AI100">
        <f t="shared" si="117"/>
        <v>47668.631052280114</v>
      </c>
      <c r="AJ100" t="s">
        <v>391</v>
      </c>
      <c r="AK100">
        <v>0</v>
      </c>
      <c r="AL100">
        <v>0</v>
      </c>
      <c r="AM100">
        <v>0</v>
      </c>
      <c r="AN100" t="e">
        <f t="shared" si="118"/>
        <v>#DIV/0!</v>
      </c>
      <c r="AO100">
        <v>-1</v>
      </c>
      <c r="AP100" t="s">
        <v>740</v>
      </c>
      <c r="AQ100">
        <v>10426.799999999999</v>
      </c>
      <c r="AR100">
        <v>788.80392307692296</v>
      </c>
      <c r="AS100">
        <v>885.16</v>
      </c>
      <c r="AT100">
        <f t="shared" si="119"/>
        <v>0.10885724267146846</v>
      </c>
      <c r="AU100">
        <v>0.5</v>
      </c>
      <c r="AV100">
        <f t="shared" si="120"/>
        <v>1261.0850994912873</v>
      </c>
      <c r="AW100">
        <f t="shared" si="121"/>
        <v>10.996601283852423</v>
      </c>
      <c r="AX100">
        <f t="shared" si="122"/>
        <v>68.639123352348008</v>
      </c>
      <c r="AY100">
        <f t="shared" si="123"/>
        <v>9.512919698037638E-3</v>
      </c>
      <c r="AZ100">
        <f t="shared" si="124"/>
        <v>-1</v>
      </c>
      <c r="BA100" t="e">
        <f t="shared" si="125"/>
        <v>#DIV/0!</v>
      </c>
      <c r="BB100" t="s">
        <v>391</v>
      </c>
      <c r="BC100">
        <v>0</v>
      </c>
      <c r="BD100" t="e">
        <f t="shared" si="126"/>
        <v>#DIV/0!</v>
      </c>
      <c r="BE100" t="e">
        <f t="shared" si="127"/>
        <v>#DIV/0!</v>
      </c>
      <c r="BF100" t="e">
        <f t="shared" si="128"/>
        <v>#DIV/0!</v>
      </c>
      <c r="BG100" t="e">
        <f t="shared" si="129"/>
        <v>#DIV/0!</v>
      </c>
      <c r="BH100">
        <f t="shared" si="130"/>
        <v>0.10885724267146846</v>
      </c>
      <c r="BI100" t="e">
        <f t="shared" si="131"/>
        <v>#DIV/0!</v>
      </c>
      <c r="BJ100" t="e">
        <f t="shared" si="132"/>
        <v>#DIV/0!</v>
      </c>
      <c r="BK100" t="e">
        <f t="shared" si="133"/>
        <v>#DIV/0!</v>
      </c>
      <c r="BL100">
        <v>85</v>
      </c>
      <c r="BM100">
        <v>300</v>
      </c>
      <c r="BN100">
        <v>300</v>
      </c>
      <c r="BO100">
        <v>300</v>
      </c>
      <c r="BP100">
        <v>10426.799999999999</v>
      </c>
      <c r="BQ100">
        <v>869.46</v>
      </c>
      <c r="BR100">
        <v>-7.3734200000000003E-3</v>
      </c>
      <c r="BS100">
        <v>0.11</v>
      </c>
      <c r="BT100" t="s">
        <v>391</v>
      </c>
      <c r="BU100" t="s">
        <v>391</v>
      </c>
      <c r="BV100" t="s">
        <v>391</v>
      </c>
      <c r="BW100" t="s">
        <v>391</v>
      </c>
      <c r="BX100" t="s">
        <v>391</v>
      </c>
      <c r="BY100" t="s">
        <v>391</v>
      </c>
      <c r="BZ100" t="s">
        <v>391</v>
      </c>
      <c r="CA100" t="s">
        <v>391</v>
      </c>
      <c r="CB100" t="s">
        <v>391</v>
      </c>
      <c r="CC100" t="s">
        <v>391</v>
      </c>
      <c r="CD100">
        <f t="shared" si="134"/>
        <v>1499.85</v>
      </c>
      <c r="CE100">
        <f t="shared" si="135"/>
        <v>1261.0850994912873</v>
      </c>
      <c r="CF100">
        <f t="shared" si="136"/>
        <v>0.84080748040889919</v>
      </c>
      <c r="CG100">
        <f t="shared" si="137"/>
        <v>0.1611584371891753</v>
      </c>
      <c r="CH100">
        <v>6</v>
      </c>
      <c r="CI100">
        <v>0.5</v>
      </c>
      <c r="CJ100" t="s">
        <v>393</v>
      </c>
      <c r="CK100">
        <v>2</v>
      </c>
      <c r="CL100">
        <v>1634237194.5</v>
      </c>
      <c r="CM100">
        <v>991.61699999999996</v>
      </c>
      <c r="CN100">
        <v>1000.06</v>
      </c>
      <c r="CO100">
        <v>19.527000000000001</v>
      </c>
      <c r="CP100">
        <v>17.702500000000001</v>
      </c>
      <c r="CQ100">
        <v>987.52700000000004</v>
      </c>
      <c r="CR100">
        <v>19.3916</v>
      </c>
      <c r="CS100">
        <v>1000.03</v>
      </c>
      <c r="CT100">
        <v>89.724199999999996</v>
      </c>
      <c r="CU100">
        <v>9.9277400000000002E-2</v>
      </c>
      <c r="CV100">
        <v>26.674399999999999</v>
      </c>
      <c r="CW100">
        <v>-254.17599999999999</v>
      </c>
      <c r="CX100">
        <v>999.9</v>
      </c>
      <c r="CY100">
        <v>0</v>
      </c>
      <c r="CZ100">
        <v>0</v>
      </c>
      <c r="DA100">
        <v>10038.1</v>
      </c>
      <c r="DB100">
        <v>0</v>
      </c>
      <c r="DC100">
        <v>10.277100000000001</v>
      </c>
      <c r="DD100">
        <v>-8.4390900000000002</v>
      </c>
      <c r="DE100">
        <v>1011.37</v>
      </c>
      <c r="DF100">
        <v>1018.08</v>
      </c>
      <c r="DG100">
        <v>1.8245100000000001</v>
      </c>
      <c r="DH100">
        <v>1000.06</v>
      </c>
      <c r="DI100">
        <v>17.702500000000001</v>
      </c>
      <c r="DJ100">
        <v>1.75204</v>
      </c>
      <c r="DK100">
        <v>1.5883400000000001</v>
      </c>
      <c r="DL100">
        <v>15.365399999999999</v>
      </c>
      <c r="DM100">
        <v>13.8462</v>
      </c>
      <c r="DN100">
        <v>1499.85</v>
      </c>
      <c r="DO100">
        <v>0.97299599999999997</v>
      </c>
      <c r="DP100">
        <v>2.7003599999999999E-2</v>
      </c>
      <c r="DQ100">
        <v>0</v>
      </c>
      <c r="DR100">
        <v>788.03899999999999</v>
      </c>
      <c r="DS100">
        <v>5.0006300000000001</v>
      </c>
      <c r="DT100">
        <v>11695.2</v>
      </c>
      <c r="DU100">
        <v>12903.8</v>
      </c>
      <c r="DV100">
        <v>39.186999999999998</v>
      </c>
      <c r="DW100">
        <v>40.125</v>
      </c>
      <c r="DX100">
        <v>38.811999999999998</v>
      </c>
      <c r="DY100">
        <v>40.875</v>
      </c>
      <c r="DZ100">
        <v>40.625</v>
      </c>
      <c r="EA100">
        <v>1454.48</v>
      </c>
      <c r="EB100">
        <v>40.369999999999997</v>
      </c>
      <c r="EC100">
        <v>0</v>
      </c>
      <c r="ED100">
        <v>114.799999952316</v>
      </c>
      <c r="EE100">
        <v>0</v>
      </c>
      <c r="EF100">
        <v>788.80392307692296</v>
      </c>
      <c r="EG100">
        <v>-6.8964786341572699</v>
      </c>
      <c r="EH100">
        <v>-60.584615466915501</v>
      </c>
      <c r="EI100">
        <v>11703.996153846199</v>
      </c>
      <c r="EJ100">
        <v>15</v>
      </c>
      <c r="EK100">
        <v>1634237155.5</v>
      </c>
      <c r="EL100" t="s">
        <v>741</v>
      </c>
      <c r="EM100">
        <v>1634237155.5</v>
      </c>
      <c r="EN100">
        <v>1634237155.5</v>
      </c>
      <c r="EO100">
        <v>92</v>
      </c>
      <c r="EP100">
        <v>0.54300000000000004</v>
      </c>
      <c r="EQ100">
        <v>-3.0000000000000001E-3</v>
      </c>
      <c r="ER100">
        <v>4.0890000000000004</v>
      </c>
      <c r="ES100">
        <v>0.13500000000000001</v>
      </c>
      <c r="ET100">
        <v>1000</v>
      </c>
      <c r="EU100">
        <v>18</v>
      </c>
      <c r="EV100">
        <v>0.4</v>
      </c>
      <c r="EW100">
        <v>0.04</v>
      </c>
      <c r="EX100">
        <v>-8.3643590243902395</v>
      </c>
      <c r="EY100">
        <v>9.8237560975596702E-2</v>
      </c>
      <c r="EZ100">
        <v>3.8308605783779003E-2</v>
      </c>
      <c r="FA100">
        <v>1</v>
      </c>
      <c r="FB100">
        <v>1.8503119512195101</v>
      </c>
      <c r="FC100">
        <v>-0.20726090592334401</v>
      </c>
      <c r="FD100">
        <v>2.1576950011586399E-2</v>
      </c>
      <c r="FE100">
        <v>1</v>
      </c>
      <c r="FF100">
        <v>2</v>
      </c>
      <c r="FG100">
        <v>2</v>
      </c>
      <c r="FH100" t="s">
        <v>395</v>
      </c>
      <c r="FI100">
        <v>3.8844500000000002</v>
      </c>
      <c r="FJ100">
        <v>2.75861</v>
      </c>
      <c r="FK100">
        <v>0.16544700000000001</v>
      </c>
      <c r="FL100">
        <v>0.16669</v>
      </c>
      <c r="FM100">
        <v>8.9666899999999994E-2</v>
      </c>
      <c r="FN100">
        <v>8.4032999999999997E-2</v>
      </c>
      <c r="FO100">
        <v>32885.699999999997</v>
      </c>
      <c r="FP100">
        <v>36017.1</v>
      </c>
      <c r="FQ100">
        <v>35697.300000000003</v>
      </c>
      <c r="FR100">
        <v>39222.1</v>
      </c>
      <c r="FS100">
        <v>46107.8</v>
      </c>
      <c r="FT100">
        <v>51871.5</v>
      </c>
      <c r="FU100">
        <v>55829.2</v>
      </c>
      <c r="FV100">
        <v>62887.5</v>
      </c>
      <c r="FW100">
        <v>2.6475499999999998</v>
      </c>
      <c r="FX100">
        <v>2.1774200000000001</v>
      </c>
      <c r="FY100">
        <v>-0.31840099999999999</v>
      </c>
      <c r="FZ100">
        <v>0</v>
      </c>
      <c r="GA100">
        <v>-244.73400000000001</v>
      </c>
      <c r="GB100">
        <v>999.9</v>
      </c>
      <c r="GC100">
        <v>47.198</v>
      </c>
      <c r="GD100">
        <v>30.635000000000002</v>
      </c>
      <c r="GE100">
        <v>23.240100000000002</v>
      </c>
      <c r="GF100">
        <v>56.129399999999997</v>
      </c>
      <c r="GG100">
        <v>46.626600000000003</v>
      </c>
      <c r="GH100">
        <v>3</v>
      </c>
      <c r="GI100">
        <v>-0.19839200000000001</v>
      </c>
      <c r="GJ100">
        <v>-0.491759</v>
      </c>
      <c r="GK100">
        <v>20.118099999999998</v>
      </c>
      <c r="GL100">
        <v>5.19977</v>
      </c>
      <c r="GM100">
        <v>12.0059</v>
      </c>
      <c r="GN100">
        <v>4.9757499999999997</v>
      </c>
      <c r="GO100">
        <v>3.2934000000000001</v>
      </c>
      <c r="GP100">
        <v>9999</v>
      </c>
      <c r="GQ100">
        <v>9999</v>
      </c>
      <c r="GR100">
        <v>30.2</v>
      </c>
      <c r="GS100">
        <v>664.5</v>
      </c>
      <c r="GT100">
        <v>1.8632500000000001</v>
      </c>
      <c r="GU100">
        <v>1.8680300000000001</v>
      </c>
      <c r="GV100">
        <v>1.86782</v>
      </c>
      <c r="GW100">
        <v>1.8690500000000001</v>
      </c>
      <c r="GX100">
        <v>1.86982</v>
      </c>
      <c r="GY100">
        <v>1.8658999999999999</v>
      </c>
      <c r="GZ100">
        <v>1.8669100000000001</v>
      </c>
      <c r="HA100">
        <v>1.8683099999999999</v>
      </c>
      <c r="HB100">
        <v>5</v>
      </c>
      <c r="HC100">
        <v>0</v>
      </c>
      <c r="HD100">
        <v>0</v>
      </c>
      <c r="HE100">
        <v>0</v>
      </c>
      <c r="HF100" t="s">
        <v>396</v>
      </c>
      <c r="HG100" t="s">
        <v>397</v>
      </c>
      <c r="HH100" t="s">
        <v>398</v>
      </c>
      <c r="HI100" t="s">
        <v>398</v>
      </c>
      <c r="HJ100" t="s">
        <v>398</v>
      </c>
      <c r="HK100" t="s">
        <v>398</v>
      </c>
      <c r="HL100">
        <v>0</v>
      </c>
      <c r="HM100">
        <v>100</v>
      </c>
      <c r="HN100">
        <v>100</v>
      </c>
      <c r="HO100">
        <v>4.09</v>
      </c>
      <c r="HP100">
        <v>0.13539999999999999</v>
      </c>
      <c r="HQ100">
        <v>4.08928571428567</v>
      </c>
      <c r="HR100">
        <v>0</v>
      </c>
      <c r="HS100">
        <v>0</v>
      </c>
      <c r="HT100">
        <v>0</v>
      </c>
      <c r="HU100">
        <v>0.13542857142856901</v>
      </c>
      <c r="HV100">
        <v>0</v>
      </c>
      <c r="HW100">
        <v>0</v>
      </c>
      <c r="HX100">
        <v>0</v>
      </c>
      <c r="HY100">
        <v>-1</v>
      </c>
      <c r="HZ100">
        <v>-1</v>
      </c>
      <c r="IA100">
        <v>-1</v>
      </c>
      <c r="IB100">
        <v>-1</v>
      </c>
      <c r="IC100">
        <v>0.7</v>
      </c>
      <c r="ID100">
        <v>0.7</v>
      </c>
      <c r="IE100">
        <v>3.11646</v>
      </c>
      <c r="IF100">
        <v>2.6171899999999999</v>
      </c>
      <c r="IG100">
        <v>2.9980500000000001</v>
      </c>
      <c r="IH100">
        <v>2.96387</v>
      </c>
      <c r="II100">
        <v>2.7441399999999998</v>
      </c>
      <c r="IJ100">
        <v>2.3584000000000001</v>
      </c>
      <c r="IK100">
        <v>34.6006</v>
      </c>
      <c r="IL100">
        <v>24.113800000000001</v>
      </c>
      <c r="IM100">
        <v>18</v>
      </c>
      <c r="IN100">
        <v>1076.93</v>
      </c>
      <c r="IO100">
        <v>610.68799999999999</v>
      </c>
      <c r="IP100">
        <v>24.999700000000001</v>
      </c>
      <c r="IQ100">
        <v>24.7364</v>
      </c>
      <c r="IR100">
        <v>30</v>
      </c>
      <c r="IS100">
        <v>24.597000000000001</v>
      </c>
      <c r="IT100">
        <v>24.5503</v>
      </c>
      <c r="IU100">
        <v>62.365400000000001</v>
      </c>
      <c r="IV100">
        <v>21.7821</v>
      </c>
      <c r="IW100">
        <v>0</v>
      </c>
      <c r="IX100">
        <v>25</v>
      </c>
      <c r="IY100">
        <v>1000</v>
      </c>
      <c r="IZ100">
        <v>17.6556</v>
      </c>
      <c r="JA100">
        <v>103.544</v>
      </c>
      <c r="JB100">
        <v>104.69199999999999</v>
      </c>
    </row>
    <row r="101" spans="1:262" x14ac:dyDescent="0.2">
      <c r="A101">
        <v>85</v>
      </c>
      <c r="B101">
        <v>1634237302.5</v>
      </c>
      <c r="C101">
        <v>13830</v>
      </c>
      <c r="D101" t="s">
        <v>742</v>
      </c>
      <c r="E101" t="s">
        <v>743</v>
      </c>
      <c r="F101" t="s">
        <v>390</v>
      </c>
      <c r="G101">
        <v>1634237302.5</v>
      </c>
      <c r="H101">
        <f t="shared" si="92"/>
        <v>2.8642896610298631E-3</v>
      </c>
      <c r="I101">
        <f t="shared" si="93"/>
        <v>2.8642896610298632</v>
      </c>
      <c r="J101">
        <f t="shared" si="94"/>
        <v>11.571260130380116</v>
      </c>
      <c r="K101">
        <f t="shared" si="95"/>
        <v>1191</v>
      </c>
      <c r="L101">
        <f t="shared" si="96"/>
        <v>1010.3994535944126</v>
      </c>
      <c r="M101">
        <f t="shared" si="97"/>
        <v>90.75563170373043</v>
      </c>
      <c r="N101">
        <f t="shared" si="98"/>
        <v>106.9774503288</v>
      </c>
      <c r="O101">
        <f t="shared" si="99"/>
        <v>0.13345687676351478</v>
      </c>
      <c r="P101">
        <f t="shared" si="100"/>
        <v>2.7442008285340642</v>
      </c>
      <c r="Q101">
        <f t="shared" si="101"/>
        <v>0.12995323383669025</v>
      </c>
      <c r="R101">
        <f t="shared" si="102"/>
        <v>8.1527898285961214E-2</v>
      </c>
      <c r="S101">
        <f t="shared" si="103"/>
        <v>241.74163101854555</v>
      </c>
      <c r="T101">
        <f t="shared" si="104"/>
        <v>27.515322855566847</v>
      </c>
      <c r="U101">
        <f t="shared" si="105"/>
        <v>27.515322855566847</v>
      </c>
      <c r="V101">
        <f t="shared" si="106"/>
        <v>3.6889289004063217</v>
      </c>
      <c r="W101">
        <f t="shared" si="107"/>
        <v>50.042652847995285</v>
      </c>
      <c r="X101">
        <f t="shared" si="108"/>
        <v>1.7693315783474399</v>
      </c>
      <c r="Y101">
        <f t="shared" si="109"/>
        <v>3.5356470483724958</v>
      </c>
      <c r="Z101">
        <f t="shared" si="110"/>
        <v>1.9195973220588818</v>
      </c>
      <c r="AA101">
        <f t="shared" si="111"/>
        <v>-126.31517405141696</v>
      </c>
      <c r="AB101">
        <f t="shared" si="112"/>
        <v>-107.02705123109217</v>
      </c>
      <c r="AC101">
        <f t="shared" si="113"/>
        <v>-8.4298573747949579</v>
      </c>
      <c r="AD101">
        <f t="shared" si="114"/>
        <v>-3.0451638758535182E-2</v>
      </c>
      <c r="AE101">
        <v>0</v>
      </c>
      <c r="AF101">
        <v>0</v>
      </c>
      <c r="AG101">
        <f t="shared" si="115"/>
        <v>1</v>
      </c>
      <c r="AH101">
        <f t="shared" si="116"/>
        <v>0</v>
      </c>
      <c r="AI101">
        <f t="shared" si="117"/>
        <v>47509.482338243688</v>
      </c>
      <c r="AJ101" t="s">
        <v>391</v>
      </c>
      <c r="AK101">
        <v>0</v>
      </c>
      <c r="AL101">
        <v>0</v>
      </c>
      <c r="AM101">
        <v>0</v>
      </c>
      <c r="AN101" t="e">
        <f t="shared" si="118"/>
        <v>#DIV/0!</v>
      </c>
      <c r="AO101">
        <v>-1</v>
      </c>
      <c r="AP101" t="s">
        <v>744</v>
      </c>
      <c r="AQ101">
        <v>10427.200000000001</v>
      </c>
      <c r="AR101">
        <v>784.46432000000004</v>
      </c>
      <c r="AS101">
        <v>883.81600000000003</v>
      </c>
      <c r="AT101">
        <f t="shared" si="119"/>
        <v>0.11241217629008748</v>
      </c>
      <c r="AU101">
        <v>0.5</v>
      </c>
      <c r="AV101">
        <f t="shared" si="120"/>
        <v>1261.2359994914743</v>
      </c>
      <c r="AW101">
        <f t="shared" si="121"/>
        <v>11.571260130380116</v>
      </c>
      <c r="AX101">
        <f t="shared" si="122"/>
        <v>70.88914175912015</v>
      </c>
      <c r="AY101">
        <f t="shared" si="123"/>
        <v>9.9674130261495873E-3</v>
      </c>
      <c r="AZ101">
        <f t="shared" si="124"/>
        <v>-1</v>
      </c>
      <c r="BA101" t="e">
        <f t="shared" si="125"/>
        <v>#DIV/0!</v>
      </c>
      <c r="BB101" t="s">
        <v>391</v>
      </c>
      <c r="BC101">
        <v>0</v>
      </c>
      <c r="BD101" t="e">
        <f t="shared" si="126"/>
        <v>#DIV/0!</v>
      </c>
      <c r="BE101" t="e">
        <f t="shared" si="127"/>
        <v>#DIV/0!</v>
      </c>
      <c r="BF101" t="e">
        <f t="shared" si="128"/>
        <v>#DIV/0!</v>
      </c>
      <c r="BG101" t="e">
        <f t="shared" si="129"/>
        <v>#DIV/0!</v>
      </c>
      <c r="BH101">
        <f t="shared" si="130"/>
        <v>0.11241217629008751</v>
      </c>
      <c r="BI101" t="e">
        <f t="shared" si="131"/>
        <v>#DIV/0!</v>
      </c>
      <c r="BJ101" t="e">
        <f t="shared" si="132"/>
        <v>#DIV/0!</v>
      </c>
      <c r="BK101" t="e">
        <f t="shared" si="133"/>
        <v>#DIV/0!</v>
      </c>
      <c r="BL101">
        <v>86</v>
      </c>
      <c r="BM101">
        <v>300</v>
      </c>
      <c r="BN101">
        <v>300</v>
      </c>
      <c r="BO101">
        <v>300</v>
      </c>
      <c r="BP101">
        <v>10427.200000000001</v>
      </c>
      <c r="BQ101">
        <v>867.84</v>
      </c>
      <c r="BR101">
        <v>-7.3727000000000003E-3</v>
      </c>
      <c r="BS101">
        <v>-0.09</v>
      </c>
      <c r="BT101" t="s">
        <v>391</v>
      </c>
      <c r="BU101" t="s">
        <v>391</v>
      </c>
      <c r="BV101" t="s">
        <v>391</v>
      </c>
      <c r="BW101" t="s">
        <v>391</v>
      </c>
      <c r="BX101" t="s">
        <v>391</v>
      </c>
      <c r="BY101" t="s">
        <v>391</v>
      </c>
      <c r="BZ101" t="s">
        <v>391</v>
      </c>
      <c r="CA101" t="s">
        <v>391</v>
      </c>
      <c r="CB101" t="s">
        <v>391</v>
      </c>
      <c r="CC101" t="s">
        <v>391</v>
      </c>
      <c r="CD101">
        <f t="shared" si="134"/>
        <v>1500.03</v>
      </c>
      <c r="CE101">
        <f t="shared" si="135"/>
        <v>1261.2359994914743</v>
      </c>
      <c r="CF101">
        <f t="shared" si="136"/>
        <v>0.84080718351731254</v>
      </c>
      <c r="CG101">
        <f t="shared" si="137"/>
        <v>0.16115786418841327</v>
      </c>
      <c r="CH101">
        <v>6</v>
      </c>
      <c r="CI101">
        <v>0.5</v>
      </c>
      <c r="CJ101" t="s">
        <v>393</v>
      </c>
      <c r="CK101">
        <v>2</v>
      </c>
      <c r="CL101">
        <v>1634237302.5</v>
      </c>
      <c r="CM101">
        <v>1191</v>
      </c>
      <c r="CN101">
        <v>1199.99</v>
      </c>
      <c r="CO101">
        <v>19.6983</v>
      </c>
      <c r="CP101">
        <v>18.013500000000001</v>
      </c>
      <c r="CQ101">
        <v>1186.4100000000001</v>
      </c>
      <c r="CR101">
        <v>19.552299999999999</v>
      </c>
      <c r="CS101">
        <v>999.95299999999997</v>
      </c>
      <c r="CT101">
        <v>89.721900000000005</v>
      </c>
      <c r="CU101">
        <v>9.9636799999999998E-2</v>
      </c>
      <c r="CV101">
        <v>26.791899999999998</v>
      </c>
      <c r="CW101">
        <v>-253.06100000000001</v>
      </c>
      <c r="CX101">
        <v>999.9</v>
      </c>
      <c r="CY101">
        <v>0</v>
      </c>
      <c r="CZ101">
        <v>0</v>
      </c>
      <c r="DA101">
        <v>10007.5</v>
      </c>
      <c r="DB101">
        <v>0</v>
      </c>
      <c r="DC101">
        <v>10.3157</v>
      </c>
      <c r="DD101">
        <v>-8.9948700000000006</v>
      </c>
      <c r="DE101">
        <v>1214.93</v>
      </c>
      <c r="DF101">
        <v>1222.01</v>
      </c>
      <c r="DG101">
        <v>1.6848099999999999</v>
      </c>
      <c r="DH101">
        <v>1199.99</v>
      </c>
      <c r="DI101">
        <v>18.013500000000001</v>
      </c>
      <c r="DJ101">
        <v>1.7673700000000001</v>
      </c>
      <c r="DK101">
        <v>1.6162000000000001</v>
      </c>
      <c r="DL101">
        <v>15.501099999999999</v>
      </c>
      <c r="DM101">
        <v>14.114100000000001</v>
      </c>
      <c r="DN101">
        <v>1500.03</v>
      </c>
      <c r="DO101">
        <v>0.97300500000000001</v>
      </c>
      <c r="DP101">
        <v>2.6995399999999999E-2</v>
      </c>
      <c r="DQ101">
        <v>0</v>
      </c>
      <c r="DR101">
        <v>784.08100000000002</v>
      </c>
      <c r="DS101">
        <v>5.0006300000000001</v>
      </c>
      <c r="DT101">
        <v>11647.5</v>
      </c>
      <c r="DU101">
        <v>12905.4</v>
      </c>
      <c r="DV101">
        <v>39.375</v>
      </c>
      <c r="DW101">
        <v>39.625</v>
      </c>
      <c r="DX101">
        <v>39.125</v>
      </c>
      <c r="DY101">
        <v>39.686999999999998</v>
      </c>
      <c r="DZ101">
        <v>40.625</v>
      </c>
      <c r="EA101">
        <v>1454.67</v>
      </c>
      <c r="EB101">
        <v>40.36</v>
      </c>
      <c r="EC101">
        <v>0</v>
      </c>
      <c r="ED101">
        <v>107.59999990463299</v>
      </c>
      <c r="EE101">
        <v>0</v>
      </c>
      <c r="EF101">
        <v>784.46432000000004</v>
      </c>
      <c r="EG101">
        <v>-2.3056923014132198</v>
      </c>
      <c r="EH101">
        <v>-69.6153844649902</v>
      </c>
      <c r="EI101">
        <v>11655.448</v>
      </c>
      <c r="EJ101">
        <v>15</v>
      </c>
      <c r="EK101">
        <v>1634237273</v>
      </c>
      <c r="EL101" t="s">
        <v>745</v>
      </c>
      <c r="EM101">
        <v>1634237267.5</v>
      </c>
      <c r="EN101">
        <v>1634237273</v>
      </c>
      <c r="EO101">
        <v>93</v>
      </c>
      <c r="EP101">
        <v>0.499</v>
      </c>
      <c r="EQ101">
        <v>1.0999999999999999E-2</v>
      </c>
      <c r="ER101">
        <v>4.5890000000000004</v>
      </c>
      <c r="ES101">
        <v>0.14599999999999999</v>
      </c>
      <c r="ET101">
        <v>1200</v>
      </c>
      <c r="EU101">
        <v>18</v>
      </c>
      <c r="EV101">
        <v>0.27</v>
      </c>
      <c r="EW101">
        <v>0.05</v>
      </c>
      <c r="EX101">
        <v>-8.9977434146341508</v>
      </c>
      <c r="EY101">
        <v>7.9960766550511E-2</v>
      </c>
      <c r="EZ101">
        <v>5.0541041309345502E-2</v>
      </c>
      <c r="FA101">
        <v>1</v>
      </c>
      <c r="FB101">
        <v>1.69657292682927</v>
      </c>
      <c r="FC101">
        <v>0.15214348432056099</v>
      </c>
      <c r="FD101">
        <v>2.9330939233371298E-2</v>
      </c>
      <c r="FE101">
        <v>1</v>
      </c>
      <c r="FF101">
        <v>2</v>
      </c>
      <c r="FG101">
        <v>2</v>
      </c>
      <c r="FH101" t="s">
        <v>395</v>
      </c>
      <c r="FI101">
        <v>3.8843399999999999</v>
      </c>
      <c r="FJ101">
        <v>2.7587000000000002</v>
      </c>
      <c r="FK101">
        <v>0.185693</v>
      </c>
      <c r="FL101">
        <v>0.18685099999999999</v>
      </c>
      <c r="FM101">
        <v>9.0199299999999996E-2</v>
      </c>
      <c r="FN101">
        <v>8.5077899999999998E-2</v>
      </c>
      <c r="FO101">
        <v>32089</v>
      </c>
      <c r="FP101">
        <v>35148.199999999997</v>
      </c>
      <c r="FQ101">
        <v>35697.4</v>
      </c>
      <c r="FR101">
        <v>39223.599999999999</v>
      </c>
      <c r="FS101">
        <v>46080.800000000003</v>
      </c>
      <c r="FT101">
        <v>51814.3</v>
      </c>
      <c r="FU101">
        <v>55829.2</v>
      </c>
      <c r="FV101">
        <v>62889.4</v>
      </c>
      <c r="FW101">
        <v>2.6453799999999998</v>
      </c>
      <c r="FX101">
        <v>2.17998</v>
      </c>
      <c r="FY101">
        <v>-0.28125899999999998</v>
      </c>
      <c r="FZ101">
        <v>0</v>
      </c>
      <c r="GA101">
        <v>-244.72800000000001</v>
      </c>
      <c r="GB101">
        <v>999.9</v>
      </c>
      <c r="GC101">
        <v>47.1</v>
      </c>
      <c r="GD101">
        <v>30.635000000000002</v>
      </c>
      <c r="GE101">
        <v>23.1952</v>
      </c>
      <c r="GF101">
        <v>56.279400000000003</v>
      </c>
      <c r="GG101">
        <v>46.586500000000001</v>
      </c>
      <c r="GH101">
        <v>3</v>
      </c>
      <c r="GI101">
        <v>-0.19864100000000001</v>
      </c>
      <c r="GJ101">
        <v>-0.48710500000000001</v>
      </c>
      <c r="GK101">
        <v>20.116399999999999</v>
      </c>
      <c r="GL101">
        <v>5.1991699999999996</v>
      </c>
      <c r="GM101">
        <v>12.0044</v>
      </c>
      <c r="GN101">
        <v>4.9756999999999998</v>
      </c>
      <c r="GO101">
        <v>3.2932800000000002</v>
      </c>
      <c r="GP101">
        <v>9999</v>
      </c>
      <c r="GQ101">
        <v>9999</v>
      </c>
      <c r="GR101">
        <v>30.2</v>
      </c>
      <c r="GS101">
        <v>668.1</v>
      </c>
      <c r="GT101">
        <v>1.8632500000000001</v>
      </c>
      <c r="GU101">
        <v>1.86809</v>
      </c>
      <c r="GV101">
        <v>1.86782</v>
      </c>
      <c r="GW101">
        <v>1.8690500000000001</v>
      </c>
      <c r="GX101">
        <v>1.86991</v>
      </c>
      <c r="GY101">
        <v>1.86591</v>
      </c>
      <c r="GZ101">
        <v>1.8669100000000001</v>
      </c>
      <c r="HA101">
        <v>1.86835</v>
      </c>
      <c r="HB101">
        <v>5</v>
      </c>
      <c r="HC101">
        <v>0</v>
      </c>
      <c r="HD101">
        <v>0</v>
      </c>
      <c r="HE101">
        <v>0</v>
      </c>
      <c r="HF101" t="s">
        <v>396</v>
      </c>
      <c r="HG101" t="s">
        <v>397</v>
      </c>
      <c r="HH101" t="s">
        <v>398</v>
      </c>
      <c r="HI101" t="s">
        <v>398</v>
      </c>
      <c r="HJ101" t="s">
        <v>398</v>
      </c>
      <c r="HK101" t="s">
        <v>398</v>
      </c>
      <c r="HL101">
        <v>0</v>
      </c>
      <c r="HM101">
        <v>100</v>
      </c>
      <c r="HN101">
        <v>100</v>
      </c>
      <c r="HO101">
        <v>4.59</v>
      </c>
      <c r="HP101">
        <v>0.14599999999999999</v>
      </c>
      <c r="HQ101">
        <v>4.58904761904751</v>
      </c>
      <c r="HR101">
        <v>0</v>
      </c>
      <c r="HS101">
        <v>0</v>
      </c>
      <c r="HT101">
        <v>0</v>
      </c>
      <c r="HU101">
        <v>0.14597499999999999</v>
      </c>
      <c r="HV101">
        <v>0</v>
      </c>
      <c r="HW101">
        <v>0</v>
      </c>
      <c r="HX101">
        <v>0</v>
      </c>
      <c r="HY101">
        <v>-1</v>
      </c>
      <c r="HZ101">
        <v>-1</v>
      </c>
      <c r="IA101">
        <v>-1</v>
      </c>
      <c r="IB101">
        <v>-1</v>
      </c>
      <c r="IC101">
        <v>0.6</v>
      </c>
      <c r="ID101">
        <v>0.5</v>
      </c>
      <c r="IE101">
        <v>3.58765</v>
      </c>
      <c r="IF101">
        <v>2.6086399999999998</v>
      </c>
      <c r="IG101">
        <v>2.9968300000000001</v>
      </c>
      <c r="IH101">
        <v>2.96387</v>
      </c>
      <c r="II101">
        <v>2.7453599999999998</v>
      </c>
      <c r="IJ101">
        <v>2.3120099999999999</v>
      </c>
      <c r="IK101">
        <v>34.6006</v>
      </c>
      <c r="IL101">
        <v>24.113800000000001</v>
      </c>
      <c r="IM101">
        <v>18</v>
      </c>
      <c r="IN101">
        <v>1074.1400000000001</v>
      </c>
      <c r="IO101">
        <v>612.54600000000005</v>
      </c>
      <c r="IP101">
        <v>25</v>
      </c>
      <c r="IQ101">
        <v>24.725999999999999</v>
      </c>
      <c r="IR101">
        <v>30</v>
      </c>
      <c r="IS101">
        <v>24.589500000000001</v>
      </c>
      <c r="IT101">
        <v>24.542100000000001</v>
      </c>
      <c r="IU101">
        <v>71.768799999999999</v>
      </c>
      <c r="IV101">
        <v>20.018899999999999</v>
      </c>
      <c r="IW101">
        <v>0</v>
      </c>
      <c r="IX101">
        <v>25</v>
      </c>
      <c r="IY101">
        <v>1200</v>
      </c>
      <c r="IZ101">
        <v>17.970300000000002</v>
      </c>
      <c r="JA101">
        <v>103.544</v>
      </c>
      <c r="JB101">
        <v>104.696</v>
      </c>
    </row>
    <row r="102" spans="1:262" x14ac:dyDescent="0.2">
      <c r="A102">
        <v>86</v>
      </c>
      <c r="B102">
        <v>1634237408.5</v>
      </c>
      <c r="C102">
        <v>13936</v>
      </c>
      <c r="D102" t="s">
        <v>746</v>
      </c>
      <c r="E102" t="s">
        <v>747</v>
      </c>
      <c r="F102" t="s">
        <v>390</v>
      </c>
      <c r="G102">
        <v>1634237408.5</v>
      </c>
      <c r="H102">
        <f t="shared" si="92"/>
        <v>2.6405365063888455E-3</v>
      </c>
      <c r="I102">
        <f t="shared" si="93"/>
        <v>2.6405365063888455</v>
      </c>
      <c r="J102">
        <f t="shared" si="94"/>
        <v>12.315541728433461</v>
      </c>
      <c r="K102">
        <f t="shared" si="95"/>
        <v>1490.33</v>
      </c>
      <c r="L102">
        <f t="shared" si="96"/>
        <v>1276.8511406641569</v>
      </c>
      <c r="M102">
        <f t="shared" si="97"/>
        <v>114.67600968526243</v>
      </c>
      <c r="N102">
        <f t="shared" si="98"/>
        <v>133.84888188715598</v>
      </c>
      <c r="O102">
        <f t="shared" si="99"/>
        <v>0.1222106427854516</v>
      </c>
      <c r="P102">
        <f t="shared" si="100"/>
        <v>2.7509587458944869</v>
      </c>
      <c r="Q102">
        <f t="shared" si="101"/>
        <v>0.11927264411566089</v>
      </c>
      <c r="R102">
        <f t="shared" si="102"/>
        <v>7.4803487281934741E-2</v>
      </c>
      <c r="S102">
        <f t="shared" si="103"/>
        <v>241.73959701804608</v>
      </c>
      <c r="T102">
        <f t="shared" si="104"/>
        <v>27.561572565359764</v>
      </c>
      <c r="U102">
        <f t="shared" si="105"/>
        <v>27.561572565359764</v>
      </c>
      <c r="V102">
        <f t="shared" si="106"/>
        <v>3.6989227237573483</v>
      </c>
      <c r="W102">
        <f t="shared" si="107"/>
        <v>50.135193460093831</v>
      </c>
      <c r="X102">
        <f t="shared" si="108"/>
        <v>1.77116505391988</v>
      </c>
      <c r="Y102">
        <f t="shared" si="109"/>
        <v>3.5327779383751188</v>
      </c>
      <c r="Z102">
        <f t="shared" si="110"/>
        <v>1.9277576698374683</v>
      </c>
      <c r="AA102">
        <f t="shared" si="111"/>
        <v>-116.44765993174809</v>
      </c>
      <c r="AB102">
        <f t="shared" si="112"/>
        <v>-116.19657165350691</v>
      </c>
      <c r="AC102">
        <f t="shared" si="113"/>
        <v>-9.1310838187613736</v>
      </c>
      <c r="AD102">
        <f t="shared" si="114"/>
        <v>-3.5718385970284316E-2</v>
      </c>
      <c r="AE102">
        <v>0</v>
      </c>
      <c r="AF102">
        <v>0</v>
      </c>
      <c r="AG102">
        <f t="shared" si="115"/>
        <v>1</v>
      </c>
      <c r="AH102">
        <f t="shared" si="116"/>
        <v>0</v>
      </c>
      <c r="AI102">
        <f t="shared" si="117"/>
        <v>47694.319493787094</v>
      </c>
      <c r="AJ102" t="s">
        <v>391</v>
      </c>
      <c r="AK102">
        <v>0</v>
      </c>
      <c r="AL102">
        <v>0</v>
      </c>
      <c r="AM102">
        <v>0</v>
      </c>
      <c r="AN102" t="e">
        <f t="shared" si="118"/>
        <v>#DIV/0!</v>
      </c>
      <c r="AO102">
        <v>-1</v>
      </c>
      <c r="AP102" t="s">
        <v>748</v>
      </c>
      <c r="AQ102">
        <v>10431.4</v>
      </c>
      <c r="AR102">
        <v>783.16995999999995</v>
      </c>
      <c r="AS102">
        <v>882.178</v>
      </c>
      <c r="AT102">
        <f t="shared" si="119"/>
        <v>0.11223136373838394</v>
      </c>
      <c r="AU102">
        <v>0.5</v>
      </c>
      <c r="AV102">
        <f t="shared" si="120"/>
        <v>1261.2197994912156</v>
      </c>
      <c r="AW102">
        <f t="shared" si="121"/>
        <v>12.315541728433461</v>
      </c>
      <c r="AX102">
        <f t="shared" si="122"/>
        <v>70.774209035375137</v>
      </c>
      <c r="AY102">
        <f t="shared" si="123"/>
        <v>1.0557669435418821E-2</v>
      </c>
      <c r="AZ102">
        <f t="shared" si="124"/>
        <v>-1</v>
      </c>
      <c r="BA102" t="e">
        <f t="shared" si="125"/>
        <v>#DIV/0!</v>
      </c>
      <c r="BB102" t="s">
        <v>391</v>
      </c>
      <c r="BC102">
        <v>0</v>
      </c>
      <c r="BD102" t="e">
        <f t="shared" si="126"/>
        <v>#DIV/0!</v>
      </c>
      <c r="BE102" t="e">
        <f t="shared" si="127"/>
        <v>#DIV/0!</v>
      </c>
      <c r="BF102" t="e">
        <f t="shared" si="128"/>
        <v>#DIV/0!</v>
      </c>
      <c r="BG102" t="e">
        <f t="shared" si="129"/>
        <v>#DIV/0!</v>
      </c>
      <c r="BH102">
        <f t="shared" si="130"/>
        <v>0.11223136373838392</v>
      </c>
      <c r="BI102" t="e">
        <f t="shared" si="131"/>
        <v>#DIV/0!</v>
      </c>
      <c r="BJ102" t="e">
        <f t="shared" si="132"/>
        <v>#DIV/0!</v>
      </c>
      <c r="BK102" t="e">
        <f t="shared" si="133"/>
        <v>#DIV/0!</v>
      </c>
      <c r="BL102">
        <v>87</v>
      </c>
      <c r="BM102">
        <v>300</v>
      </c>
      <c r="BN102">
        <v>300</v>
      </c>
      <c r="BO102">
        <v>300</v>
      </c>
      <c r="BP102">
        <v>10431.4</v>
      </c>
      <c r="BQ102">
        <v>867.3</v>
      </c>
      <c r="BR102">
        <v>-7.3756300000000002E-3</v>
      </c>
      <c r="BS102">
        <v>0.69</v>
      </c>
      <c r="BT102" t="s">
        <v>391</v>
      </c>
      <c r="BU102" t="s">
        <v>391</v>
      </c>
      <c r="BV102" t="s">
        <v>391</v>
      </c>
      <c r="BW102" t="s">
        <v>391</v>
      </c>
      <c r="BX102" t="s">
        <v>391</v>
      </c>
      <c r="BY102" t="s">
        <v>391</v>
      </c>
      <c r="BZ102" t="s">
        <v>391</v>
      </c>
      <c r="CA102" t="s">
        <v>391</v>
      </c>
      <c r="CB102" t="s">
        <v>391</v>
      </c>
      <c r="CC102" t="s">
        <v>391</v>
      </c>
      <c r="CD102">
        <f t="shared" si="134"/>
        <v>1500.01</v>
      </c>
      <c r="CE102">
        <f t="shared" si="135"/>
        <v>1261.2197994912156</v>
      </c>
      <c r="CF102">
        <f t="shared" si="136"/>
        <v>0.84080759427684848</v>
      </c>
      <c r="CG102">
        <f t="shared" si="137"/>
        <v>0.16115865695431769</v>
      </c>
      <c r="CH102">
        <v>6</v>
      </c>
      <c r="CI102">
        <v>0.5</v>
      </c>
      <c r="CJ102" t="s">
        <v>393</v>
      </c>
      <c r="CK102">
        <v>2</v>
      </c>
      <c r="CL102">
        <v>1634237408.5</v>
      </c>
      <c r="CM102">
        <v>1490.33</v>
      </c>
      <c r="CN102">
        <v>1500.08</v>
      </c>
      <c r="CO102">
        <v>19.7209</v>
      </c>
      <c r="CP102">
        <v>18.167899999999999</v>
      </c>
      <c r="CQ102">
        <v>1485.26</v>
      </c>
      <c r="CR102">
        <v>19.5671</v>
      </c>
      <c r="CS102">
        <v>1000.05</v>
      </c>
      <c r="CT102">
        <v>89.712000000000003</v>
      </c>
      <c r="CU102">
        <v>9.9573200000000001E-2</v>
      </c>
      <c r="CV102">
        <v>26.778099999999998</v>
      </c>
      <c r="CW102">
        <v>-253.23599999999999</v>
      </c>
      <c r="CX102">
        <v>999.9</v>
      </c>
      <c r="CY102">
        <v>0</v>
      </c>
      <c r="CZ102">
        <v>0</v>
      </c>
      <c r="DA102">
        <v>10048.799999999999</v>
      </c>
      <c r="DB102">
        <v>0</v>
      </c>
      <c r="DC102">
        <v>10.329499999999999</v>
      </c>
      <c r="DD102">
        <v>-9.7515900000000002</v>
      </c>
      <c r="DE102">
        <v>1520.32</v>
      </c>
      <c r="DF102">
        <v>1527.84</v>
      </c>
      <c r="DG102">
        <v>1.5529599999999999</v>
      </c>
      <c r="DH102">
        <v>1500.08</v>
      </c>
      <c r="DI102">
        <v>18.167899999999999</v>
      </c>
      <c r="DJ102">
        <v>1.7692000000000001</v>
      </c>
      <c r="DK102">
        <v>1.62988</v>
      </c>
      <c r="DL102">
        <v>15.517300000000001</v>
      </c>
      <c r="DM102">
        <v>14.244199999999999</v>
      </c>
      <c r="DN102">
        <v>1500.01</v>
      </c>
      <c r="DO102">
        <v>0.972993</v>
      </c>
      <c r="DP102">
        <v>2.70069E-2</v>
      </c>
      <c r="DQ102">
        <v>0</v>
      </c>
      <c r="DR102">
        <v>783.16300000000001</v>
      </c>
      <c r="DS102">
        <v>5.0006300000000001</v>
      </c>
      <c r="DT102">
        <v>11587.7</v>
      </c>
      <c r="DU102">
        <v>12905.1</v>
      </c>
      <c r="DV102">
        <v>38.25</v>
      </c>
      <c r="DW102">
        <v>38.5</v>
      </c>
      <c r="DX102">
        <v>38.125</v>
      </c>
      <c r="DY102">
        <v>37.936999999999998</v>
      </c>
      <c r="DZ102">
        <v>39.5</v>
      </c>
      <c r="EA102">
        <v>1454.63</v>
      </c>
      <c r="EB102">
        <v>40.380000000000003</v>
      </c>
      <c r="EC102">
        <v>0</v>
      </c>
      <c r="ED102">
        <v>105.59999990463299</v>
      </c>
      <c r="EE102">
        <v>0</v>
      </c>
      <c r="EF102">
        <v>783.16995999999995</v>
      </c>
      <c r="EG102">
        <v>-4.59076921489961</v>
      </c>
      <c r="EH102">
        <v>-73.238461431377402</v>
      </c>
      <c r="EI102">
        <v>11596.212</v>
      </c>
      <c r="EJ102">
        <v>15</v>
      </c>
      <c r="EK102">
        <v>1634237378.5</v>
      </c>
      <c r="EL102" t="s">
        <v>749</v>
      </c>
      <c r="EM102">
        <v>1634237378.5</v>
      </c>
      <c r="EN102">
        <v>1634237376.5</v>
      </c>
      <c r="EO102">
        <v>94</v>
      </c>
      <c r="EP102">
        <v>0.48799999999999999</v>
      </c>
      <c r="EQ102">
        <v>8.0000000000000002E-3</v>
      </c>
      <c r="ER102">
        <v>5.077</v>
      </c>
      <c r="ES102">
        <v>0.154</v>
      </c>
      <c r="ET102">
        <v>1500</v>
      </c>
      <c r="EU102">
        <v>18</v>
      </c>
      <c r="EV102">
        <v>0.25</v>
      </c>
      <c r="EW102">
        <v>0.05</v>
      </c>
      <c r="EX102">
        <v>-9.6662570731707298</v>
      </c>
      <c r="EY102">
        <v>8.7119999999985695E-2</v>
      </c>
      <c r="EZ102">
        <v>4.6181586830308999E-2</v>
      </c>
      <c r="FA102">
        <v>1</v>
      </c>
      <c r="FB102">
        <v>1.5679626829268301</v>
      </c>
      <c r="FC102">
        <v>6.0731289198608603E-2</v>
      </c>
      <c r="FD102">
        <v>1.7559150074490801E-2</v>
      </c>
      <c r="FE102">
        <v>1</v>
      </c>
      <c r="FF102">
        <v>2</v>
      </c>
      <c r="FG102">
        <v>2</v>
      </c>
      <c r="FH102" t="s">
        <v>395</v>
      </c>
      <c r="FI102">
        <v>3.8844799999999999</v>
      </c>
      <c r="FJ102">
        <v>2.7589999999999999</v>
      </c>
      <c r="FK102">
        <v>0.21280399999999999</v>
      </c>
      <c r="FL102">
        <v>0.21382899999999999</v>
      </c>
      <c r="FM102">
        <v>9.0240000000000001E-2</v>
      </c>
      <c r="FN102">
        <v>8.5586200000000001E-2</v>
      </c>
      <c r="FO102">
        <v>31022.5</v>
      </c>
      <c r="FP102">
        <v>33983.699999999997</v>
      </c>
      <c r="FQ102">
        <v>35698</v>
      </c>
      <c r="FR102">
        <v>39223.599999999999</v>
      </c>
      <c r="FS102">
        <v>46080.2</v>
      </c>
      <c r="FT102">
        <v>51785.8</v>
      </c>
      <c r="FU102">
        <v>55830.2</v>
      </c>
      <c r="FV102">
        <v>62889</v>
      </c>
      <c r="FW102">
        <v>2.6454</v>
      </c>
      <c r="FX102">
        <v>2.1815500000000001</v>
      </c>
      <c r="FY102">
        <v>-0.28716000000000003</v>
      </c>
      <c r="FZ102">
        <v>0</v>
      </c>
      <c r="GA102">
        <v>-244.727</v>
      </c>
      <c r="GB102">
        <v>999.9</v>
      </c>
      <c r="GC102">
        <v>47.027000000000001</v>
      </c>
      <c r="GD102">
        <v>30.635000000000002</v>
      </c>
      <c r="GE102">
        <v>23.162700000000001</v>
      </c>
      <c r="GF102">
        <v>56.659399999999998</v>
      </c>
      <c r="GG102">
        <v>46.494399999999999</v>
      </c>
      <c r="GH102">
        <v>3</v>
      </c>
      <c r="GI102">
        <v>-0.19885700000000001</v>
      </c>
      <c r="GJ102">
        <v>-0.49015799999999998</v>
      </c>
      <c r="GK102">
        <v>20.116399999999999</v>
      </c>
      <c r="GL102">
        <v>5.1991699999999996</v>
      </c>
      <c r="GM102">
        <v>12.0047</v>
      </c>
      <c r="GN102">
        <v>4.9757999999999996</v>
      </c>
      <c r="GO102">
        <v>3.2932800000000002</v>
      </c>
      <c r="GP102">
        <v>9999</v>
      </c>
      <c r="GQ102">
        <v>9999</v>
      </c>
      <c r="GR102">
        <v>30.2</v>
      </c>
      <c r="GS102">
        <v>671.6</v>
      </c>
      <c r="GT102">
        <v>1.8632500000000001</v>
      </c>
      <c r="GU102">
        <v>1.8681000000000001</v>
      </c>
      <c r="GV102">
        <v>1.86782</v>
      </c>
      <c r="GW102">
        <v>1.8690500000000001</v>
      </c>
      <c r="GX102">
        <v>1.8698600000000001</v>
      </c>
      <c r="GY102">
        <v>1.8658600000000001</v>
      </c>
      <c r="GZ102">
        <v>1.8669100000000001</v>
      </c>
      <c r="HA102">
        <v>1.86833</v>
      </c>
      <c r="HB102">
        <v>5</v>
      </c>
      <c r="HC102">
        <v>0</v>
      </c>
      <c r="HD102">
        <v>0</v>
      </c>
      <c r="HE102">
        <v>0</v>
      </c>
      <c r="HF102" t="s">
        <v>396</v>
      </c>
      <c r="HG102" t="s">
        <v>397</v>
      </c>
      <c r="HH102" t="s">
        <v>398</v>
      </c>
      <c r="HI102" t="s">
        <v>398</v>
      </c>
      <c r="HJ102" t="s">
        <v>398</v>
      </c>
      <c r="HK102" t="s">
        <v>398</v>
      </c>
      <c r="HL102">
        <v>0</v>
      </c>
      <c r="HM102">
        <v>100</v>
      </c>
      <c r="HN102">
        <v>100</v>
      </c>
      <c r="HO102">
        <v>5.07</v>
      </c>
      <c r="HP102">
        <v>0.15379999999999999</v>
      </c>
      <c r="HQ102">
        <v>5.0765000000001201</v>
      </c>
      <c r="HR102">
        <v>0</v>
      </c>
      <c r="HS102">
        <v>0</v>
      </c>
      <c r="HT102">
        <v>0</v>
      </c>
      <c r="HU102">
        <v>0.153775</v>
      </c>
      <c r="HV102">
        <v>0</v>
      </c>
      <c r="HW102">
        <v>0</v>
      </c>
      <c r="HX102">
        <v>0</v>
      </c>
      <c r="HY102">
        <v>-1</v>
      </c>
      <c r="HZ102">
        <v>-1</v>
      </c>
      <c r="IA102">
        <v>-1</v>
      </c>
      <c r="IB102">
        <v>-1</v>
      </c>
      <c r="IC102">
        <v>0.5</v>
      </c>
      <c r="ID102">
        <v>0.5</v>
      </c>
      <c r="IE102">
        <v>4.2443799999999996</v>
      </c>
      <c r="IF102">
        <v>2.6013199999999999</v>
      </c>
      <c r="IG102">
        <v>2.9980500000000001</v>
      </c>
      <c r="IH102">
        <v>2.96387</v>
      </c>
      <c r="II102">
        <v>2.7441399999999998</v>
      </c>
      <c r="IJ102">
        <v>2.3986800000000001</v>
      </c>
      <c r="IK102">
        <v>34.5777</v>
      </c>
      <c r="IL102">
        <v>24.113800000000001</v>
      </c>
      <c r="IM102">
        <v>18</v>
      </c>
      <c r="IN102">
        <v>1074.06</v>
      </c>
      <c r="IO102">
        <v>613.70699999999999</v>
      </c>
      <c r="IP102">
        <v>25.0002</v>
      </c>
      <c r="IQ102">
        <v>24.7197</v>
      </c>
      <c r="IR102">
        <v>30.0001</v>
      </c>
      <c r="IS102">
        <v>24.584</v>
      </c>
      <c r="IT102">
        <v>24.537800000000001</v>
      </c>
      <c r="IU102">
        <v>84.918899999999994</v>
      </c>
      <c r="IV102">
        <v>19.164999999999999</v>
      </c>
      <c r="IW102">
        <v>0</v>
      </c>
      <c r="IX102">
        <v>25</v>
      </c>
      <c r="IY102">
        <v>1500</v>
      </c>
      <c r="IZ102">
        <v>18.1175</v>
      </c>
      <c r="JA102">
        <v>103.54600000000001</v>
      </c>
      <c r="JB102">
        <v>104.69499999999999</v>
      </c>
    </row>
    <row r="103" spans="1:262" x14ac:dyDescent="0.2">
      <c r="A103">
        <v>87</v>
      </c>
      <c r="B103">
        <v>1634237530.5</v>
      </c>
      <c r="C103">
        <v>14058</v>
      </c>
      <c r="D103" t="s">
        <v>750</v>
      </c>
      <c r="E103" t="s">
        <v>751</v>
      </c>
      <c r="F103" t="s">
        <v>390</v>
      </c>
      <c r="G103">
        <v>1634237530.5</v>
      </c>
      <c r="H103">
        <f t="shared" si="92"/>
        <v>2.4204395837980584E-3</v>
      </c>
      <c r="I103">
        <f t="shared" si="93"/>
        <v>2.4204395837980583</v>
      </c>
      <c r="J103">
        <f t="shared" si="94"/>
        <v>12.763570714632236</v>
      </c>
      <c r="K103">
        <f t="shared" si="95"/>
        <v>1866.96</v>
      </c>
      <c r="L103">
        <f t="shared" si="96"/>
        <v>1617.7976809249926</v>
      </c>
      <c r="M103">
        <f t="shared" si="97"/>
        <v>145.28491163368886</v>
      </c>
      <c r="N103">
        <f t="shared" si="98"/>
        <v>167.66071667784001</v>
      </c>
      <c r="O103">
        <f t="shared" si="99"/>
        <v>0.11114325503173064</v>
      </c>
      <c r="P103">
        <f t="shared" si="100"/>
        <v>2.740915713497396</v>
      </c>
      <c r="Q103">
        <f t="shared" si="101"/>
        <v>0.10869886545706217</v>
      </c>
      <c r="R103">
        <f t="shared" si="102"/>
        <v>6.8151932014037533E-2</v>
      </c>
      <c r="S103">
        <f t="shared" si="103"/>
        <v>241.70811501840814</v>
      </c>
      <c r="T103">
        <f t="shared" si="104"/>
        <v>27.554881166678978</v>
      </c>
      <c r="U103">
        <f t="shared" si="105"/>
        <v>27.554881166678978</v>
      </c>
      <c r="V103">
        <f t="shared" si="106"/>
        <v>3.697475359140209</v>
      </c>
      <c r="W103">
        <f t="shared" si="107"/>
        <v>49.982945568700629</v>
      </c>
      <c r="X103">
        <f t="shared" si="108"/>
        <v>1.7585175128393002</v>
      </c>
      <c r="Y103">
        <f t="shared" si="109"/>
        <v>3.5182350556396291</v>
      </c>
      <c r="Z103">
        <f t="shared" si="110"/>
        <v>1.9389578463009087</v>
      </c>
      <c r="AA103">
        <f t="shared" si="111"/>
        <v>-106.74138564549438</v>
      </c>
      <c r="AB103">
        <f t="shared" si="112"/>
        <v>-125.14214621867789</v>
      </c>
      <c r="AC103">
        <f t="shared" si="113"/>
        <v>-9.8663034577096429</v>
      </c>
      <c r="AD103">
        <f t="shared" si="114"/>
        <v>-4.1720303473780973E-2</v>
      </c>
      <c r="AE103">
        <v>0</v>
      </c>
      <c r="AF103">
        <v>0</v>
      </c>
      <c r="AG103">
        <f t="shared" si="115"/>
        <v>1</v>
      </c>
      <c r="AH103">
        <f t="shared" si="116"/>
        <v>0</v>
      </c>
      <c r="AI103">
        <f t="shared" si="117"/>
        <v>47433.552804352592</v>
      </c>
      <c r="AJ103" t="s">
        <v>391</v>
      </c>
      <c r="AK103">
        <v>0</v>
      </c>
      <c r="AL103">
        <v>0</v>
      </c>
      <c r="AM103">
        <v>0</v>
      </c>
      <c r="AN103" t="e">
        <f t="shared" si="118"/>
        <v>#DIV/0!</v>
      </c>
      <c r="AO103">
        <v>-1</v>
      </c>
      <c r="AP103" t="s">
        <v>752</v>
      </c>
      <c r="AQ103">
        <v>10435</v>
      </c>
      <c r="AR103">
        <v>779.03599999999994</v>
      </c>
      <c r="AS103">
        <v>877.44299999999998</v>
      </c>
      <c r="AT103">
        <f t="shared" si="119"/>
        <v>0.11215201443284639</v>
      </c>
      <c r="AU103">
        <v>0.5</v>
      </c>
      <c r="AV103">
        <f t="shared" si="120"/>
        <v>1261.0595994914031</v>
      </c>
      <c r="AW103">
        <f t="shared" si="121"/>
        <v>12.763570714632236</v>
      </c>
      <c r="AX103">
        <f t="shared" si="122"/>
        <v>70.715187201419667</v>
      </c>
      <c r="AY103">
        <f t="shared" si="123"/>
        <v>1.0914290427021221E-2</v>
      </c>
      <c r="AZ103">
        <f t="shared" si="124"/>
        <v>-1</v>
      </c>
      <c r="BA103" t="e">
        <f t="shared" si="125"/>
        <v>#DIV/0!</v>
      </c>
      <c r="BB103" t="s">
        <v>391</v>
      </c>
      <c r="BC103">
        <v>0</v>
      </c>
      <c r="BD103" t="e">
        <f t="shared" si="126"/>
        <v>#DIV/0!</v>
      </c>
      <c r="BE103" t="e">
        <f t="shared" si="127"/>
        <v>#DIV/0!</v>
      </c>
      <c r="BF103" t="e">
        <f t="shared" si="128"/>
        <v>#DIV/0!</v>
      </c>
      <c r="BG103" t="e">
        <f t="shared" si="129"/>
        <v>#DIV/0!</v>
      </c>
      <c r="BH103">
        <f t="shared" si="130"/>
        <v>0.11215201443284639</v>
      </c>
      <c r="BI103" t="e">
        <f t="shared" si="131"/>
        <v>#DIV/0!</v>
      </c>
      <c r="BJ103" t="e">
        <f t="shared" si="132"/>
        <v>#DIV/0!</v>
      </c>
      <c r="BK103" t="e">
        <f t="shared" si="133"/>
        <v>#DIV/0!</v>
      </c>
      <c r="BL103">
        <v>88</v>
      </c>
      <c r="BM103">
        <v>300</v>
      </c>
      <c r="BN103">
        <v>300</v>
      </c>
      <c r="BO103">
        <v>300</v>
      </c>
      <c r="BP103">
        <v>10435</v>
      </c>
      <c r="BQ103">
        <v>863.29</v>
      </c>
      <c r="BR103">
        <v>-7.3782800000000001E-3</v>
      </c>
      <c r="BS103">
        <v>0.01</v>
      </c>
      <c r="BT103" t="s">
        <v>391</v>
      </c>
      <c r="BU103" t="s">
        <v>391</v>
      </c>
      <c r="BV103" t="s">
        <v>391</v>
      </c>
      <c r="BW103" t="s">
        <v>391</v>
      </c>
      <c r="BX103" t="s">
        <v>391</v>
      </c>
      <c r="BY103" t="s">
        <v>391</v>
      </c>
      <c r="BZ103" t="s">
        <v>391</v>
      </c>
      <c r="CA103" t="s">
        <v>391</v>
      </c>
      <c r="CB103" t="s">
        <v>391</v>
      </c>
      <c r="CC103" t="s">
        <v>391</v>
      </c>
      <c r="CD103">
        <f t="shared" si="134"/>
        <v>1499.82</v>
      </c>
      <c r="CE103">
        <f t="shared" si="135"/>
        <v>1261.0595994914031</v>
      </c>
      <c r="CF103">
        <f t="shared" si="136"/>
        <v>0.84080729653651987</v>
      </c>
      <c r="CG103">
        <f t="shared" si="137"/>
        <v>0.16115808231548329</v>
      </c>
      <c r="CH103">
        <v>6</v>
      </c>
      <c r="CI103">
        <v>0.5</v>
      </c>
      <c r="CJ103" t="s">
        <v>393</v>
      </c>
      <c r="CK103">
        <v>2</v>
      </c>
      <c r="CL103">
        <v>1634237530.5</v>
      </c>
      <c r="CM103">
        <v>1866.96</v>
      </c>
      <c r="CN103">
        <v>1877.33</v>
      </c>
      <c r="CO103">
        <v>19.581700000000001</v>
      </c>
      <c r="CP103">
        <v>18.157800000000002</v>
      </c>
      <c r="CQ103">
        <v>1861.3</v>
      </c>
      <c r="CR103">
        <v>19.424600000000002</v>
      </c>
      <c r="CS103">
        <v>999.94799999999998</v>
      </c>
      <c r="CT103">
        <v>89.703900000000004</v>
      </c>
      <c r="CU103">
        <v>0.100229</v>
      </c>
      <c r="CV103">
        <v>26.707999999999998</v>
      </c>
      <c r="CW103">
        <v>-253.25899999999999</v>
      </c>
      <c r="CX103">
        <v>999.9</v>
      </c>
      <c r="CY103">
        <v>0</v>
      </c>
      <c r="CZ103">
        <v>0</v>
      </c>
      <c r="DA103">
        <v>9990</v>
      </c>
      <c r="DB103">
        <v>0</v>
      </c>
      <c r="DC103">
        <v>10.2605</v>
      </c>
      <c r="DD103">
        <v>-10.3668</v>
      </c>
      <c r="DE103">
        <v>1904.25</v>
      </c>
      <c r="DF103">
        <v>1912.05</v>
      </c>
      <c r="DG103">
        <v>1.4239299999999999</v>
      </c>
      <c r="DH103">
        <v>1877.33</v>
      </c>
      <c r="DI103">
        <v>18.157800000000002</v>
      </c>
      <c r="DJ103">
        <v>1.7565599999999999</v>
      </c>
      <c r="DK103">
        <v>1.62883</v>
      </c>
      <c r="DL103">
        <v>15.4055</v>
      </c>
      <c r="DM103">
        <v>14.2342</v>
      </c>
      <c r="DN103">
        <v>1499.82</v>
      </c>
      <c r="DO103">
        <v>0.973001</v>
      </c>
      <c r="DP103">
        <v>2.69987E-2</v>
      </c>
      <c r="DQ103">
        <v>0</v>
      </c>
      <c r="DR103">
        <v>778.63400000000001</v>
      </c>
      <c r="DS103">
        <v>5.0006300000000001</v>
      </c>
      <c r="DT103">
        <v>11493.3</v>
      </c>
      <c r="DU103">
        <v>12903.6</v>
      </c>
      <c r="DV103">
        <v>37.311999999999998</v>
      </c>
      <c r="DW103">
        <v>37.811999999999998</v>
      </c>
      <c r="DX103">
        <v>37.25</v>
      </c>
      <c r="DY103">
        <v>37.061999999999998</v>
      </c>
      <c r="DZ103">
        <v>38.625</v>
      </c>
      <c r="EA103">
        <v>1454.46</v>
      </c>
      <c r="EB103">
        <v>40.36</v>
      </c>
      <c r="EC103">
        <v>0</v>
      </c>
      <c r="ED103">
        <v>121.19999980926499</v>
      </c>
      <c r="EE103">
        <v>0</v>
      </c>
      <c r="EF103">
        <v>779.03599999999994</v>
      </c>
      <c r="EG103">
        <v>-2.4496154025575101</v>
      </c>
      <c r="EH103">
        <v>-65.923077037791401</v>
      </c>
      <c r="EI103">
        <v>11502.103999999999</v>
      </c>
      <c r="EJ103">
        <v>15</v>
      </c>
      <c r="EK103">
        <v>1634237483.5</v>
      </c>
      <c r="EL103" t="s">
        <v>753</v>
      </c>
      <c r="EM103">
        <v>1634237483.5</v>
      </c>
      <c r="EN103">
        <v>1634237475.5</v>
      </c>
      <c r="EO103">
        <v>95</v>
      </c>
      <c r="EP103">
        <v>0.58099999999999996</v>
      </c>
      <c r="EQ103">
        <v>3.0000000000000001E-3</v>
      </c>
      <c r="ER103">
        <v>5.6580000000000004</v>
      </c>
      <c r="ES103">
        <v>0.157</v>
      </c>
      <c r="ET103">
        <v>1877</v>
      </c>
      <c r="EU103">
        <v>18</v>
      </c>
      <c r="EV103">
        <v>0.3</v>
      </c>
      <c r="EW103">
        <v>0.05</v>
      </c>
      <c r="EX103">
        <v>-10.4990725</v>
      </c>
      <c r="EY103">
        <v>0.138338836772985</v>
      </c>
      <c r="EZ103">
        <v>5.7693032454101498E-2</v>
      </c>
      <c r="FA103">
        <v>0</v>
      </c>
      <c r="FB103">
        <v>1.444526</v>
      </c>
      <c r="FC103">
        <v>-0.15330033771107399</v>
      </c>
      <c r="FD103">
        <v>1.62478190536453E-2</v>
      </c>
      <c r="FE103">
        <v>1</v>
      </c>
      <c r="FF103">
        <v>1</v>
      </c>
      <c r="FG103">
        <v>2</v>
      </c>
      <c r="FH103" t="s">
        <v>419</v>
      </c>
      <c r="FI103">
        <v>3.8843399999999999</v>
      </c>
      <c r="FJ103">
        <v>2.7591299999999999</v>
      </c>
      <c r="FK103">
        <v>0.242643</v>
      </c>
      <c r="FL103">
        <v>0.24349000000000001</v>
      </c>
      <c r="FM103">
        <v>8.9760300000000001E-2</v>
      </c>
      <c r="FN103">
        <v>8.5544999999999996E-2</v>
      </c>
      <c r="FO103">
        <v>29848.5</v>
      </c>
      <c r="FP103">
        <v>32702.6</v>
      </c>
      <c r="FQ103">
        <v>35698.300000000003</v>
      </c>
      <c r="FR103">
        <v>39222.6</v>
      </c>
      <c r="FS103">
        <v>46105.8</v>
      </c>
      <c r="FT103">
        <v>51788.6</v>
      </c>
      <c r="FU103">
        <v>55830.400000000001</v>
      </c>
      <c r="FV103">
        <v>62888.5</v>
      </c>
      <c r="FW103">
        <v>2.6490499999999999</v>
      </c>
      <c r="FX103">
        <v>2.1834799999999999</v>
      </c>
      <c r="FY103">
        <v>-0.28774899999999998</v>
      </c>
      <c r="FZ103">
        <v>0</v>
      </c>
      <c r="GA103">
        <v>-244.732</v>
      </c>
      <c r="GB103">
        <v>999.9</v>
      </c>
      <c r="GC103">
        <v>46.954000000000001</v>
      </c>
      <c r="GD103">
        <v>30.625</v>
      </c>
      <c r="GE103">
        <v>23.1129</v>
      </c>
      <c r="GF103">
        <v>56.519399999999997</v>
      </c>
      <c r="GG103">
        <v>46.542499999999997</v>
      </c>
      <c r="GH103">
        <v>3</v>
      </c>
      <c r="GI103">
        <v>-0.198908</v>
      </c>
      <c r="GJ103">
        <v>-0.49619600000000003</v>
      </c>
      <c r="GK103">
        <v>20.116299999999999</v>
      </c>
      <c r="GL103">
        <v>5.19977</v>
      </c>
      <c r="GM103">
        <v>12.0044</v>
      </c>
      <c r="GN103">
        <v>4.9757499999999997</v>
      </c>
      <c r="GO103">
        <v>3.2932299999999999</v>
      </c>
      <c r="GP103">
        <v>9999</v>
      </c>
      <c r="GQ103">
        <v>9999</v>
      </c>
      <c r="GR103">
        <v>30.3</v>
      </c>
      <c r="GS103">
        <v>675.9</v>
      </c>
      <c r="GT103">
        <v>1.8632500000000001</v>
      </c>
      <c r="GU103">
        <v>1.86809</v>
      </c>
      <c r="GV103">
        <v>1.8678300000000001</v>
      </c>
      <c r="GW103">
        <v>1.8690500000000001</v>
      </c>
      <c r="GX103">
        <v>1.8698999999999999</v>
      </c>
      <c r="GY103">
        <v>1.8658699999999999</v>
      </c>
      <c r="GZ103">
        <v>1.8669100000000001</v>
      </c>
      <c r="HA103">
        <v>1.86833</v>
      </c>
      <c r="HB103">
        <v>5</v>
      </c>
      <c r="HC103">
        <v>0</v>
      </c>
      <c r="HD103">
        <v>0</v>
      </c>
      <c r="HE103">
        <v>0</v>
      </c>
      <c r="HF103" t="s">
        <v>396</v>
      </c>
      <c r="HG103" t="s">
        <v>397</v>
      </c>
      <c r="HH103" t="s">
        <v>398</v>
      </c>
      <c r="HI103" t="s">
        <v>398</v>
      </c>
      <c r="HJ103" t="s">
        <v>398</v>
      </c>
      <c r="HK103" t="s">
        <v>398</v>
      </c>
      <c r="HL103">
        <v>0</v>
      </c>
      <c r="HM103">
        <v>100</v>
      </c>
      <c r="HN103">
        <v>100</v>
      </c>
      <c r="HO103">
        <v>5.66</v>
      </c>
      <c r="HP103">
        <v>0.15709999999999999</v>
      </c>
      <c r="HQ103">
        <v>5.6580000000003601</v>
      </c>
      <c r="HR103">
        <v>0</v>
      </c>
      <c r="HS103">
        <v>0</v>
      </c>
      <c r="HT103">
        <v>0</v>
      </c>
      <c r="HU103">
        <v>0.15714500000000001</v>
      </c>
      <c r="HV103">
        <v>0</v>
      </c>
      <c r="HW103">
        <v>0</v>
      </c>
      <c r="HX103">
        <v>0</v>
      </c>
      <c r="HY103">
        <v>-1</v>
      </c>
      <c r="HZ103">
        <v>-1</v>
      </c>
      <c r="IA103">
        <v>-1</v>
      </c>
      <c r="IB103">
        <v>-1</v>
      </c>
      <c r="IC103">
        <v>0.8</v>
      </c>
      <c r="ID103">
        <v>0.9</v>
      </c>
      <c r="IE103">
        <v>4.99756</v>
      </c>
      <c r="IF103">
        <v>2.5854499999999998</v>
      </c>
      <c r="IG103">
        <v>2.9980500000000001</v>
      </c>
      <c r="IH103">
        <v>2.96387</v>
      </c>
      <c r="II103">
        <v>2.7453599999999998</v>
      </c>
      <c r="IJ103">
        <v>2.34375</v>
      </c>
      <c r="IK103">
        <v>34.554900000000004</v>
      </c>
      <c r="IL103">
        <v>24.105</v>
      </c>
      <c r="IM103">
        <v>18</v>
      </c>
      <c r="IN103">
        <v>1078.43</v>
      </c>
      <c r="IO103">
        <v>615.18899999999996</v>
      </c>
      <c r="IP103">
        <v>24.999700000000001</v>
      </c>
      <c r="IQ103">
        <v>24.721800000000002</v>
      </c>
      <c r="IR103">
        <v>30.0002</v>
      </c>
      <c r="IS103">
        <v>24.582000000000001</v>
      </c>
      <c r="IT103">
        <v>24.538</v>
      </c>
      <c r="IU103">
        <v>100</v>
      </c>
      <c r="IV103">
        <v>18.880700000000001</v>
      </c>
      <c r="IW103">
        <v>0</v>
      </c>
      <c r="IX103">
        <v>25</v>
      </c>
      <c r="IY103">
        <v>2000</v>
      </c>
      <c r="IZ103">
        <v>18.191800000000001</v>
      </c>
      <c r="JA103">
        <v>103.547</v>
      </c>
      <c r="JB103">
        <v>104.694</v>
      </c>
    </row>
    <row r="104" spans="1:262" x14ac:dyDescent="0.2">
      <c r="A104">
        <v>88</v>
      </c>
      <c r="B104">
        <v>1634237652.5</v>
      </c>
      <c r="C104">
        <v>14180</v>
      </c>
      <c r="D104" t="s">
        <v>754</v>
      </c>
      <c r="E104" t="s">
        <v>755</v>
      </c>
      <c r="F104" t="s">
        <v>390</v>
      </c>
      <c r="G104">
        <v>1634237652.5</v>
      </c>
      <c r="H104">
        <f t="shared" si="92"/>
        <v>2.2842260501679985E-3</v>
      </c>
      <c r="I104">
        <f t="shared" si="93"/>
        <v>2.2842260501679985</v>
      </c>
      <c r="J104">
        <f t="shared" si="94"/>
        <v>7.2192430649499961</v>
      </c>
      <c r="K104">
        <f t="shared" si="95"/>
        <v>395.03199999999998</v>
      </c>
      <c r="L104">
        <f t="shared" si="96"/>
        <v>271.5490446472208</v>
      </c>
      <c r="M104">
        <f t="shared" si="97"/>
        <v>24.38542425702445</v>
      </c>
      <c r="N104">
        <f t="shared" si="98"/>
        <v>35.474339184715198</v>
      </c>
      <c r="O104">
        <f t="shared" si="99"/>
        <v>0.10528727682305022</v>
      </c>
      <c r="P104">
        <f t="shared" si="100"/>
        <v>2.7490815089331426</v>
      </c>
      <c r="Q104">
        <f t="shared" si="101"/>
        <v>0.10309731945253285</v>
      </c>
      <c r="R104">
        <f t="shared" si="102"/>
        <v>6.4628789742811027E-2</v>
      </c>
      <c r="S104">
        <f t="shared" si="103"/>
        <v>241.70709801815838</v>
      </c>
      <c r="T104">
        <f t="shared" si="104"/>
        <v>27.513379714220342</v>
      </c>
      <c r="U104">
        <f t="shared" si="105"/>
        <v>27.513379714220342</v>
      </c>
      <c r="V104">
        <f t="shared" si="106"/>
        <v>3.6885095349131092</v>
      </c>
      <c r="W104">
        <f t="shared" si="107"/>
        <v>50.229614687327853</v>
      </c>
      <c r="X104">
        <f t="shared" si="108"/>
        <v>1.75922304900972</v>
      </c>
      <c r="Y104">
        <f t="shared" si="109"/>
        <v>3.5023622218896784</v>
      </c>
      <c r="Z104">
        <f t="shared" si="110"/>
        <v>1.9292864859033891</v>
      </c>
      <c r="AA104">
        <f t="shared" si="111"/>
        <v>-100.73436881240873</v>
      </c>
      <c r="AB104">
        <f t="shared" si="112"/>
        <v>-130.74651656891675</v>
      </c>
      <c r="AC104">
        <f t="shared" si="113"/>
        <v>-10.271463653447483</v>
      </c>
      <c r="AD104">
        <f t="shared" si="114"/>
        <v>-4.5251016614571427E-2</v>
      </c>
      <c r="AE104">
        <v>0</v>
      </c>
      <c r="AF104">
        <v>0</v>
      </c>
      <c r="AG104">
        <f t="shared" si="115"/>
        <v>1</v>
      </c>
      <c r="AH104">
        <f t="shared" si="116"/>
        <v>0</v>
      </c>
      <c r="AI104">
        <f t="shared" si="117"/>
        <v>47666.626850781562</v>
      </c>
      <c r="AJ104" t="s">
        <v>391</v>
      </c>
      <c r="AK104">
        <v>0</v>
      </c>
      <c r="AL104">
        <v>0</v>
      </c>
      <c r="AM104">
        <v>0</v>
      </c>
      <c r="AN104" t="e">
        <f t="shared" si="118"/>
        <v>#DIV/0!</v>
      </c>
      <c r="AO104">
        <v>-1</v>
      </c>
      <c r="AP104" t="s">
        <v>756</v>
      </c>
      <c r="AQ104">
        <v>10437.4</v>
      </c>
      <c r="AR104">
        <v>754.69327999999996</v>
      </c>
      <c r="AS104">
        <v>845.68399999999997</v>
      </c>
      <c r="AT104">
        <f t="shared" si="119"/>
        <v>0.10759423141504398</v>
      </c>
      <c r="AU104">
        <v>0.5</v>
      </c>
      <c r="AV104">
        <f t="shared" si="120"/>
        <v>1261.0514994912739</v>
      </c>
      <c r="AW104">
        <f t="shared" si="121"/>
        <v>7.2192430649499961</v>
      </c>
      <c r="AX104">
        <f t="shared" si="122"/>
        <v>67.84093343127617</v>
      </c>
      <c r="AY104">
        <f t="shared" si="123"/>
        <v>6.5177695504630507E-3</v>
      </c>
      <c r="AZ104">
        <f t="shared" si="124"/>
        <v>-1</v>
      </c>
      <c r="BA104" t="e">
        <f t="shared" si="125"/>
        <v>#DIV/0!</v>
      </c>
      <c r="BB104" t="s">
        <v>391</v>
      </c>
      <c r="BC104">
        <v>0</v>
      </c>
      <c r="BD104" t="e">
        <f t="shared" si="126"/>
        <v>#DIV/0!</v>
      </c>
      <c r="BE104" t="e">
        <f t="shared" si="127"/>
        <v>#DIV/0!</v>
      </c>
      <c r="BF104" t="e">
        <f t="shared" si="128"/>
        <v>#DIV/0!</v>
      </c>
      <c r="BG104" t="e">
        <f t="shared" si="129"/>
        <v>#DIV/0!</v>
      </c>
      <c r="BH104">
        <f t="shared" si="130"/>
        <v>0.10759423141504393</v>
      </c>
      <c r="BI104" t="e">
        <f t="shared" si="131"/>
        <v>#DIV/0!</v>
      </c>
      <c r="BJ104" t="e">
        <f t="shared" si="132"/>
        <v>#DIV/0!</v>
      </c>
      <c r="BK104" t="e">
        <f t="shared" si="133"/>
        <v>#DIV/0!</v>
      </c>
      <c r="BL104">
        <v>89</v>
      </c>
      <c r="BM104">
        <v>300</v>
      </c>
      <c r="BN104">
        <v>300</v>
      </c>
      <c r="BO104">
        <v>300</v>
      </c>
      <c r="BP104">
        <v>10437.4</v>
      </c>
      <c r="BQ104">
        <v>833.95</v>
      </c>
      <c r="BR104">
        <v>-7.3800899999999997E-3</v>
      </c>
      <c r="BS104">
        <v>1.18</v>
      </c>
      <c r="BT104" t="s">
        <v>391</v>
      </c>
      <c r="BU104" t="s">
        <v>391</v>
      </c>
      <c r="BV104" t="s">
        <v>391</v>
      </c>
      <c r="BW104" t="s">
        <v>391</v>
      </c>
      <c r="BX104" t="s">
        <v>391</v>
      </c>
      <c r="BY104" t="s">
        <v>391</v>
      </c>
      <c r="BZ104" t="s">
        <v>391</v>
      </c>
      <c r="CA104" t="s">
        <v>391</v>
      </c>
      <c r="CB104" t="s">
        <v>391</v>
      </c>
      <c r="CC104" t="s">
        <v>391</v>
      </c>
      <c r="CD104">
        <f t="shared" si="134"/>
        <v>1499.81</v>
      </c>
      <c r="CE104">
        <f t="shared" si="135"/>
        <v>1261.0514994912739</v>
      </c>
      <c r="CF104">
        <f t="shared" si="136"/>
        <v>0.84080750194442888</v>
      </c>
      <c r="CG104">
        <f t="shared" si="137"/>
        <v>0.16115847875274761</v>
      </c>
      <c r="CH104">
        <v>6</v>
      </c>
      <c r="CI104">
        <v>0.5</v>
      </c>
      <c r="CJ104" t="s">
        <v>393</v>
      </c>
      <c r="CK104">
        <v>2</v>
      </c>
      <c r="CL104">
        <v>1634237652.5</v>
      </c>
      <c r="CM104">
        <v>395.03199999999998</v>
      </c>
      <c r="CN104">
        <v>399.90499999999997</v>
      </c>
      <c r="CO104">
        <v>19.590199999999999</v>
      </c>
      <c r="CP104">
        <v>18.246500000000001</v>
      </c>
      <c r="CQ104">
        <v>392.74200000000002</v>
      </c>
      <c r="CR104">
        <v>19.4282</v>
      </c>
      <c r="CS104">
        <v>999.99</v>
      </c>
      <c r="CT104">
        <v>89.701499999999996</v>
      </c>
      <c r="CU104">
        <v>9.9678600000000006E-2</v>
      </c>
      <c r="CV104">
        <v>26.6312</v>
      </c>
      <c r="CW104">
        <v>-253.215</v>
      </c>
      <c r="CX104">
        <v>999.9</v>
      </c>
      <c r="CY104">
        <v>0</v>
      </c>
      <c r="CZ104">
        <v>0</v>
      </c>
      <c r="DA104">
        <v>10038.799999999999</v>
      </c>
      <c r="DB104">
        <v>0</v>
      </c>
      <c r="DC104">
        <v>10.3157</v>
      </c>
      <c r="DD104">
        <v>-1.5051000000000001</v>
      </c>
      <c r="DE104">
        <v>406.358</v>
      </c>
      <c r="DF104">
        <v>407.33699999999999</v>
      </c>
      <c r="DG104">
        <v>1.33883</v>
      </c>
      <c r="DH104">
        <v>399.90499999999997</v>
      </c>
      <c r="DI104">
        <v>18.246500000000001</v>
      </c>
      <c r="DJ104">
        <v>1.7568299999999999</v>
      </c>
      <c r="DK104">
        <v>1.6367400000000001</v>
      </c>
      <c r="DL104">
        <v>15.4079</v>
      </c>
      <c r="DM104">
        <v>14.309100000000001</v>
      </c>
      <c r="DN104">
        <v>1499.81</v>
      </c>
      <c r="DO104">
        <v>0.97299599999999997</v>
      </c>
      <c r="DP104">
        <v>2.7004500000000001E-2</v>
      </c>
      <c r="DQ104">
        <v>0</v>
      </c>
      <c r="DR104">
        <v>757.65899999999999</v>
      </c>
      <c r="DS104">
        <v>5.0006300000000001</v>
      </c>
      <c r="DT104">
        <v>11161.1</v>
      </c>
      <c r="DU104">
        <v>12903.4</v>
      </c>
      <c r="DV104">
        <v>36.686999999999998</v>
      </c>
      <c r="DW104">
        <v>37.311999999999998</v>
      </c>
      <c r="DX104">
        <v>36.625</v>
      </c>
      <c r="DY104">
        <v>36.625</v>
      </c>
      <c r="DZ104">
        <v>38.061999999999998</v>
      </c>
      <c r="EA104">
        <v>1454.44</v>
      </c>
      <c r="EB104">
        <v>40.369999999999997</v>
      </c>
      <c r="EC104">
        <v>0</v>
      </c>
      <c r="ED104">
        <v>121.39999985694899</v>
      </c>
      <c r="EE104">
        <v>0</v>
      </c>
      <c r="EF104">
        <v>754.69327999999996</v>
      </c>
      <c r="EG104">
        <v>25.772461571033901</v>
      </c>
      <c r="EH104">
        <v>373.89230826360301</v>
      </c>
      <c r="EI104">
        <v>11119.376</v>
      </c>
      <c r="EJ104">
        <v>15</v>
      </c>
      <c r="EK104">
        <v>1634237672</v>
      </c>
      <c r="EL104" t="s">
        <v>757</v>
      </c>
      <c r="EM104">
        <v>1634237672</v>
      </c>
      <c r="EN104">
        <v>1634237670.5</v>
      </c>
      <c r="EO104">
        <v>96</v>
      </c>
      <c r="EP104">
        <v>-3.3679999999999999</v>
      </c>
      <c r="EQ104">
        <v>5.0000000000000001E-3</v>
      </c>
      <c r="ER104">
        <v>2.29</v>
      </c>
      <c r="ES104">
        <v>0.16200000000000001</v>
      </c>
      <c r="ET104">
        <v>400</v>
      </c>
      <c r="EU104">
        <v>18</v>
      </c>
      <c r="EV104">
        <v>0.35</v>
      </c>
      <c r="EW104">
        <v>0.06</v>
      </c>
      <c r="EX104">
        <v>-1.4942295121951199</v>
      </c>
      <c r="EY104">
        <v>-0.29040627177700701</v>
      </c>
      <c r="EZ104">
        <v>4.6239348988539999E-2</v>
      </c>
      <c r="FA104">
        <v>0</v>
      </c>
      <c r="FB104">
        <v>1.3361282926829301</v>
      </c>
      <c r="FC104">
        <v>2.3086411149849601E-3</v>
      </c>
      <c r="FD104">
        <v>6.9433913987761305E-4</v>
      </c>
      <c r="FE104">
        <v>1</v>
      </c>
      <c r="FF104">
        <v>1</v>
      </c>
      <c r="FG104">
        <v>2</v>
      </c>
      <c r="FH104" t="s">
        <v>419</v>
      </c>
      <c r="FI104">
        <v>3.8843899999999998</v>
      </c>
      <c r="FJ104">
        <v>2.75901</v>
      </c>
      <c r="FK104">
        <v>8.6688799999999996E-2</v>
      </c>
      <c r="FL104">
        <v>8.8042400000000007E-2</v>
      </c>
      <c r="FM104">
        <v>8.97699E-2</v>
      </c>
      <c r="FN104">
        <v>8.5838499999999998E-2</v>
      </c>
      <c r="FO104">
        <v>35984.9</v>
      </c>
      <c r="FP104">
        <v>39411.599999999999</v>
      </c>
      <c r="FQ104">
        <v>35695.4</v>
      </c>
      <c r="FR104">
        <v>39220.1</v>
      </c>
      <c r="FS104">
        <v>46098.3</v>
      </c>
      <c r="FT104">
        <v>51763.9</v>
      </c>
      <c r="FU104">
        <v>55826.6</v>
      </c>
      <c r="FV104">
        <v>62884</v>
      </c>
      <c r="FW104">
        <v>2.6473499999999999</v>
      </c>
      <c r="FX104">
        <v>2.17685</v>
      </c>
      <c r="FY104">
        <v>-0.28626600000000002</v>
      </c>
      <c r="FZ104">
        <v>0</v>
      </c>
      <c r="GA104">
        <v>-244.732</v>
      </c>
      <c r="GB104">
        <v>999.9</v>
      </c>
      <c r="GC104">
        <v>46.856000000000002</v>
      </c>
      <c r="GD104">
        <v>30.625</v>
      </c>
      <c r="GE104">
        <v>23.064299999999999</v>
      </c>
      <c r="GF104">
        <v>56.289400000000001</v>
      </c>
      <c r="GG104">
        <v>46.666699999999999</v>
      </c>
      <c r="GH104">
        <v>3</v>
      </c>
      <c r="GI104">
        <v>-0.198521</v>
      </c>
      <c r="GJ104">
        <v>-0.516544</v>
      </c>
      <c r="GK104">
        <v>20.116199999999999</v>
      </c>
      <c r="GL104">
        <v>5.1996200000000004</v>
      </c>
      <c r="GM104">
        <v>12.0047</v>
      </c>
      <c r="GN104">
        <v>4.9756499999999999</v>
      </c>
      <c r="GO104">
        <v>3.29325</v>
      </c>
      <c r="GP104">
        <v>9999</v>
      </c>
      <c r="GQ104">
        <v>9999</v>
      </c>
      <c r="GR104">
        <v>30.3</v>
      </c>
      <c r="GS104">
        <v>680.3</v>
      </c>
      <c r="GT104">
        <v>1.8632500000000001</v>
      </c>
      <c r="GU104">
        <v>1.86808</v>
      </c>
      <c r="GV104">
        <v>1.86782</v>
      </c>
      <c r="GW104">
        <v>1.8690500000000001</v>
      </c>
      <c r="GX104">
        <v>1.8698999999999999</v>
      </c>
      <c r="GY104">
        <v>1.8658699999999999</v>
      </c>
      <c r="GZ104">
        <v>1.8669199999999999</v>
      </c>
      <c r="HA104">
        <v>1.8683399999999999</v>
      </c>
      <c r="HB104">
        <v>5</v>
      </c>
      <c r="HC104">
        <v>0</v>
      </c>
      <c r="HD104">
        <v>0</v>
      </c>
      <c r="HE104">
        <v>0</v>
      </c>
      <c r="HF104" t="s">
        <v>396</v>
      </c>
      <c r="HG104" t="s">
        <v>397</v>
      </c>
      <c r="HH104" t="s">
        <v>398</v>
      </c>
      <c r="HI104" t="s">
        <v>398</v>
      </c>
      <c r="HJ104" t="s">
        <v>398</v>
      </c>
      <c r="HK104" t="s">
        <v>398</v>
      </c>
      <c r="HL104">
        <v>0</v>
      </c>
      <c r="HM104">
        <v>100</v>
      </c>
      <c r="HN104">
        <v>100</v>
      </c>
      <c r="HO104">
        <v>2.29</v>
      </c>
      <c r="HP104">
        <v>0.16200000000000001</v>
      </c>
      <c r="HQ104">
        <v>5.6580000000003601</v>
      </c>
      <c r="HR104">
        <v>0</v>
      </c>
      <c r="HS104">
        <v>0</v>
      </c>
      <c r="HT104">
        <v>0</v>
      </c>
      <c r="HU104">
        <v>0.15714500000000001</v>
      </c>
      <c r="HV104">
        <v>0</v>
      </c>
      <c r="HW104">
        <v>0</v>
      </c>
      <c r="HX104">
        <v>0</v>
      </c>
      <c r="HY104">
        <v>-1</v>
      </c>
      <c r="HZ104">
        <v>-1</v>
      </c>
      <c r="IA104">
        <v>-1</v>
      </c>
      <c r="IB104">
        <v>-1</v>
      </c>
      <c r="IC104">
        <v>2.8</v>
      </c>
      <c r="ID104">
        <v>3</v>
      </c>
      <c r="IE104">
        <v>1.5039100000000001</v>
      </c>
      <c r="IF104">
        <v>2.6025399999999999</v>
      </c>
      <c r="IG104">
        <v>2.9980500000000001</v>
      </c>
      <c r="IH104">
        <v>2.96509</v>
      </c>
      <c r="II104">
        <v>2.7453599999999998</v>
      </c>
      <c r="IJ104">
        <v>2.3779300000000001</v>
      </c>
      <c r="IK104">
        <v>34.5321</v>
      </c>
      <c r="IL104">
        <v>24.113800000000001</v>
      </c>
      <c r="IM104">
        <v>18</v>
      </c>
      <c r="IN104">
        <v>1076.3800000000001</v>
      </c>
      <c r="IO104">
        <v>610.10400000000004</v>
      </c>
      <c r="IP104">
        <v>24.999700000000001</v>
      </c>
      <c r="IQ104">
        <v>24.721800000000002</v>
      </c>
      <c r="IR104">
        <v>30</v>
      </c>
      <c r="IS104">
        <v>24.582000000000001</v>
      </c>
      <c r="IT104">
        <v>24.538</v>
      </c>
      <c r="IU104">
        <v>30.109400000000001</v>
      </c>
      <c r="IV104">
        <v>17.9878</v>
      </c>
      <c r="IW104">
        <v>0</v>
      </c>
      <c r="IX104">
        <v>25</v>
      </c>
      <c r="IY104">
        <v>400</v>
      </c>
      <c r="IZ104">
        <v>18.1877</v>
      </c>
      <c r="JA104">
        <v>103.539</v>
      </c>
      <c r="JB104">
        <v>104.68600000000001</v>
      </c>
    </row>
    <row r="105" spans="1:262" x14ac:dyDescent="0.2">
      <c r="A105">
        <v>89</v>
      </c>
      <c r="B105">
        <v>1634239185.5999999</v>
      </c>
      <c r="C105">
        <v>15713.0999999046</v>
      </c>
      <c r="D105" t="s">
        <v>760</v>
      </c>
      <c r="E105" t="s">
        <v>761</v>
      </c>
      <c r="F105" t="s">
        <v>390</v>
      </c>
      <c r="G105">
        <v>1634239185.5999999</v>
      </c>
      <c r="H105">
        <f t="shared" si="92"/>
        <v>2.4012006495213434E-3</v>
      </c>
      <c r="I105">
        <f t="shared" si="93"/>
        <v>2.4012006495213436</v>
      </c>
      <c r="J105">
        <f t="shared" si="94"/>
        <v>6.5703018938876907</v>
      </c>
      <c r="K105">
        <f t="shared" si="95"/>
        <v>395.541</v>
      </c>
      <c r="L105">
        <f t="shared" si="96"/>
        <v>286.46551063655346</v>
      </c>
      <c r="M105">
        <f t="shared" si="97"/>
        <v>25.709661644877677</v>
      </c>
      <c r="N105">
        <f t="shared" si="98"/>
        <v>35.498951528508897</v>
      </c>
      <c r="O105">
        <f t="shared" si="99"/>
        <v>0.11045566148621883</v>
      </c>
      <c r="P105">
        <f t="shared" si="100"/>
        <v>2.7516455993894886</v>
      </c>
      <c r="Q105">
        <f t="shared" si="101"/>
        <v>0.10805026369196129</v>
      </c>
      <c r="R105">
        <f t="shared" si="102"/>
        <v>6.7743167371230512E-2</v>
      </c>
      <c r="S105">
        <f t="shared" si="103"/>
        <v>241.7240750184736</v>
      </c>
      <c r="T105">
        <f t="shared" si="104"/>
        <v>27.553125098417791</v>
      </c>
      <c r="U105">
        <f t="shared" si="105"/>
        <v>27.553125098417791</v>
      </c>
      <c r="V105">
        <f t="shared" si="106"/>
        <v>3.6970955994979682</v>
      </c>
      <c r="W105">
        <f t="shared" si="107"/>
        <v>50.131056041947076</v>
      </c>
      <c r="X105">
        <f t="shared" si="108"/>
        <v>1.7633027938091701</v>
      </c>
      <c r="Y105">
        <f t="shared" si="109"/>
        <v>3.5173860936297245</v>
      </c>
      <c r="Z105">
        <f t="shared" si="110"/>
        <v>1.9337928056887981</v>
      </c>
      <c r="AA105">
        <f t="shared" si="111"/>
        <v>-105.89294864389124</v>
      </c>
      <c r="AB105">
        <f t="shared" si="112"/>
        <v>-125.97975581499475</v>
      </c>
      <c r="AC105">
        <f t="shared" si="113"/>
        <v>-9.8933211949819881</v>
      </c>
      <c r="AD105">
        <f t="shared" si="114"/>
        <v>-4.1950635394371716E-2</v>
      </c>
      <c r="AE105">
        <v>0</v>
      </c>
      <c r="AF105">
        <v>0</v>
      </c>
      <c r="AG105">
        <f t="shared" si="115"/>
        <v>1</v>
      </c>
      <c r="AH105">
        <f t="shared" si="116"/>
        <v>0</v>
      </c>
      <c r="AI105">
        <f t="shared" si="117"/>
        <v>47723.304866977596</v>
      </c>
      <c r="AJ105" t="s">
        <v>391</v>
      </c>
      <c r="AK105">
        <v>0</v>
      </c>
      <c r="AL105">
        <v>0</v>
      </c>
      <c r="AM105">
        <v>0</v>
      </c>
      <c r="AN105" t="e">
        <f t="shared" si="118"/>
        <v>#DIV/0!</v>
      </c>
      <c r="AO105">
        <v>-1</v>
      </c>
      <c r="AP105" t="s">
        <v>762</v>
      </c>
      <c r="AQ105">
        <v>10426.4</v>
      </c>
      <c r="AR105">
        <v>1471.0971999999999</v>
      </c>
      <c r="AS105">
        <v>1598.13</v>
      </c>
      <c r="AT105">
        <f t="shared" si="119"/>
        <v>7.9488402069919362E-2</v>
      </c>
      <c r="AU105">
        <v>0.5</v>
      </c>
      <c r="AV105">
        <f t="shared" si="120"/>
        <v>1261.1435994914373</v>
      </c>
      <c r="AW105">
        <f t="shared" si="121"/>
        <v>6.5703018938876907</v>
      </c>
      <c r="AX105">
        <f t="shared" si="122"/>
        <v>50.123144752140355</v>
      </c>
      <c r="AY105">
        <f t="shared" si="123"/>
        <v>6.0027279184864078E-3</v>
      </c>
      <c r="AZ105">
        <f t="shared" si="124"/>
        <v>-1</v>
      </c>
      <c r="BA105" t="e">
        <f t="shared" si="125"/>
        <v>#DIV/0!</v>
      </c>
      <c r="BB105" t="s">
        <v>391</v>
      </c>
      <c r="BC105">
        <v>0</v>
      </c>
      <c r="BD105" t="e">
        <f t="shared" si="126"/>
        <v>#DIV/0!</v>
      </c>
      <c r="BE105" t="e">
        <f t="shared" si="127"/>
        <v>#DIV/0!</v>
      </c>
      <c r="BF105" t="e">
        <f t="shared" si="128"/>
        <v>#DIV/0!</v>
      </c>
      <c r="BG105" t="e">
        <f t="shared" si="129"/>
        <v>#DIV/0!</v>
      </c>
      <c r="BH105">
        <f t="shared" si="130"/>
        <v>7.948840206991932E-2</v>
      </c>
      <c r="BI105" t="e">
        <f t="shared" si="131"/>
        <v>#DIV/0!</v>
      </c>
      <c r="BJ105" t="e">
        <f t="shared" si="132"/>
        <v>#DIV/0!</v>
      </c>
      <c r="BK105" t="e">
        <f t="shared" si="133"/>
        <v>#DIV/0!</v>
      </c>
      <c r="BL105">
        <v>90</v>
      </c>
      <c r="BM105">
        <v>300</v>
      </c>
      <c r="BN105">
        <v>300</v>
      </c>
      <c r="BO105">
        <v>300</v>
      </c>
      <c r="BP105">
        <v>10426.4</v>
      </c>
      <c r="BQ105">
        <v>1572.77</v>
      </c>
      <c r="BR105">
        <v>-7.3724000000000003E-3</v>
      </c>
      <c r="BS105">
        <v>-3.78</v>
      </c>
      <c r="BT105" t="s">
        <v>391</v>
      </c>
      <c r="BU105" t="s">
        <v>391</v>
      </c>
      <c r="BV105" t="s">
        <v>391</v>
      </c>
      <c r="BW105" t="s">
        <v>391</v>
      </c>
      <c r="BX105" t="s">
        <v>391</v>
      </c>
      <c r="BY105" t="s">
        <v>391</v>
      </c>
      <c r="BZ105" t="s">
        <v>391</v>
      </c>
      <c r="CA105" t="s">
        <v>391</v>
      </c>
      <c r="CB105" t="s">
        <v>391</v>
      </c>
      <c r="CC105" t="s">
        <v>391</v>
      </c>
      <c r="CD105">
        <f t="shared" si="134"/>
        <v>1499.92</v>
      </c>
      <c r="CE105">
        <f t="shared" si="135"/>
        <v>1261.1435994914373</v>
      </c>
      <c r="CF105">
        <f t="shared" si="136"/>
        <v>0.84080724271390284</v>
      </c>
      <c r="CG105">
        <f t="shared" si="137"/>
        <v>0.16115797843783242</v>
      </c>
      <c r="CH105">
        <v>6</v>
      </c>
      <c r="CI105">
        <v>0.5</v>
      </c>
      <c r="CJ105" t="s">
        <v>393</v>
      </c>
      <c r="CK105">
        <v>2</v>
      </c>
      <c r="CL105">
        <v>1634239185.5999999</v>
      </c>
      <c r="CM105">
        <v>395.541</v>
      </c>
      <c r="CN105">
        <v>400.053</v>
      </c>
      <c r="CO105">
        <v>19.647300000000001</v>
      </c>
      <c r="CP105">
        <v>18.2349</v>
      </c>
      <c r="CQ105">
        <v>393.21899999999999</v>
      </c>
      <c r="CR105">
        <v>19.485800000000001</v>
      </c>
      <c r="CS105">
        <v>1000.01</v>
      </c>
      <c r="CT105">
        <v>89.648600000000002</v>
      </c>
      <c r="CU105">
        <v>9.9242899999999995E-2</v>
      </c>
      <c r="CV105">
        <v>26.703900000000001</v>
      </c>
      <c r="CW105">
        <v>-253.875</v>
      </c>
      <c r="CX105">
        <v>999.9</v>
      </c>
      <c r="CY105">
        <v>0</v>
      </c>
      <c r="CZ105">
        <v>0</v>
      </c>
      <c r="DA105">
        <v>10060</v>
      </c>
      <c r="DB105">
        <v>0</v>
      </c>
      <c r="DC105">
        <v>10.3157</v>
      </c>
      <c r="DD105">
        <v>-4.5120800000000001</v>
      </c>
      <c r="DE105">
        <v>403.46800000000002</v>
      </c>
      <c r="DF105">
        <v>407.483</v>
      </c>
      <c r="DG105">
        <v>1.4124099999999999</v>
      </c>
      <c r="DH105">
        <v>400.053</v>
      </c>
      <c r="DI105">
        <v>18.2349</v>
      </c>
      <c r="DJ105">
        <v>1.76135</v>
      </c>
      <c r="DK105">
        <v>1.63473</v>
      </c>
      <c r="DL105">
        <v>15.448</v>
      </c>
      <c r="DM105">
        <v>14.2902</v>
      </c>
      <c r="DN105">
        <v>1499.92</v>
      </c>
      <c r="DO105">
        <v>0.97300500000000001</v>
      </c>
      <c r="DP105">
        <v>2.6995399999999999E-2</v>
      </c>
      <c r="DQ105">
        <v>0</v>
      </c>
      <c r="DR105">
        <v>1467.69</v>
      </c>
      <c r="DS105">
        <v>5.0006300000000001</v>
      </c>
      <c r="DT105">
        <v>21367.4</v>
      </c>
      <c r="DU105">
        <v>12904.4</v>
      </c>
      <c r="DV105">
        <v>37.686999999999998</v>
      </c>
      <c r="DW105">
        <v>38.125</v>
      </c>
      <c r="DX105">
        <v>37.625</v>
      </c>
      <c r="DY105">
        <v>37.5</v>
      </c>
      <c r="DZ105">
        <v>38.936999999999998</v>
      </c>
      <c r="EA105">
        <v>1454.56</v>
      </c>
      <c r="EB105">
        <v>40.36</v>
      </c>
      <c r="EC105">
        <v>0</v>
      </c>
      <c r="ED105">
        <v>1532.2999999523199</v>
      </c>
      <c r="EE105">
        <v>0</v>
      </c>
      <c r="EF105">
        <v>1471.0971999999999</v>
      </c>
      <c r="EG105">
        <v>-26.4784615476913</v>
      </c>
      <c r="EH105">
        <v>-412.23846147304897</v>
      </c>
      <c r="EI105">
        <v>21417.223999999998</v>
      </c>
      <c r="EJ105">
        <v>15</v>
      </c>
      <c r="EK105">
        <v>1634239157.5999999</v>
      </c>
      <c r="EL105" t="s">
        <v>763</v>
      </c>
      <c r="EM105">
        <v>1634239157.5999999</v>
      </c>
      <c r="EN105">
        <v>1634239155.0999999</v>
      </c>
      <c r="EO105">
        <v>99</v>
      </c>
      <c r="EP105">
        <v>-3.1E-2</v>
      </c>
      <c r="EQ105">
        <v>8.0000000000000002E-3</v>
      </c>
      <c r="ER105">
        <v>2.3220000000000001</v>
      </c>
      <c r="ES105">
        <v>0.161</v>
      </c>
      <c r="ET105">
        <v>400</v>
      </c>
      <c r="EU105">
        <v>18</v>
      </c>
      <c r="EV105">
        <v>0.41</v>
      </c>
      <c r="EW105">
        <v>0.05</v>
      </c>
      <c r="EX105">
        <v>-4.5237031707317099</v>
      </c>
      <c r="EY105">
        <v>-2.1827665505225601E-2</v>
      </c>
      <c r="EZ105">
        <v>2.1638104763387601E-2</v>
      </c>
      <c r="FA105">
        <v>1</v>
      </c>
      <c r="FB105">
        <v>1.39749365853659</v>
      </c>
      <c r="FC105">
        <v>0.405918606271778</v>
      </c>
      <c r="FD105">
        <v>5.2308600176918997E-2</v>
      </c>
      <c r="FE105">
        <v>1</v>
      </c>
      <c r="FF105">
        <v>2</v>
      </c>
      <c r="FG105">
        <v>2</v>
      </c>
      <c r="FH105" t="s">
        <v>395</v>
      </c>
      <c r="FI105">
        <v>3.88442</v>
      </c>
      <c r="FJ105">
        <v>2.7587799999999998</v>
      </c>
      <c r="FK105">
        <v>8.6726600000000001E-2</v>
      </c>
      <c r="FL105">
        <v>8.8023299999999999E-2</v>
      </c>
      <c r="FM105">
        <v>8.9915400000000006E-2</v>
      </c>
      <c r="FN105">
        <v>8.5756600000000002E-2</v>
      </c>
      <c r="FO105">
        <v>35982.5</v>
      </c>
      <c r="FP105">
        <v>39415</v>
      </c>
      <c r="FQ105">
        <v>35694.400000000001</v>
      </c>
      <c r="FR105">
        <v>39222.400000000001</v>
      </c>
      <c r="FS105">
        <v>46089.3</v>
      </c>
      <c r="FT105">
        <v>51772.4</v>
      </c>
      <c r="FU105">
        <v>55824.800000000003</v>
      </c>
      <c r="FV105">
        <v>62888.6</v>
      </c>
      <c r="FW105">
        <v>2.6446000000000001</v>
      </c>
      <c r="FX105">
        <v>2.1789499999999999</v>
      </c>
      <c r="FY105">
        <v>-0.30849900000000002</v>
      </c>
      <c r="FZ105">
        <v>0</v>
      </c>
      <c r="GA105">
        <v>-244.72900000000001</v>
      </c>
      <c r="GB105">
        <v>999.9</v>
      </c>
      <c r="GC105">
        <v>46.191000000000003</v>
      </c>
      <c r="GD105">
        <v>30.423999999999999</v>
      </c>
      <c r="GE105">
        <v>22.494</v>
      </c>
      <c r="GF105">
        <v>56.3249</v>
      </c>
      <c r="GG105">
        <v>46.454300000000003</v>
      </c>
      <c r="GH105">
        <v>3</v>
      </c>
      <c r="GI105">
        <v>-0.20041200000000001</v>
      </c>
      <c r="GJ105">
        <v>-0.52951300000000001</v>
      </c>
      <c r="GK105">
        <v>20.116299999999999</v>
      </c>
      <c r="GL105">
        <v>5.2006699999999997</v>
      </c>
      <c r="GM105">
        <v>12.004899999999999</v>
      </c>
      <c r="GN105">
        <v>4.9757499999999997</v>
      </c>
      <c r="GO105">
        <v>3.29325</v>
      </c>
      <c r="GP105">
        <v>9999</v>
      </c>
      <c r="GQ105">
        <v>9999</v>
      </c>
      <c r="GR105">
        <v>30.7</v>
      </c>
      <c r="GS105">
        <v>733.9</v>
      </c>
      <c r="GT105">
        <v>1.8632599999999999</v>
      </c>
      <c r="GU105">
        <v>1.86808</v>
      </c>
      <c r="GV105">
        <v>1.86782</v>
      </c>
      <c r="GW105">
        <v>1.8690500000000001</v>
      </c>
      <c r="GX105">
        <v>1.86992</v>
      </c>
      <c r="GY105">
        <v>1.86589</v>
      </c>
      <c r="GZ105">
        <v>1.8669100000000001</v>
      </c>
      <c r="HA105">
        <v>1.86833</v>
      </c>
      <c r="HB105">
        <v>5</v>
      </c>
      <c r="HC105">
        <v>0</v>
      </c>
      <c r="HD105">
        <v>0</v>
      </c>
      <c r="HE105">
        <v>0</v>
      </c>
      <c r="HF105" t="s">
        <v>396</v>
      </c>
      <c r="HG105" t="s">
        <v>397</v>
      </c>
      <c r="HH105" t="s">
        <v>398</v>
      </c>
      <c r="HI105" t="s">
        <v>398</v>
      </c>
      <c r="HJ105" t="s">
        <v>398</v>
      </c>
      <c r="HK105" t="s">
        <v>398</v>
      </c>
      <c r="HL105">
        <v>0</v>
      </c>
      <c r="HM105">
        <v>100</v>
      </c>
      <c r="HN105">
        <v>100</v>
      </c>
      <c r="HO105">
        <v>2.3220000000000001</v>
      </c>
      <c r="HP105">
        <v>0.1615</v>
      </c>
      <c r="HQ105">
        <v>2.3222857142857301</v>
      </c>
      <c r="HR105">
        <v>0</v>
      </c>
      <c r="HS105">
        <v>0</v>
      </c>
      <c r="HT105">
        <v>0</v>
      </c>
      <c r="HU105">
        <v>0.16145499999999999</v>
      </c>
      <c r="HV105">
        <v>0</v>
      </c>
      <c r="HW105">
        <v>0</v>
      </c>
      <c r="HX105">
        <v>0</v>
      </c>
      <c r="HY105">
        <v>-1</v>
      </c>
      <c r="HZ105">
        <v>-1</v>
      </c>
      <c r="IA105">
        <v>-1</v>
      </c>
      <c r="IB105">
        <v>-1</v>
      </c>
      <c r="IC105">
        <v>0.5</v>
      </c>
      <c r="ID105">
        <v>0.5</v>
      </c>
      <c r="IE105">
        <v>1.5039100000000001</v>
      </c>
      <c r="IF105">
        <v>2.6074199999999998</v>
      </c>
      <c r="IG105">
        <v>2.9980500000000001</v>
      </c>
      <c r="IH105">
        <v>2.96509</v>
      </c>
      <c r="II105">
        <v>2.7453599999999998</v>
      </c>
      <c r="IJ105">
        <v>2.3327599999999999</v>
      </c>
      <c r="IK105">
        <v>34.304200000000002</v>
      </c>
      <c r="IL105">
        <v>24.105</v>
      </c>
      <c r="IM105">
        <v>18</v>
      </c>
      <c r="IN105">
        <v>1072.55</v>
      </c>
      <c r="IO105">
        <v>611.40200000000004</v>
      </c>
      <c r="IP105">
        <v>25.0001</v>
      </c>
      <c r="IQ105">
        <v>24.694800000000001</v>
      </c>
      <c r="IR105">
        <v>30.0001</v>
      </c>
      <c r="IS105">
        <v>24.557300000000001</v>
      </c>
      <c r="IT105">
        <v>24.511399999999998</v>
      </c>
      <c r="IU105">
        <v>30.118300000000001</v>
      </c>
      <c r="IV105">
        <v>15.7052</v>
      </c>
      <c r="IW105">
        <v>0</v>
      </c>
      <c r="IX105">
        <v>25</v>
      </c>
      <c r="IY105">
        <v>400</v>
      </c>
      <c r="IZ105">
        <v>18.1905</v>
      </c>
      <c r="JA105">
        <v>103.536</v>
      </c>
      <c r="JB105">
        <v>104.694</v>
      </c>
    </row>
    <row r="106" spans="1:262" x14ac:dyDescent="0.2">
      <c r="A106">
        <v>90</v>
      </c>
      <c r="B106">
        <v>1634239268.5999999</v>
      </c>
      <c r="C106">
        <v>15796.0999999046</v>
      </c>
      <c r="D106" t="s">
        <v>764</v>
      </c>
      <c r="E106" t="s">
        <v>765</v>
      </c>
      <c r="F106" t="s">
        <v>390</v>
      </c>
      <c r="G106">
        <v>1634239268.5999999</v>
      </c>
      <c r="H106">
        <f t="shared" si="92"/>
        <v>2.4020532894848913E-3</v>
      </c>
      <c r="I106">
        <f t="shared" si="93"/>
        <v>2.4020532894848912</v>
      </c>
      <c r="J106">
        <f t="shared" si="94"/>
        <v>5.4448151661407129</v>
      </c>
      <c r="K106">
        <f t="shared" si="95"/>
        <v>296.34100000000001</v>
      </c>
      <c r="L106">
        <f t="shared" si="96"/>
        <v>207.34926315803787</v>
      </c>
      <c r="M106">
        <f t="shared" si="97"/>
        <v>18.608135406260612</v>
      </c>
      <c r="N106">
        <f t="shared" si="98"/>
        <v>26.5945167609481</v>
      </c>
      <c r="O106">
        <f t="shared" si="99"/>
        <v>0.11085556201526874</v>
      </c>
      <c r="P106">
        <f t="shared" si="100"/>
        <v>2.7458696982348783</v>
      </c>
      <c r="Q106">
        <f t="shared" si="101"/>
        <v>0.10842794544755592</v>
      </c>
      <c r="R106">
        <f t="shared" si="102"/>
        <v>6.7981149796350726E-2</v>
      </c>
      <c r="S106">
        <f t="shared" si="103"/>
        <v>241.70971101841471</v>
      </c>
      <c r="T106">
        <f t="shared" si="104"/>
        <v>27.502288389329891</v>
      </c>
      <c r="U106">
        <f t="shared" si="105"/>
        <v>27.502288389329891</v>
      </c>
      <c r="V106">
        <f t="shared" si="106"/>
        <v>3.6861166202453828</v>
      </c>
      <c r="W106">
        <f t="shared" si="107"/>
        <v>50.142881878805056</v>
      </c>
      <c r="X106">
        <f t="shared" si="108"/>
        <v>1.75830677679507</v>
      </c>
      <c r="Y106">
        <f t="shared" si="109"/>
        <v>3.50659298172148</v>
      </c>
      <c r="Z106">
        <f t="shared" si="110"/>
        <v>1.9278098434503128</v>
      </c>
      <c r="AA106">
        <f t="shared" si="111"/>
        <v>-105.9305500662837</v>
      </c>
      <c r="AB106">
        <f t="shared" si="112"/>
        <v>-125.91713050250716</v>
      </c>
      <c r="AC106">
        <f t="shared" si="113"/>
        <v>-9.9041013652460048</v>
      </c>
      <c r="AD106">
        <f t="shared" si="114"/>
        <v>-4.2070915622147709E-2</v>
      </c>
      <c r="AE106">
        <v>0</v>
      </c>
      <c r="AF106">
        <v>0</v>
      </c>
      <c r="AG106">
        <f t="shared" si="115"/>
        <v>1</v>
      </c>
      <c r="AH106">
        <f t="shared" si="116"/>
        <v>0</v>
      </c>
      <c r="AI106">
        <f t="shared" si="117"/>
        <v>47575.144819399095</v>
      </c>
      <c r="AJ106" t="s">
        <v>391</v>
      </c>
      <c r="AK106">
        <v>0</v>
      </c>
      <c r="AL106">
        <v>0</v>
      </c>
      <c r="AM106">
        <v>0</v>
      </c>
      <c r="AN106" t="e">
        <f t="shared" si="118"/>
        <v>#DIV/0!</v>
      </c>
      <c r="AO106">
        <v>-1</v>
      </c>
      <c r="AP106" t="s">
        <v>766</v>
      </c>
      <c r="AQ106">
        <v>10428</v>
      </c>
      <c r="AR106">
        <v>1422.0583999999999</v>
      </c>
      <c r="AS106">
        <v>1548.03</v>
      </c>
      <c r="AT106">
        <f t="shared" si="119"/>
        <v>8.1375425540848756E-2</v>
      </c>
      <c r="AU106">
        <v>0.5</v>
      </c>
      <c r="AV106">
        <f t="shared" si="120"/>
        <v>1261.0679994914067</v>
      </c>
      <c r="AW106">
        <f t="shared" si="121"/>
        <v>5.4448151661407129</v>
      </c>
      <c r="AX106">
        <f t="shared" si="122"/>
        <v>51.309972547280033</v>
      </c>
      <c r="AY106">
        <f t="shared" si="123"/>
        <v>5.1106008309939914E-3</v>
      </c>
      <c r="AZ106">
        <f t="shared" si="124"/>
        <v>-1</v>
      </c>
      <c r="BA106" t="e">
        <f t="shared" si="125"/>
        <v>#DIV/0!</v>
      </c>
      <c r="BB106" t="s">
        <v>391</v>
      </c>
      <c r="BC106">
        <v>0</v>
      </c>
      <c r="BD106" t="e">
        <f t="shared" si="126"/>
        <v>#DIV/0!</v>
      </c>
      <c r="BE106" t="e">
        <f t="shared" si="127"/>
        <v>#DIV/0!</v>
      </c>
      <c r="BF106" t="e">
        <f t="shared" si="128"/>
        <v>#DIV/0!</v>
      </c>
      <c r="BG106" t="e">
        <f t="shared" si="129"/>
        <v>#DIV/0!</v>
      </c>
      <c r="BH106">
        <f t="shared" si="130"/>
        <v>8.1375425540848742E-2</v>
      </c>
      <c r="BI106" t="e">
        <f t="shared" si="131"/>
        <v>#DIV/0!</v>
      </c>
      <c r="BJ106" t="e">
        <f t="shared" si="132"/>
        <v>#DIV/0!</v>
      </c>
      <c r="BK106" t="e">
        <f t="shared" si="133"/>
        <v>#DIV/0!</v>
      </c>
      <c r="BL106">
        <v>91</v>
      </c>
      <c r="BM106">
        <v>300</v>
      </c>
      <c r="BN106">
        <v>300</v>
      </c>
      <c r="BO106">
        <v>300</v>
      </c>
      <c r="BP106">
        <v>10428</v>
      </c>
      <c r="BQ106">
        <v>1524.29</v>
      </c>
      <c r="BR106">
        <v>-7.3736299999999999E-3</v>
      </c>
      <c r="BS106">
        <v>-2.67</v>
      </c>
      <c r="BT106" t="s">
        <v>391</v>
      </c>
      <c r="BU106" t="s">
        <v>391</v>
      </c>
      <c r="BV106" t="s">
        <v>391</v>
      </c>
      <c r="BW106" t="s">
        <v>391</v>
      </c>
      <c r="BX106" t="s">
        <v>391</v>
      </c>
      <c r="BY106" t="s">
        <v>391</v>
      </c>
      <c r="BZ106" t="s">
        <v>391</v>
      </c>
      <c r="CA106" t="s">
        <v>391</v>
      </c>
      <c r="CB106" t="s">
        <v>391</v>
      </c>
      <c r="CC106" t="s">
        <v>391</v>
      </c>
      <c r="CD106">
        <f t="shared" si="134"/>
        <v>1499.83</v>
      </c>
      <c r="CE106">
        <f t="shared" si="135"/>
        <v>1261.0679994914067</v>
      </c>
      <c r="CF106">
        <f t="shared" si="136"/>
        <v>0.84080729115393527</v>
      </c>
      <c r="CG106">
        <f t="shared" si="137"/>
        <v>0.16115807192709489</v>
      </c>
      <c r="CH106">
        <v>6</v>
      </c>
      <c r="CI106">
        <v>0.5</v>
      </c>
      <c r="CJ106" t="s">
        <v>393</v>
      </c>
      <c r="CK106">
        <v>2</v>
      </c>
      <c r="CL106">
        <v>1634239268.5999999</v>
      </c>
      <c r="CM106">
        <v>296.34100000000001</v>
      </c>
      <c r="CN106">
        <v>300.03500000000003</v>
      </c>
      <c r="CO106">
        <v>19.592700000000001</v>
      </c>
      <c r="CP106">
        <v>18.1797</v>
      </c>
      <c r="CQ106">
        <v>294.21899999999999</v>
      </c>
      <c r="CR106">
        <v>19.433700000000002</v>
      </c>
      <c r="CS106">
        <v>999.99599999999998</v>
      </c>
      <c r="CT106">
        <v>89.643299999999996</v>
      </c>
      <c r="CU106">
        <v>9.9654099999999995E-2</v>
      </c>
      <c r="CV106">
        <v>26.651700000000002</v>
      </c>
      <c r="CW106">
        <v>-254.096</v>
      </c>
      <c r="CX106">
        <v>999.9</v>
      </c>
      <c r="CY106">
        <v>0</v>
      </c>
      <c r="CZ106">
        <v>0</v>
      </c>
      <c r="DA106">
        <v>10026.200000000001</v>
      </c>
      <c r="DB106">
        <v>0</v>
      </c>
      <c r="DC106">
        <v>10.3157</v>
      </c>
      <c r="DD106">
        <v>-3.4940799999999999</v>
      </c>
      <c r="DE106">
        <v>302.46800000000002</v>
      </c>
      <c r="DF106">
        <v>305.59100000000001</v>
      </c>
      <c r="DG106">
        <v>1.4154599999999999</v>
      </c>
      <c r="DH106">
        <v>300.03500000000003</v>
      </c>
      <c r="DI106">
        <v>18.1797</v>
      </c>
      <c r="DJ106">
        <v>1.75658</v>
      </c>
      <c r="DK106">
        <v>1.6296900000000001</v>
      </c>
      <c r="DL106">
        <v>15.4056</v>
      </c>
      <c r="DM106">
        <v>14.2424</v>
      </c>
      <c r="DN106">
        <v>1499.83</v>
      </c>
      <c r="DO106">
        <v>0.97299899999999995</v>
      </c>
      <c r="DP106">
        <v>2.70011E-2</v>
      </c>
      <c r="DQ106">
        <v>0</v>
      </c>
      <c r="DR106">
        <v>1424.14</v>
      </c>
      <c r="DS106">
        <v>5.0006300000000001</v>
      </c>
      <c r="DT106">
        <v>20694.5</v>
      </c>
      <c r="DU106">
        <v>12903.6</v>
      </c>
      <c r="DV106">
        <v>37.186999999999998</v>
      </c>
      <c r="DW106">
        <v>37.686999999999998</v>
      </c>
      <c r="DX106">
        <v>37.061999999999998</v>
      </c>
      <c r="DY106">
        <v>37.061999999999998</v>
      </c>
      <c r="DZ106">
        <v>38.5</v>
      </c>
      <c r="EA106">
        <v>1454.47</v>
      </c>
      <c r="EB106">
        <v>40.36</v>
      </c>
      <c r="EC106">
        <v>0</v>
      </c>
      <c r="ED106">
        <v>82.400000095367403</v>
      </c>
      <c r="EE106">
        <v>0</v>
      </c>
      <c r="EF106">
        <v>1422.0583999999999</v>
      </c>
      <c r="EG106">
        <v>16.993076905618299</v>
      </c>
      <c r="EH106">
        <v>216.09230732896901</v>
      </c>
      <c r="EI106">
        <v>20670.599999999999</v>
      </c>
      <c r="EJ106">
        <v>15</v>
      </c>
      <c r="EK106">
        <v>1634239288.0999999</v>
      </c>
      <c r="EL106" t="s">
        <v>767</v>
      </c>
      <c r="EM106">
        <v>1634239285.5999999</v>
      </c>
      <c r="EN106">
        <v>1634239288.0999999</v>
      </c>
      <c r="EO106">
        <v>100</v>
      </c>
      <c r="EP106">
        <v>-0.20100000000000001</v>
      </c>
      <c r="EQ106">
        <v>-3.0000000000000001E-3</v>
      </c>
      <c r="ER106">
        <v>2.1219999999999999</v>
      </c>
      <c r="ES106">
        <v>0.159</v>
      </c>
      <c r="ET106">
        <v>300</v>
      </c>
      <c r="EU106">
        <v>18</v>
      </c>
      <c r="EV106">
        <v>0.26</v>
      </c>
      <c r="EW106">
        <v>0.09</v>
      </c>
      <c r="EX106">
        <v>-3.4463956097561002</v>
      </c>
      <c r="EY106">
        <v>-7.5983414634143806E-2</v>
      </c>
      <c r="EZ106">
        <v>3.1377947129976699E-2</v>
      </c>
      <c r="FA106">
        <v>1</v>
      </c>
      <c r="FB106">
        <v>1.4136195121951201</v>
      </c>
      <c r="FC106">
        <v>9.2920557491267507E-3</v>
      </c>
      <c r="FD106">
        <v>1.0649057011258101E-3</v>
      </c>
      <c r="FE106">
        <v>1</v>
      </c>
      <c r="FF106">
        <v>2</v>
      </c>
      <c r="FG106">
        <v>2</v>
      </c>
      <c r="FH106" t="s">
        <v>395</v>
      </c>
      <c r="FI106">
        <v>3.8843999999999999</v>
      </c>
      <c r="FJ106">
        <v>2.7588900000000001</v>
      </c>
      <c r="FK106">
        <v>6.8841100000000002E-2</v>
      </c>
      <c r="FL106">
        <v>7.0116700000000004E-2</v>
      </c>
      <c r="FM106">
        <v>8.9737499999999998E-2</v>
      </c>
      <c r="FN106">
        <v>8.5567699999999997E-2</v>
      </c>
      <c r="FO106">
        <v>36686.5</v>
      </c>
      <c r="FP106">
        <v>40188.400000000001</v>
      </c>
      <c r="FQ106">
        <v>35694</v>
      </c>
      <c r="FR106">
        <v>39222.5</v>
      </c>
      <c r="FS106">
        <v>46097</v>
      </c>
      <c r="FT106">
        <v>51782.5</v>
      </c>
      <c r="FU106">
        <v>55823.5</v>
      </c>
      <c r="FV106">
        <v>62888.6</v>
      </c>
      <c r="FW106">
        <v>2.6487500000000002</v>
      </c>
      <c r="FX106">
        <v>2.17875</v>
      </c>
      <c r="FY106">
        <v>-0.31580000000000003</v>
      </c>
      <c r="FZ106">
        <v>0</v>
      </c>
      <c r="GA106">
        <v>-244.732</v>
      </c>
      <c r="GB106">
        <v>999.9</v>
      </c>
      <c r="GC106">
        <v>46.167000000000002</v>
      </c>
      <c r="GD106">
        <v>30.423999999999999</v>
      </c>
      <c r="GE106">
        <v>22.482600000000001</v>
      </c>
      <c r="GF106">
        <v>56.004899999999999</v>
      </c>
      <c r="GG106">
        <v>46.462299999999999</v>
      </c>
      <c r="GH106">
        <v>3</v>
      </c>
      <c r="GI106">
        <v>-0.20006599999999999</v>
      </c>
      <c r="GJ106">
        <v>-0.53110000000000002</v>
      </c>
      <c r="GK106">
        <v>20.116199999999999</v>
      </c>
      <c r="GL106">
        <v>5.2020200000000001</v>
      </c>
      <c r="GM106">
        <v>12.0047</v>
      </c>
      <c r="GN106">
        <v>4.9756999999999998</v>
      </c>
      <c r="GO106">
        <v>3.2931300000000001</v>
      </c>
      <c r="GP106">
        <v>9999</v>
      </c>
      <c r="GQ106">
        <v>9999</v>
      </c>
      <c r="GR106">
        <v>30.7</v>
      </c>
      <c r="GS106">
        <v>736.9</v>
      </c>
      <c r="GT106">
        <v>1.8632500000000001</v>
      </c>
      <c r="GU106">
        <v>1.86808</v>
      </c>
      <c r="GV106">
        <v>1.8678300000000001</v>
      </c>
      <c r="GW106">
        <v>1.8690500000000001</v>
      </c>
      <c r="GX106">
        <v>1.86988</v>
      </c>
      <c r="GY106">
        <v>1.8658600000000001</v>
      </c>
      <c r="GZ106">
        <v>1.8669100000000001</v>
      </c>
      <c r="HA106">
        <v>1.8683399999999999</v>
      </c>
      <c r="HB106">
        <v>5</v>
      </c>
      <c r="HC106">
        <v>0</v>
      </c>
      <c r="HD106">
        <v>0</v>
      </c>
      <c r="HE106">
        <v>0</v>
      </c>
      <c r="HF106" t="s">
        <v>396</v>
      </c>
      <c r="HG106" t="s">
        <v>397</v>
      </c>
      <c r="HH106" t="s">
        <v>398</v>
      </c>
      <c r="HI106" t="s">
        <v>398</v>
      </c>
      <c r="HJ106" t="s">
        <v>398</v>
      </c>
      <c r="HK106" t="s">
        <v>398</v>
      </c>
      <c r="HL106">
        <v>0</v>
      </c>
      <c r="HM106">
        <v>100</v>
      </c>
      <c r="HN106">
        <v>100</v>
      </c>
      <c r="HO106">
        <v>2.1219999999999999</v>
      </c>
      <c r="HP106">
        <v>0.159</v>
      </c>
      <c r="HQ106">
        <v>2.3222857142857301</v>
      </c>
      <c r="HR106">
        <v>0</v>
      </c>
      <c r="HS106">
        <v>0</v>
      </c>
      <c r="HT106">
        <v>0</v>
      </c>
      <c r="HU106">
        <v>0.16145499999999999</v>
      </c>
      <c r="HV106">
        <v>0</v>
      </c>
      <c r="HW106">
        <v>0</v>
      </c>
      <c r="HX106">
        <v>0</v>
      </c>
      <c r="HY106">
        <v>-1</v>
      </c>
      <c r="HZ106">
        <v>-1</v>
      </c>
      <c r="IA106">
        <v>-1</v>
      </c>
      <c r="IB106">
        <v>-1</v>
      </c>
      <c r="IC106">
        <v>1.9</v>
      </c>
      <c r="ID106">
        <v>1.9</v>
      </c>
      <c r="IE106">
        <v>1.1914100000000001</v>
      </c>
      <c r="IF106">
        <v>2.6110799999999998</v>
      </c>
      <c r="IG106">
        <v>2.9980500000000001</v>
      </c>
      <c r="IH106">
        <v>2.96387</v>
      </c>
      <c r="II106">
        <v>2.7453599999999998</v>
      </c>
      <c r="IJ106">
        <v>2.3107899999999999</v>
      </c>
      <c r="IK106">
        <v>34.304200000000002</v>
      </c>
      <c r="IL106">
        <v>24.122499999999999</v>
      </c>
      <c r="IM106">
        <v>18</v>
      </c>
      <c r="IN106">
        <v>1077.56</v>
      </c>
      <c r="IO106">
        <v>611.24800000000005</v>
      </c>
      <c r="IP106">
        <v>24.999600000000001</v>
      </c>
      <c r="IQ106">
        <v>24.696899999999999</v>
      </c>
      <c r="IR106">
        <v>30.0001</v>
      </c>
      <c r="IS106">
        <v>24.557300000000001</v>
      </c>
      <c r="IT106">
        <v>24.511399999999998</v>
      </c>
      <c r="IU106">
        <v>23.853899999999999</v>
      </c>
      <c r="IV106">
        <v>16.017199999999999</v>
      </c>
      <c r="IW106">
        <v>0</v>
      </c>
      <c r="IX106">
        <v>25</v>
      </c>
      <c r="IY106">
        <v>300</v>
      </c>
      <c r="IZ106">
        <v>18.1983</v>
      </c>
      <c r="JA106">
        <v>103.53400000000001</v>
      </c>
      <c r="JB106">
        <v>104.694</v>
      </c>
    </row>
    <row r="107" spans="1:262" x14ac:dyDescent="0.2">
      <c r="A107">
        <v>91</v>
      </c>
      <c r="B107">
        <v>1634239368.0999999</v>
      </c>
      <c r="C107">
        <v>15895.5999999046</v>
      </c>
      <c r="D107" t="s">
        <v>768</v>
      </c>
      <c r="E107" t="s">
        <v>769</v>
      </c>
      <c r="F107" t="s">
        <v>390</v>
      </c>
      <c r="G107">
        <v>1634239368.0999999</v>
      </c>
      <c r="H107">
        <f t="shared" si="92"/>
        <v>2.4430442660010572E-3</v>
      </c>
      <c r="I107">
        <f t="shared" si="93"/>
        <v>2.4430442660010572</v>
      </c>
      <c r="J107">
        <f t="shared" si="94"/>
        <v>3.6058221679885727</v>
      </c>
      <c r="K107">
        <f t="shared" si="95"/>
        <v>197.571</v>
      </c>
      <c r="L107">
        <f t="shared" si="96"/>
        <v>139.91460799749859</v>
      </c>
      <c r="M107">
        <f t="shared" si="97"/>
        <v>12.556494467416933</v>
      </c>
      <c r="N107">
        <f t="shared" si="98"/>
        <v>17.730808840677899</v>
      </c>
      <c r="O107">
        <f t="shared" si="99"/>
        <v>0.11369276127786467</v>
      </c>
      <c r="P107">
        <f t="shared" si="100"/>
        <v>2.7507313144036596</v>
      </c>
      <c r="Q107">
        <f t="shared" si="101"/>
        <v>0.11114523378974683</v>
      </c>
      <c r="R107">
        <f t="shared" si="102"/>
        <v>6.968990198957184E-2</v>
      </c>
      <c r="S107">
        <f t="shared" si="103"/>
        <v>241.74380601830896</v>
      </c>
      <c r="T107">
        <f t="shared" si="104"/>
        <v>27.419344420464451</v>
      </c>
      <c r="U107">
        <f t="shared" si="105"/>
        <v>27.419344420464451</v>
      </c>
      <c r="V107">
        <f t="shared" si="106"/>
        <v>3.6682646551819835</v>
      </c>
      <c r="W107">
        <f t="shared" si="107"/>
        <v>50.263706347890547</v>
      </c>
      <c r="X107">
        <f t="shared" si="108"/>
        <v>1.7552397798696699</v>
      </c>
      <c r="Y107">
        <f t="shared" si="109"/>
        <v>3.4920619815043414</v>
      </c>
      <c r="Z107">
        <f t="shared" si="110"/>
        <v>1.9130248753123136</v>
      </c>
      <c r="AA107">
        <f t="shared" si="111"/>
        <v>-107.73825213064663</v>
      </c>
      <c r="AB107">
        <f t="shared" si="112"/>
        <v>-124.29466069257488</v>
      </c>
      <c r="AC107">
        <f t="shared" si="113"/>
        <v>-9.7517218030330675</v>
      </c>
      <c r="AD107">
        <f t="shared" si="114"/>
        <v>-4.0828607945613271E-2</v>
      </c>
      <c r="AE107">
        <v>0</v>
      </c>
      <c r="AF107">
        <v>0</v>
      </c>
      <c r="AG107">
        <f t="shared" si="115"/>
        <v>1</v>
      </c>
      <c r="AH107">
        <f t="shared" si="116"/>
        <v>0</v>
      </c>
      <c r="AI107">
        <f t="shared" si="117"/>
        <v>47717.995096096995</v>
      </c>
      <c r="AJ107" t="s">
        <v>391</v>
      </c>
      <c r="AK107">
        <v>0</v>
      </c>
      <c r="AL107">
        <v>0</v>
      </c>
      <c r="AM107">
        <v>0</v>
      </c>
      <c r="AN107" t="e">
        <f t="shared" si="118"/>
        <v>#DIV/0!</v>
      </c>
      <c r="AO107">
        <v>-1</v>
      </c>
      <c r="AP107" t="s">
        <v>770</v>
      </c>
      <c r="AQ107">
        <v>10429.700000000001</v>
      </c>
      <c r="AR107">
        <v>1385.9726923076901</v>
      </c>
      <c r="AS107">
        <v>1504.67</v>
      </c>
      <c r="AT107">
        <f t="shared" si="119"/>
        <v>7.8885940234277308E-2</v>
      </c>
      <c r="AU107">
        <v>0.5</v>
      </c>
      <c r="AV107">
        <f t="shared" si="120"/>
        <v>1261.2446994913519</v>
      </c>
      <c r="AW107">
        <f t="shared" si="121"/>
        <v>3.6058221679885727</v>
      </c>
      <c r="AX107">
        <f t="shared" si="122"/>
        <v>49.74723699243691</v>
      </c>
      <c r="AY107">
        <f t="shared" si="123"/>
        <v>3.651806956926009E-3</v>
      </c>
      <c r="AZ107">
        <f t="shared" si="124"/>
        <v>-1</v>
      </c>
      <c r="BA107" t="e">
        <f t="shared" si="125"/>
        <v>#DIV/0!</v>
      </c>
      <c r="BB107" t="s">
        <v>391</v>
      </c>
      <c r="BC107">
        <v>0</v>
      </c>
      <c r="BD107" t="e">
        <f t="shared" si="126"/>
        <v>#DIV/0!</v>
      </c>
      <c r="BE107" t="e">
        <f t="shared" si="127"/>
        <v>#DIV/0!</v>
      </c>
      <c r="BF107" t="e">
        <f t="shared" si="128"/>
        <v>#DIV/0!</v>
      </c>
      <c r="BG107" t="e">
        <f t="shared" si="129"/>
        <v>#DIV/0!</v>
      </c>
      <c r="BH107">
        <f t="shared" si="130"/>
        <v>7.888594023427728E-2</v>
      </c>
      <c r="BI107" t="e">
        <f t="shared" si="131"/>
        <v>#DIV/0!</v>
      </c>
      <c r="BJ107" t="e">
        <f t="shared" si="132"/>
        <v>#DIV/0!</v>
      </c>
      <c r="BK107" t="e">
        <f t="shared" si="133"/>
        <v>#DIV/0!</v>
      </c>
      <c r="BL107">
        <v>92</v>
      </c>
      <c r="BM107">
        <v>300</v>
      </c>
      <c r="BN107">
        <v>300</v>
      </c>
      <c r="BO107">
        <v>300</v>
      </c>
      <c r="BP107">
        <v>10429.700000000001</v>
      </c>
      <c r="BQ107">
        <v>1483.67</v>
      </c>
      <c r="BR107">
        <v>-7.3748099999999999E-3</v>
      </c>
      <c r="BS107">
        <v>-2.0099999999999998</v>
      </c>
      <c r="BT107" t="s">
        <v>391</v>
      </c>
      <c r="BU107" t="s">
        <v>391</v>
      </c>
      <c r="BV107" t="s">
        <v>391</v>
      </c>
      <c r="BW107" t="s">
        <v>391</v>
      </c>
      <c r="BX107" t="s">
        <v>391</v>
      </c>
      <c r="BY107" t="s">
        <v>391</v>
      </c>
      <c r="BZ107" t="s">
        <v>391</v>
      </c>
      <c r="CA107" t="s">
        <v>391</v>
      </c>
      <c r="CB107" t="s">
        <v>391</v>
      </c>
      <c r="CC107" t="s">
        <v>391</v>
      </c>
      <c r="CD107">
        <f t="shared" si="134"/>
        <v>1500.04</v>
      </c>
      <c r="CE107">
        <f t="shared" si="135"/>
        <v>1261.2446994913519</v>
      </c>
      <c r="CF107">
        <f t="shared" si="136"/>
        <v>0.84080737813081774</v>
      </c>
      <c r="CG107">
        <f t="shared" si="137"/>
        <v>0.16115823979247818</v>
      </c>
      <c r="CH107">
        <v>6</v>
      </c>
      <c r="CI107">
        <v>0.5</v>
      </c>
      <c r="CJ107" t="s">
        <v>393</v>
      </c>
      <c r="CK107">
        <v>2</v>
      </c>
      <c r="CL107">
        <v>1634239368.0999999</v>
      </c>
      <c r="CM107">
        <v>197.571</v>
      </c>
      <c r="CN107">
        <v>200.024</v>
      </c>
      <c r="CO107">
        <v>19.558299999999999</v>
      </c>
      <c r="CP107">
        <v>18.121200000000002</v>
      </c>
      <c r="CQ107">
        <v>195.51599999999999</v>
      </c>
      <c r="CR107">
        <v>19.404299999999999</v>
      </c>
      <c r="CS107">
        <v>1000.04</v>
      </c>
      <c r="CT107">
        <v>89.644599999999997</v>
      </c>
      <c r="CU107">
        <v>9.9384899999999998E-2</v>
      </c>
      <c r="CV107">
        <v>26.581199999999999</v>
      </c>
      <c r="CW107">
        <v>-253.99</v>
      </c>
      <c r="CX107">
        <v>999.9</v>
      </c>
      <c r="CY107">
        <v>0</v>
      </c>
      <c r="CZ107">
        <v>0</v>
      </c>
      <c r="DA107">
        <v>10055</v>
      </c>
      <c r="DB107">
        <v>0</v>
      </c>
      <c r="DC107">
        <v>10.3529</v>
      </c>
      <c r="DD107">
        <v>-2.3863400000000001</v>
      </c>
      <c r="DE107">
        <v>201.58099999999999</v>
      </c>
      <c r="DF107">
        <v>203.71600000000001</v>
      </c>
      <c r="DG107">
        <v>1.44187</v>
      </c>
      <c r="DH107">
        <v>200.024</v>
      </c>
      <c r="DI107">
        <v>18.121200000000002</v>
      </c>
      <c r="DJ107">
        <v>1.7537199999999999</v>
      </c>
      <c r="DK107">
        <v>1.6244700000000001</v>
      </c>
      <c r="DL107">
        <v>15.3803</v>
      </c>
      <c r="DM107">
        <v>14.1929</v>
      </c>
      <c r="DN107">
        <v>1500.04</v>
      </c>
      <c r="DO107">
        <v>0.97299899999999995</v>
      </c>
      <c r="DP107">
        <v>2.70011E-2</v>
      </c>
      <c r="DQ107">
        <v>0</v>
      </c>
      <c r="DR107">
        <v>1389.33</v>
      </c>
      <c r="DS107">
        <v>5.0006300000000001</v>
      </c>
      <c r="DT107">
        <v>20163.7</v>
      </c>
      <c r="DU107">
        <v>12905.5</v>
      </c>
      <c r="DV107">
        <v>36.686999999999998</v>
      </c>
      <c r="DW107">
        <v>37.25</v>
      </c>
      <c r="DX107">
        <v>36.625</v>
      </c>
      <c r="DY107">
        <v>36.625</v>
      </c>
      <c r="DZ107">
        <v>38</v>
      </c>
      <c r="EA107">
        <v>1454.67</v>
      </c>
      <c r="EB107">
        <v>40.369999999999997</v>
      </c>
      <c r="EC107">
        <v>0</v>
      </c>
      <c r="ED107">
        <v>98.900000095367403</v>
      </c>
      <c r="EE107">
        <v>0</v>
      </c>
      <c r="EF107">
        <v>1385.9726923076901</v>
      </c>
      <c r="EG107">
        <v>26.0133333256972</v>
      </c>
      <c r="EH107">
        <v>362.48547011968702</v>
      </c>
      <c r="EI107">
        <v>20117.25</v>
      </c>
      <c r="EJ107">
        <v>15</v>
      </c>
      <c r="EK107">
        <v>1634239387.0999999</v>
      </c>
      <c r="EL107" t="s">
        <v>771</v>
      </c>
      <c r="EM107">
        <v>1634239385.0999999</v>
      </c>
      <c r="EN107">
        <v>1634239387.0999999</v>
      </c>
      <c r="EO107">
        <v>101</v>
      </c>
      <c r="EP107">
        <v>-6.6000000000000003E-2</v>
      </c>
      <c r="EQ107">
        <v>-5.0000000000000001E-3</v>
      </c>
      <c r="ER107">
        <v>2.0550000000000002</v>
      </c>
      <c r="ES107">
        <v>0.154</v>
      </c>
      <c r="ET107">
        <v>200</v>
      </c>
      <c r="EU107">
        <v>18</v>
      </c>
      <c r="EV107">
        <v>0.28000000000000003</v>
      </c>
      <c r="EW107">
        <v>7.0000000000000007E-2</v>
      </c>
      <c r="EX107">
        <v>-2.3451395000000002</v>
      </c>
      <c r="EY107">
        <v>-2.24906566604107E-2</v>
      </c>
      <c r="EZ107">
        <v>2.5532618055146599E-2</v>
      </c>
      <c r="FA107">
        <v>1</v>
      </c>
      <c r="FB107">
        <v>1.438895</v>
      </c>
      <c r="FC107">
        <v>1.6829043151967999E-2</v>
      </c>
      <c r="FD107">
        <v>1.8310666290444E-3</v>
      </c>
      <c r="FE107">
        <v>1</v>
      </c>
      <c r="FF107">
        <v>2</v>
      </c>
      <c r="FG107">
        <v>2</v>
      </c>
      <c r="FH107" t="s">
        <v>395</v>
      </c>
      <c r="FI107">
        <v>3.8844599999999998</v>
      </c>
      <c r="FJ107">
        <v>2.7588599999999999</v>
      </c>
      <c r="FK107">
        <v>4.8562099999999997E-2</v>
      </c>
      <c r="FL107">
        <v>4.97089E-2</v>
      </c>
      <c r="FM107">
        <v>8.9640999999999998E-2</v>
      </c>
      <c r="FN107">
        <v>8.5373299999999999E-2</v>
      </c>
      <c r="FO107">
        <v>37484.6</v>
      </c>
      <c r="FP107">
        <v>41069.9</v>
      </c>
      <c r="FQ107">
        <v>35693.5</v>
      </c>
      <c r="FR107">
        <v>39222.300000000003</v>
      </c>
      <c r="FS107">
        <v>46101.2</v>
      </c>
      <c r="FT107">
        <v>51792.7</v>
      </c>
      <c r="FU107">
        <v>55823.199999999997</v>
      </c>
      <c r="FV107">
        <v>62888.2</v>
      </c>
      <c r="FW107">
        <v>2.6476999999999999</v>
      </c>
      <c r="FX107">
        <v>2.1783000000000001</v>
      </c>
      <c r="FY107">
        <v>-0.312336</v>
      </c>
      <c r="FZ107">
        <v>0</v>
      </c>
      <c r="GA107">
        <v>-244.72900000000001</v>
      </c>
      <c r="GB107">
        <v>999.9</v>
      </c>
      <c r="GC107">
        <v>46.093000000000004</v>
      </c>
      <c r="GD107">
        <v>30.423999999999999</v>
      </c>
      <c r="GE107">
        <v>22.4453</v>
      </c>
      <c r="GF107">
        <v>56.114899999999999</v>
      </c>
      <c r="GG107">
        <v>46.470399999999998</v>
      </c>
      <c r="GH107">
        <v>3</v>
      </c>
      <c r="GI107">
        <v>-0.20002500000000001</v>
      </c>
      <c r="GJ107">
        <v>-0.54991599999999996</v>
      </c>
      <c r="GK107">
        <v>20.116199999999999</v>
      </c>
      <c r="GL107">
        <v>5.1991699999999996</v>
      </c>
      <c r="GM107">
        <v>12.004099999999999</v>
      </c>
      <c r="GN107">
        <v>4.9756999999999998</v>
      </c>
      <c r="GO107">
        <v>3.2932299999999999</v>
      </c>
      <c r="GP107">
        <v>9999</v>
      </c>
      <c r="GQ107">
        <v>9999</v>
      </c>
      <c r="GR107">
        <v>30.8</v>
      </c>
      <c r="GS107">
        <v>740.1</v>
      </c>
      <c r="GT107">
        <v>1.8632599999999999</v>
      </c>
      <c r="GU107">
        <v>1.86809</v>
      </c>
      <c r="GV107">
        <v>1.86781</v>
      </c>
      <c r="GW107">
        <v>1.8690500000000001</v>
      </c>
      <c r="GX107">
        <v>1.8698699999999999</v>
      </c>
      <c r="GY107">
        <v>1.8658600000000001</v>
      </c>
      <c r="GZ107">
        <v>1.8669100000000001</v>
      </c>
      <c r="HA107">
        <v>1.8683099999999999</v>
      </c>
      <c r="HB107">
        <v>5</v>
      </c>
      <c r="HC107">
        <v>0</v>
      </c>
      <c r="HD107">
        <v>0</v>
      </c>
      <c r="HE107">
        <v>0</v>
      </c>
      <c r="HF107" t="s">
        <v>396</v>
      </c>
      <c r="HG107" t="s">
        <v>397</v>
      </c>
      <c r="HH107" t="s">
        <v>398</v>
      </c>
      <c r="HI107" t="s">
        <v>398</v>
      </c>
      <c r="HJ107" t="s">
        <v>398</v>
      </c>
      <c r="HK107" t="s">
        <v>398</v>
      </c>
      <c r="HL107">
        <v>0</v>
      </c>
      <c r="HM107">
        <v>100</v>
      </c>
      <c r="HN107">
        <v>100</v>
      </c>
      <c r="HO107">
        <v>2.0550000000000002</v>
      </c>
      <c r="HP107">
        <v>0.154</v>
      </c>
      <c r="HQ107">
        <v>2.12175000000002</v>
      </c>
      <c r="HR107">
        <v>0</v>
      </c>
      <c r="HS107">
        <v>0</v>
      </c>
      <c r="HT107">
        <v>0</v>
      </c>
      <c r="HU107">
        <v>0.15881428571428199</v>
      </c>
      <c r="HV107">
        <v>0</v>
      </c>
      <c r="HW107">
        <v>0</v>
      </c>
      <c r="HX107">
        <v>0</v>
      </c>
      <c r="HY107">
        <v>-1</v>
      </c>
      <c r="HZ107">
        <v>-1</v>
      </c>
      <c r="IA107">
        <v>-1</v>
      </c>
      <c r="IB107">
        <v>-1</v>
      </c>
      <c r="IC107">
        <v>1.4</v>
      </c>
      <c r="ID107">
        <v>1.3</v>
      </c>
      <c r="IE107">
        <v>0.85815399999999997</v>
      </c>
      <c r="IF107">
        <v>2.6098599999999998</v>
      </c>
      <c r="IG107">
        <v>2.9980500000000001</v>
      </c>
      <c r="IH107">
        <v>2.96509</v>
      </c>
      <c r="II107">
        <v>2.7453599999999998</v>
      </c>
      <c r="IJ107">
        <v>2.3132299999999999</v>
      </c>
      <c r="IK107">
        <v>34.304200000000002</v>
      </c>
      <c r="IL107">
        <v>24.113800000000001</v>
      </c>
      <c r="IM107">
        <v>18</v>
      </c>
      <c r="IN107">
        <v>1076.29</v>
      </c>
      <c r="IO107">
        <v>610.92700000000002</v>
      </c>
      <c r="IP107">
        <v>24.999700000000001</v>
      </c>
      <c r="IQ107">
        <v>24.694800000000001</v>
      </c>
      <c r="IR107">
        <v>30.0002</v>
      </c>
      <c r="IS107">
        <v>24.557300000000001</v>
      </c>
      <c r="IT107">
        <v>24.513400000000001</v>
      </c>
      <c r="IU107">
        <v>17.216100000000001</v>
      </c>
      <c r="IV107">
        <v>15.898300000000001</v>
      </c>
      <c r="IW107">
        <v>0</v>
      </c>
      <c r="IX107">
        <v>25</v>
      </c>
      <c r="IY107">
        <v>200</v>
      </c>
      <c r="IZ107">
        <v>18.1112</v>
      </c>
      <c r="JA107">
        <v>103.533</v>
      </c>
      <c r="JB107">
        <v>104.693</v>
      </c>
    </row>
    <row r="108" spans="1:262" x14ac:dyDescent="0.2">
      <c r="A108">
        <v>92</v>
      </c>
      <c r="B108">
        <v>1634239475</v>
      </c>
      <c r="C108">
        <v>16002.5</v>
      </c>
      <c r="D108" t="s">
        <v>772</v>
      </c>
      <c r="E108" t="s">
        <v>773</v>
      </c>
      <c r="F108" t="s">
        <v>390</v>
      </c>
      <c r="G108">
        <v>1634239475</v>
      </c>
      <c r="H108">
        <f t="shared" si="92"/>
        <v>2.5269250530990388E-3</v>
      </c>
      <c r="I108">
        <f t="shared" si="93"/>
        <v>2.5269250530990388</v>
      </c>
      <c r="J108">
        <f t="shared" si="94"/>
        <v>1.2495034292066285</v>
      </c>
      <c r="K108">
        <f t="shared" si="95"/>
        <v>99.076899999999995</v>
      </c>
      <c r="L108">
        <f t="shared" si="96"/>
        <v>78.617783712656362</v>
      </c>
      <c r="M108">
        <f t="shared" si="97"/>
        <v>7.0548430492583067</v>
      </c>
      <c r="N108">
        <f t="shared" si="98"/>
        <v>8.8907616864622394</v>
      </c>
      <c r="O108">
        <f t="shared" si="99"/>
        <v>0.11761748184707713</v>
      </c>
      <c r="P108">
        <f t="shared" si="100"/>
        <v>2.7487919590562795</v>
      </c>
      <c r="Q108">
        <f t="shared" si="101"/>
        <v>0.114891431400444</v>
      </c>
      <c r="R108">
        <f t="shared" si="102"/>
        <v>7.2046807034206531E-2</v>
      </c>
      <c r="S108">
        <f t="shared" si="103"/>
        <v>241.73945601878222</v>
      </c>
      <c r="T108">
        <f t="shared" si="104"/>
        <v>27.388618835670428</v>
      </c>
      <c r="U108">
        <f t="shared" si="105"/>
        <v>27.388618835670428</v>
      </c>
      <c r="V108">
        <f t="shared" si="106"/>
        <v>3.6616707904429271</v>
      </c>
      <c r="W108">
        <f t="shared" si="107"/>
        <v>50.065964082308867</v>
      </c>
      <c r="X108">
        <f t="shared" si="108"/>
        <v>1.74750032479648</v>
      </c>
      <c r="Y108">
        <f t="shared" si="109"/>
        <v>3.4903958344307013</v>
      </c>
      <c r="Z108">
        <f t="shared" si="110"/>
        <v>1.9141704656464471</v>
      </c>
      <c r="AA108">
        <f t="shared" si="111"/>
        <v>-111.43739484166761</v>
      </c>
      <c r="AB108">
        <f t="shared" si="112"/>
        <v>-120.85407850691027</v>
      </c>
      <c r="AC108">
        <f t="shared" si="113"/>
        <v>-9.4866326729110195</v>
      </c>
      <c r="AD108">
        <f t="shared" si="114"/>
        <v>-3.8650002706674513E-2</v>
      </c>
      <c r="AE108">
        <v>0</v>
      </c>
      <c r="AF108">
        <v>0</v>
      </c>
      <c r="AG108">
        <f t="shared" si="115"/>
        <v>1</v>
      </c>
      <c r="AH108">
        <f t="shared" si="116"/>
        <v>0</v>
      </c>
      <c r="AI108">
        <f t="shared" si="117"/>
        <v>47666.574518454392</v>
      </c>
      <c r="AJ108" t="s">
        <v>391</v>
      </c>
      <c r="AK108">
        <v>0</v>
      </c>
      <c r="AL108">
        <v>0</v>
      </c>
      <c r="AM108">
        <v>0</v>
      </c>
      <c r="AN108" t="e">
        <f t="shared" si="118"/>
        <v>#DIV/0!</v>
      </c>
      <c r="AO108">
        <v>-1</v>
      </c>
      <c r="AP108" t="s">
        <v>774</v>
      </c>
      <c r="AQ108">
        <v>10423</v>
      </c>
      <c r="AR108">
        <v>1357.2392</v>
      </c>
      <c r="AS108">
        <v>1466.07</v>
      </c>
      <c r="AT108">
        <f t="shared" si="119"/>
        <v>7.4233017523037792E-2</v>
      </c>
      <c r="AU108">
        <v>0.5</v>
      </c>
      <c r="AV108">
        <f t="shared" si="120"/>
        <v>1261.227299491597</v>
      </c>
      <c r="AW108">
        <f t="shared" si="121"/>
        <v>1.2495034292066285</v>
      </c>
      <c r="AX108">
        <f t="shared" si="122"/>
        <v>46.81235411184668</v>
      </c>
      <c r="AY108">
        <f t="shared" si="123"/>
        <v>1.7835828879642925E-3</v>
      </c>
      <c r="AZ108">
        <f t="shared" si="124"/>
        <v>-1</v>
      </c>
      <c r="BA108" t="e">
        <f t="shared" si="125"/>
        <v>#DIV/0!</v>
      </c>
      <c r="BB108" t="s">
        <v>391</v>
      </c>
      <c r="BC108">
        <v>0</v>
      </c>
      <c r="BD108" t="e">
        <f t="shared" si="126"/>
        <v>#DIV/0!</v>
      </c>
      <c r="BE108" t="e">
        <f t="shared" si="127"/>
        <v>#DIV/0!</v>
      </c>
      <c r="BF108" t="e">
        <f t="shared" si="128"/>
        <v>#DIV/0!</v>
      </c>
      <c r="BG108" t="e">
        <f t="shared" si="129"/>
        <v>#DIV/0!</v>
      </c>
      <c r="BH108">
        <f t="shared" si="130"/>
        <v>7.423301752303775E-2</v>
      </c>
      <c r="BI108" t="e">
        <f t="shared" si="131"/>
        <v>#DIV/0!</v>
      </c>
      <c r="BJ108" t="e">
        <f t="shared" si="132"/>
        <v>#DIV/0!</v>
      </c>
      <c r="BK108" t="e">
        <f t="shared" si="133"/>
        <v>#DIV/0!</v>
      </c>
      <c r="BL108">
        <v>93</v>
      </c>
      <c r="BM108">
        <v>300</v>
      </c>
      <c r="BN108">
        <v>300</v>
      </c>
      <c r="BO108">
        <v>300</v>
      </c>
      <c r="BP108">
        <v>10423</v>
      </c>
      <c r="BQ108">
        <v>1447.21</v>
      </c>
      <c r="BR108">
        <v>-7.37099E-3</v>
      </c>
      <c r="BS108">
        <v>-1.08</v>
      </c>
      <c r="BT108" t="s">
        <v>391</v>
      </c>
      <c r="BU108" t="s">
        <v>391</v>
      </c>
      <c r="BV108" t="s">
        <v>391</v>
      </c>
      <c r="BW108" t="s">
        <v>391</v>
      </c>
      <c r="BX108" t="s">
        <v>391</v>
      </c>
      <c r="BY108" t="s">
        <v>391</v>
      </c>
      <c r="BZ108" t="s">
        <v>391</v>
      </c>
      <c r="CA108" t="s">
        <v>391</v>
      </c>
      <c r="CB108" t="s">
        <v>391</v>
      </c>
      <c r="CC108" t="s">
        <v>391</v>
      </c>
      <c r="CD108">
        <f t="shared" si="134"/>
        <v>1500.02</v>
      </c>
      <c r="CE108">
        <f t="shared" si="135"/>
        <v>1261.227299491597</v>
      </c>
      <c r="CF108">
        <f t="shared" si="136"/>
        <v>0.84080698890121275</v>
      </c>
      <c r="CG108">
        <f t="shared" si="137"/>
        <v>0.16115748857934042</v>
      </c>
      <c r="CH108">
        <v>6</v>
      </c>
      <c r="CI108">
        <v>0.5</v>
      </c>
      <c r="CJ108" t="s">
        <v>393</v>
      </c>
      <c r="CK108">
        <v>2</v>
      </c>
      <c r="CL108">
        <v>1634239475</v>
      </c>
      <c r="CM108">
        <v>99.076899999999995</v>
      </c>
      <c r="CN108">
        <v>99.976799999999997</v>
      </c>
      <c r="CO108">
        <v>19.473800000000001</v>
      </c>
      <c r="CP108">
        <v>17.987200000000001</v>
      </c>
      <c r="CQ108">
        <v>97.102900000000005</v>
      </c>
      <c r="CR108">
        <v>19.325800000000001</v>
      </c>
      <c r="CS108">
        <v>1000.02</v>
      </c>
      <c r="CT108">
        <v>89.636099999999999</v>
      </c>
      <c r="CU108">
        <v>9.9869600000000003E-2</v>
      </c>
      <c r="CV108">
        <v>26.5731</v>
      </c>
      <c r="CW108">
        <v>-255.023</v>
      </c>
      <c r="CX108">
        <v>999.9</v>
      </c>
      <c r="CY108">
        <v>0</v>
      </c>
      <c r="CZ108">
        <v>0</v>
      </c>
      <c r="DA108">
        <v>10044.4</v>
      </c>
      <c r="DB108">
        <v>0</v>
      </c>
      <c r="DC108">
        <v>10.3157</v>
      </c>
      <c r="DD108">
        <v>-0.81851200000000002</v>
      </c>
      <c r="DE108">
        <v>101.128</v>
      </c>
      <c r="DF108">
        <v>101.80800000000001</v>
      </c>
      <c r="DG108">
        <v>1.4924299999999999</v>
      </c>
      <c r="DH108">
        <v>99.976799999999997</v>
      </c>
      <c r="DI108">
        <v>17.987200000000001</v>
      </c>
      <c r="DJ108">
        <v>1.7460800000000001</v>
      </c>
      <c r="DK108">
        <v>1.6123099999999999</v>
      </c>
      <c r="DL108">
        <v>15.3123</v>
      </c>
      <c r="DM108">
        <v>14.0769</v>
      </c>
      <c r="DN108">
        <v>1500.02</v>
      </c>
      <c r="DO108">
        <v>0.97300799999999998</v>
      </c>
      <c r="DP108">
        <v>2.6991999999999999E-2</v>
      </c>
      <c r="DQ108">
        <v>0</v>
      </c>
      <c r="DR108">
        <v>1360.59</v>
      </c>
      <c r="DS108">
        <v>5.0006300000000001</v>
      </c>
      <c r="DT108">
        <v>19832.5</v>
      </c>
      <c r="DU108">
        <v>12905.3</v>
      </c>
      <c r="DV108">
        <v>38.125</v>
      </c>
      <c r="DW108">
        <v>39.186999999999998</v>
      </c>
      <c r="DX108">
        <v>37.875</v>
      </c>
      <c r="DY108">
        <v>39.25</v>
      </c>
      <c r="DZ108">
        <v>39.561999999999998</v>
      </c>
      <c r="EA108">
        <v>1454.67</v>
      </c>
      <c r="EB108">
        <v>40.35</v>
      </c>
      <c r="EC108">
        <v>0</v>
      </c>
      <c r="ED108">
        <v>106.799999952316</v>
      </c>
      <c r="EE108">
        <v>0</v>
      </c>
      <c r="EF108">
        <v>1357.2392</v>
      </c>
      <c r="EG108">
        <v>30.3246153739791</v>
      </c>
      <c r="EH108">
        <v>494.33846164357698</v>
      </c>
      <c r="EI108">
        <v>19773.276000000002</v>
      </c>
      <c r="EJ108">
        <v>15</v>
      </c>
      <c r="EK108">
        <v>1634239493</v>
      </c>
      <c r="EL108" t="s">
        <v>775</v>
      </c>
      <c r="EM108">
        <v>1634239491</v>
      </c>
      <c r="EN108">
        <v>1634239493</v>
      </c>
      <c r="EO108">
        <v>102</v>
      </c>
      <c r="EP108">
        <v>-8.2000000000000003E-2</v>
      </c>
      <c r="EQ108">
        <v>-6.0000000000000001E-3</v>
      </c>
      <c r="ER108">
        <v>1.974</v>
      </c>
      <c r="ES108">
        <v>0.14799999999999999</v>
      </c>
      <c r="ET108">
        <v>100</v>
      </c>
      <c r="EU108">
        <v>18</v>
      </c>
      <c r="EV108">
        <v>0.15</v>
      </c>
      <c r="EW108">
        <v>0.06</v>
      </c>
      <c r="EX108">
        <v>-0.80560569999999998</v>
      </c>
      <c r="EY108">
        <v>-8.9377463414631098E-2</v>
      </c>
      <c r="EZ108">
        <v>2.3544111457220001E-2</v>
      </c>
      <c r="FA108">
        <v>1</v>
      </c>
      <c r="FB108">
        <v>1.48914375</v>
      </c>
      <c r="FC108">
        <v>2.1076435272038799E-2</v>
      </c>
      <c r="FD108">
        <v>2.3859596470812302E-3</v>
      </c>
      <c r="FE108">
        <v>1</v>
      </c>
      <c r="FF108">
        <v>2</v>
      </c>
      <c r="FG108">
        <v>2</v>
      </c>
      <c r="FH108" t="s">
        <v>395</v>
      </c>
      <c r="FI108">
        <v>3.8844400000000001</v>
      </c>
      <c r="FJ108">
        <v>2.7592500000000002</v>
      </c>
      <c r="FK108">
        <v>2.54045E-2</v>
      </c>
      <c r="FL108">
        <v>2.6225999999999999E-2</v>
      </c>
      <c r="FM108">
        <v>8.9373099999999997E-2</v>
      </c>
      <c r="FN108">
        <v>8.49187E-2</v>
      </c>
      <c r="FO108">
        <v>38396.800000000003</v>
      </c>
      <c r="FP108">
        <v>42084.4</v>
      </c>
      <c r="FQ108">
        <v>35693.5</v>
      </c>
      <c r="FR108">
        <v>39222.300000000003</v>
      </c>
      <c r="FS108">
        <v>46114.400000000001</v>
      </c>
      <c r="FT108">
        <v>51818.400000000001</v>
      </c>
      <c r="FU108">
        <v>55823.1</v>
      </c>
      <c r="FV108">
        <v>62888.800000000003</v>
      </c>
      <c r="FW108">
        <v>2.6475499999999998</v>
      </c>
      <c r="FX108">
        <v>2.1776499999999999</v>
      </c>
      <c r="FY108">
        <v>-0.34671999999999997</v>
      </c>
      <c r="FZ108">
        <v>0</v>
      </c>
      <c r="GA108">
        <v>-244.73500000000001</v>
      </c>
      <c r="GB108">
        <v>999.9</v>
      </c>
      <c r="GC108">
        <v>45.996000000000002</v>
      </c>
      <c r="GD108">
        <v>30.393000000000001</v>
      </c>
      <c r="GE108">
        <v>22.360499999999998</v>
      </c>
      <c r="GF108">
        <v>56.244900000000001</v>
      </c>
      <c r="GG108">
        <v>46.462299999999999</v>
      </c>
      <c r="GH108">
        <v>3</v>
      </c>
      <c r="GI108">
        <v>-0.200714</v>
      </c>
      <c r="GJ108">
        <v>-0.56523199999999996</v>
      </c>
      <c r="GK108">
        <v>20.117799999999999</v>
      </c>
      <c r="GL108">
        <v>5.20052</v>
      </c>
      <c r="GM108">
        <v>12.004899999999999</v>
      </c>
      <c r="GN108">
        <v>4.9756999999999998</v>
      </c>
      <c r="GO108">
        <v>3.2930999999999999</v>
      </c>
      <c r="GP108">
        <v>9999</v>
      </c>
      <c r="GQ108">
        <v>9999</v>
      </c>
      <c r="GR108">
        <v>30.8</v>
      </c>
      <c r="GS108">
        <v>743.7</v>
      </c>
      <c r="GT108">
        <v>1.8632500000000001</v>
      </c>
      <c r="GU108">
        <v>1.8681000000000001</v>
      </c>
      <c r="GV108">
        <v>1.86782</v>
      </c>
      <c r="GW108">
        <v>1.8690500000000001</v>
      </c>
      <c r="GX108">
        <v>1.8698999999999999</v>
      </c>
      <c r="GY108">
        <v>1.86585</v>
      </c>
      <c r="GZ108">
        <v>1.8669100000000001</v>
      </c>
      <c r="HA108">
        <v>1.86832</v>
      </c>
      <c r="HB108">
        <v>5</v>
      </c>
      <c r="HC108">
        <v>0</v>
      </c>
      <c r="HD108">
        <v>0</v>
      </c>
      <c r="HE108">
        <v>0</v>
      </c>
      <c r="HF108" t="s">
        <v>396</v>
      </c>
      <c r="HG108" t="s">
        <v>397</v>
      </c>
      <c r="HH108" t="s">
        <v>398</v>
      </c>
      <c r="HI108" t="s">
        <v>398</v>
      </c>
      <c r="HJ108" t="s">
        <v>398</v>
      </c>
      <c r="HK108" t="s">
        <v>398</v>
      </c>
      <c r="HL108">
        <v>0</v>
      </c>
      <c r="HM108">
        <v>100</v>
      </c>
      <c r="HN108">
        <v>100</v>
      </c>
      <c r="HO108">
        <v>1.974</v>
      </c>
      <c r="HP108">
        <v>0.14799999999999999</v>
      </c>
      <c r="HQ108">
        <v>2.0554000000000499</v>
      </c>
      <c r="HR108">
        <v>0</v>
      </c>
      <c r="HS108">
        <v>0</v>
      </c>
      <c r="HT108">
        <v>0</v>
      </c>
      <c r="HU108">
        <v>0.153894999999999</v>
      </c>
      <c r="HV108">
        <v>0</v>
      </c>
      <c r="HW108">
        <v>0</v>
      </c>
      <c r="HX108">
        <v>0</v>
      </c>
      <c r="HY108">
        <v>-1</v>
      </c>
      <c r="HZ108">
        <v>-1</v>
      </c>
      <c r="IA108">
        <v>-1</v>
      </c>
      <c r="IB108">
        <v>-1</v>
      </c>
      <c r="IC108">
        <v>1.5</v>
      </c>
      <c r="ID108">
        <v>1.5</v>
      </c>
      <c r="IE108">
        <v>0.50903299999999996</v>
      </c>
      <c r="IF108">
        <v>2.63184</v>
      </c>
      <c r="IG108">
        <v>2.9968300000000001</v>
      </c>
      <c r="IH108">
        <v>2.96509</v>
      </c>
      <c r="II108">
        <v>2.7453599999999998</v>
      </c>
      <c r="IJ108">
        <v>2.3120099999999999</v>
      </c>
      <c r="IK108">
        <v>34.281399999999998</v>
      </c>
      <c r="IL108">
        <v>24.113800000000001</v>
      </c>
      <c r="IM108">
        <v>18</v>
      </c>
      <c r="IN108">
        <v>1076.03</v>
      </c>
      <c r="IO108">
        <v>610.35799999999995</v>
      </c>
      <c r="IP108">
        <v>24.9999</v>
      </c>
      <c r="IQ108">
        <v>24.686499999999999</v>
      </c>
      <c r="IR108">
        <v>30.0002</v>
      </c>
      <c r="IS108">
        <v>24.5532</v>
      </c>
      <c r="IT108">
        <v>24.507300000000001</v>
      </c>
      <c r="IU108">
        <v>10.221500000000001</v>
      </c>
      <c r="IV108">
        <v>16.402000000000001</v>
      </c>
      <c r="IW108">
        <v>0</v>
      </c>
      <c r="IX108">
        <v>25</v>
      </c>
      <c r="IY108">
        <v>100</v>
      </c>
      <c r="IZ108">
        <v>17.981300000000001</v>
      </c>
      <c r="JA108">
        <v>103.533</v>
      </c>
      <c r="JB108">
        <v>104.694</v>
      </c>
    </row>
    <row r="109" spans="1:262" x14ac:dyDescent="0.2">
      <c r="A109">
        <v>93</v>
      </c>
      <c r="B109">
        <v>1634239600.5</v>
      </c>
      <c r="C109">
        <v>16128</v>
      </c>
      <c r="D109" t="s">
        <v>776</v>
      </c>
      <c r="E109" t="s">
        <v>777</v>
      </c>
      <c r="F109" t="s">
        <v>390</v>
      </c>
      <c r="G109">
        <v>1634239600.5</v>
      </c>
      <c r="H109">
        <f t="shared" si="92"/>
        <v>2.7100146922215394E-3</v>
      </c>
      <c r="I109">
        <f t="shared" si="93"/>
        <v>2.7100146922215393</v>
      </c>
      <c r="J109">
        <f t="shared" si="94"/>
        <v>-0.30759315132107545</v>
      </c>
      <c r="K109">
        <f t="shared" si="95"/>
        <v>50.093699999999998</v>
      </c>
      <c r="L109">
        <f t="shared" si="96"/>
        <v>52.285198339506877</v>
      </c>
      <c r="M109">
        <f t="shared" si="97"/>
        <v>4.6918055857187815</v>
      </c>
      <c r="N109">
        <f t="shared" si="98"/>
        <v>4.4951517625157704</v>
      </c>
      <c r="O109">
        <f t="shared" si="99"/>
        <v>0.12597397816681657</v>
      </c>
      <c r="P109">
        <f t="shared" si="100"/>
        <v>2.7482395335703007</v>
      </c>
      <c r="Q109">
        <f t="shared" si="101"/>
        <v>0.12285173247645637</v>
      </c>
      <c r="R109">
        <f t="shared" si="102"/>
        <v>7.7056408823158687E-2</v>
      </c>
      <c r="S109">
        <f t="shared" si="103"/>
        <v>241.74438501806569</v>
      </c>
      <c r="T109">
        <f t="shared" si="104"/>
        <v>27.463888272693545</v>
      </c>
      <c r="U109">
        <f t="shared" si="105"/>
        <v>27.463888272693545</v>
      </c>
      <c r="V109">
        <f t="shared" si="106"/>
        <v>3.6778423904552708</v>
      </c>
      <c r="W109">
        <f t="shared" si="107"/>
        <v>50.004372916462302</v>
      </c>
      <c r="X109">
        <f t="shared" si="108"/>
        <v>1.7583189248506601</v>
      </c>
      <c r="Y109">
        <f t="shared" si="109"/>
        <v>3.5163303173266893</v>
      </c>
      <c r="Z109">
        <f t="shared" si="110"/>
        <v>1.9195234656046107</v>
      </c>
      <c r="AA109">
        <f t="shared" si="111"/>
        <v>-119.51164792696989</v>
      </c>
      <c r="AB109">
        <f t="shared" si="112"/>
        <v>-113.35784240140414</v>
      </c>
      <c r="AC109">
        <f t="shared" si="113"/>
        <v>-8.9089370746979366</v>
      </c>
      <c r="AD109">
        <f t="shared" si="114"/>
        <v>-3.4042385006287645E-2</v>
      </c>
      <c r="AE109">
        <v>0</v>
      </c>
      <c r="AF109">
        <v>0</v>
      </c>
      <c r="AG109">
        <f t="shared" si="115"/>
        <v>1</v>
      </c>
      <c r="AH109">
        <f t="shared" si="116"/>
        <v>0</v>
      </c>
      <c r="AI109">
        <f t="shared" si="117"/>
        <v>47631.613460447275</v>
      </c>
      <c r="AJ109" t="s">
        <v>391</v>
      </c>
      <c r="AK109">
        <v>0</v>
      </c>
      <c r="AL109">
        <v>0</v>
      </c>
      <c r="AM109">
        <v>0</v>
      </c>
      <c r="AN109" t="e">
        <f t="shared" si="118"/>
        <v>#DIV/0!</v>
      </c>
      <c r="AO109">
        <v>-1</v>
      </c>
      <c r="AP109" t="s">
        <v>778</v>
      </c>
      <c r="AQ109">
        <v>10417.299999999999</v>
      </c>
      <c r="AR109">
        <v>1334.42</v>
      </c>
      <c r="AS109">
        <v>1430.24</v>
      </c>
      <c r="AT109">
        <f t="shared" si="119"/>
        <v>6.6995748965208546E-2</v>
      </c>
      <c r="AU109">
        <v>0.5</v>
      </c>
      <c r="AV109">
        <f t="shared" si="120"/>
        <v>1261.2449994912254</v>
      </c>
      <c r="AW109">
        <f t="shared" si="121"/>
        <v>-0.30759315132107545</v>
      </c>
      <c r="AX109">
        <f t="shared" si="122"/>
        <v>42.249026684769355</v>
      </c>
      <c r="AY109">
        <f t="shared" si="123"/>
        <v>5.4898679396805147E-4</v>
      </c>
      <c r="AZ109">
        <f t="shared" si="124"/>
        <v>-1</v>
      </c>
      <c r="BA109" t="e">
        <f t="shared" si="125"/>
        <v>#DIV/0!</v>
      </c>
      <c r="BB109" t="s">
        <v>391</v>
      </c>
      <c r="BC109">
        <v>0</v>
      </c>
      <c r="BD109" t="e">
        <f t="shared" si="126"/>
        <v>#DIV/0!</v>
      </c>
      <c r="BE109" t="e">
        <f t="shared" si="127"/>
        <v>#DIV/0!</v>
      </c>
      <c r="BF109" t="e">
        <f t="shared" si="128"/>
        <v>#DIV/0!</v>
      </c>
      <c r="BG109" t="e">
        <f t="shared" si="129"/>
        <v>#DIV/0!</v>
      </c>
      <c r="BH109">
        <f t="shared" si="130"/>
        <v>6.6995748965208587E-2</v>
      </c>
      <c r="BI109" t="e">
        <f t="shared" si="131"/>
        <v>#DIV/0!</v>
      </c>
      <c r="BJ109" t="e">
        <f t="shared" si="132"/>
        <v>#DIV/0!</v>
      </c>
      <c r="BK109" t="e">
        <f t="shared" si="133"/>
        <v>#DIV/0!</v>
      </c>
      <c r="BL109">
        <v>94</v>
      </c>
      <c r="BM109">
        <v>300</v>
      </c>
      <c r="BN109">
        <v>300</v>
      </c>
      <c r="BO109">
        <v>300</v>
      </c>
      <c r="BP109">
        <v>10417.299999999999</v>
      </c>
      <c r="BQ109">
        <v>1412.99</v>
      </c>
      <c r="BR109">
        <v>-7.3659800000000003E-3</v>
      </c>
      <c r="BS109">
        <v>-2.08</v>
      </c>
      <c r="BT109" t="s">
        <v>391</v>
      </c>
      <c r="BU109" t="s">
        <v>391</v>
      </c>
      <c r="BV109" t="s">
        <v>391</v>
      </c>
      <c r="BW109" t="s">
        <v>391</v>
      </c>
      <c r="BX109" t="s">
        <v>391</v>
      </c>
      <c r="BY109" t="s">
        <v>391</v>
      </c>
      <c r="BZ109" t="s">
        <v>391</v>
      </c>
      <c r="CA109" t="s">
        <v>391</v>
      </c>
      <c r="CB109" t="s">
        <v>391</v>
      </c>
      <c r="CC109" t="s">
        <v>391</v>
      </c>
      <c r="CD109">
        <f t="shared" si="134"/>
        <v>1500.04</v>
      </c>
      <c r="CE109">
        <f t="shared" si="135"/>
        <v>1261.2449994912254</v>
      </c>
      <c r="CF109">
        <f t="shared" si="136"/>
        <v>0.8408075781254003</v>
      </c>
      <c r="CG109">
        <f t="shared" si="137"/>
        <v>0.16115862578202295</v>
      </c>
      <c r="CH109">
        <v>6</v>
      </c>
      <c r="CI109">
        <v>0.5</v>
      </c>
      <c r="CJ109" t="s">
        <v>393</v>
      </c>
      <c r="CK109">
        <v>2</v>
      </c>
      <c r="CL109">
        <v>1634239600.5</v>
      </c>
      <c r="CM109">
        <v>50.093699999999998</v>
      </c>
      <c r="CN109">
        <v>49.990600000000001</v>
      </c>
      <c r="CO109">
        <v>19.5946</v>
      </c>
      <c r="CP109">
        <v>18.000499999999999</v>
      </c>
      <c r="CQ109">
        <v>48.209400000000002</v>
      </c>
      <c r="CR109">
        <v>19.4465</v>
      </c>
      <c r="CS109">
        <v>1000.03</v>
      </c>
      <c r="CT109">
        <v>89.635300000000001</v>
      </c>
      <c r="CU109">
        <v>9.9572099999999997E-2</v>
      </c>
      <c r="CV109">
        <v>26.698799999999999</v>
      </c>
      <c r="CW109">
        <v>-253.32900000000001</v>
      </c>
      <c r="CX109">
        <v>999.9</v>
      </c>
      <c r="CY109">
        <v>0</v>
      </c>
      <c r="CZ109">
        <v>0</v>
      </c>
      <c r="DA109">
        <v>10041.200000000001</v>
      </c>
      <c r="DB109">
        <v>0</v>
      </c>
      <c r="DC109">
        <v>10.3157</v>
      </c>
      <c r="DD109">
        <v>0.103176</v>
      </c>
      <c r="DE109">
        <v>51.094900000000003</v>
      </c>
      <c r="DF109">
        <v>50.9069</v>
      </c>
      <c r="DG109">
        <v>1.59406</v>
      </c>
      <c r="DH109">
        <v>49.990600000000001</v>
      </c>
      <c r="DI109">
        <v>18.000499999999999</v>
      </c>
      <c r="DJ109">
        <v>1.75637</v>
      </c>
      <c r="DK109">
        <v>1.61348</v>
      </c>
      <c r="DL109">
        <v>15.4038</v>
      </c>
      <c r="DM109">
        <v>14.088200000000001</v>
      </c>
      <c r="DN109">
        <v>1500.04</v>
      </c>
      <c r="DO109">
        <v>0.97299400000000003</v>
      </c>
      <c r="DP109">
        <v>2.7005999999999999E-2</v>
      </c>
      <c r="DQ109">
        <v>0</v>
      </c>
      <c r="DR109">
        <v>1335.35</v>
      </c>
      <c r="DS109">
        <v>5.0006300000000001</v>
      </c>
      <c r="DT109">
        <v>19552.400000000001</v>
      </c>
      <c r="DU109">
        <v>12905.4</v>
      </c>
      <c r="DV109">
        <v>39.936999999999998</v>
      </c>
      <c r="DW109">
        <v>40.5</v>
      </c>
      <c r="DX109">
        <v>39.561999999999998</v>
      </c>
      <c r="DY109">
        <v>41.375</v>
      </c>
      <c r="DZ109">
        <v>41.25</v>
      </c>
      <c r="EA109">
        <v>1454.66</v>
      </c>
      <c r="EB109">
        <v>40.380000000000003</v>
      </c>
      <c r="EC109">
        <v>0</v>
      </c>
      <c r="ED109">
        <v>125</v>
      </c>
      <c r="EE109">
        <v>0</v>
      </c>
      <c r="EF109">
        <v>1334.42</v>
      </c>
      <c r="EG109">
        <v>4.0446153831879696</v>
      </c>
      <c r="EH109">
        <v>-13.115384476377599</v>
      </c>
      <c r="EI109">
        <v>19553.792000000001</v>
      </c>
      <c r="EJ109">
        <v>15</v>
      </c>
      <c r="EK109">
        <v>1634239571.5</v>
      </c>
      <c r="EL109" t="s">
        <v>779</v>
      </c>
      <c r="EM109">
        <v>1634239566</v>
      </c>
      <c r="EN109">
        <v>1634239571.5</v>
      </c>
      <c r="EO109">
        <v>103</v>
      </c>
      <c r="EP109">
        <v>-0.09</v>
      </c>
      <c r="EQ109">
        <v>0</v>
      </c>
      <c r="ER109">
        <v>1.8839999999999999</v>
      </c>
      <c r="ES109">
        <v>0.14799999999999999</v>
      </c>
      <c r="ET109">
        <v>50</v>
      </c>
      <c r="EU109">
        <v>18</v>
      </c>
      <c r="EV109">
        <v>0.3</v>
      </c>
      <c r="EW109">
        <v>0.06</v>
      </c>
      <c r="EX109">
        <v>3.8257319512195097E-2</v>
      </c>
      <c r="EY109">
        <v>-9.0210858188153303E-2</v>
      </c>
      <c r="EZ109">
        <v>1.6692865870148399E-2</v>
      </c>
      <c r="FA109">
        <v>1</v>
      </c>
      <c r="FB109">
        <v>1.55036292682927</v>
      </c>
      <c r="FC109">
        <v>0.35151763066202302</v>
      </c>
      <c r="FD109">
        <v>4.06587558892062E-2</v>
      </c>
      <c r="FE109">
        <v>1</v>
      </c>
      <c r="FF109">
        <v>2</v>
      </c>
      <c r="FG109">
        <v>2</v>
      </c>
      <c r="FH109" t="s">
        <v>395</v>
      </c>
      <c r="FI109">
        <v>3.8844400000000001</v>
      </c>
      <c r="FJ109">
        <v>2.7589299999999999</v>
      </c>
      <c r="FK109">
        <v>1.28404E-2</v>
      </c>
      <c r="FL109">
        <v>1.33612E-2</v>
      </c>
      <c r="FM109">
        <v>8.9774800000000002E-2</v>
      </c>
      <c r="FN109">
        <v>8.4964499999999998E-2</v>
      </c>
      <c r="FO109">
        <v>38892.9</v>
      </c>
      <c r="FP109">
        <v>42641.3</v>
      </c>
      <c r="FQ109">
        <v>35694.5</v>
      </c>
      <c r="FR109">
        <v>39223.199999999997</v>
      </c>
      <c r="FS109">
        <v>46095.199999999997</v>
      </c>
      <c r="FT109">
        <v>51816.4</v>
      </c>
      <c r="FU109">
        <v>55825.3</v>
      </c>
      <c r="FV109">
        <v>62890</v>
      </c>
      <c r="FW109">
        <v>2.6464300000000001</v>
      </c>
      <c r="FX109">
        <v>2.1772999999999998</v>
      </c>
      <c r="FY109">
        <v>-0.29012199999999999</v>
      </c>
      <c r="FZ109">
        <v>0</v>
      </c>
      <c r="GA109">
        <v>-244.73099999999999</v>
      </c>
      <c r="GB109">
        <v>999.9</v>
      </c>
      <c r="GC109">
        <v>45.898000000000003</v>
      </c>
      <c r="GD109">
        <v>30.382999999999999</v>
      </c>
      <c r="GE109">
        <v>22.3001</v>
      </c>
      <c r="GF109">
        <v>56.074800000000003</v>
      </c>
      <c r="GG109">
        <v>46.474400000000003</v>
      </c>
      <c r="GH109">
        <v>3</v>
      </c>
      <c r="GI109">
        <v>-0.201766</v>
      </c>
      <c r="GJ109">
        <v>-0.56346700000000005</v>
      </c>
      <c r="GK109">
        <v>20.1157</v>
      </c>
      <c r="GL109">
        <v>5.20052</v>
      </c>
      <c r="GM109">
        <v>12.0044</v>
      </c>
      <c r="GN109">
        <v>4.976</v>
      </c>
      <c r="GO109">
        <v>3.29318</v>
      </c>
      <c r="GP109">
        <v>9999</v>
      </c>
      <c r="GQ109">
        <v>9999</v>
      </c>
      <c r="GR109">
        <v>30.8</v>
      </c>
      <c r="GS109">
        <v>747.9</v>
      </c>
      <c r="GT109">
        <v>1.8632500000000001</v>
      </c>
      <c r="GU109">
        <v>1.8680399999999999</v>
      </c>
      <c r="GV109">
        <v>1.86781</v>
      </c>
      <c r="GW109">
        <v>1.8690500000000001</v>
      </c>
      <c r="GX109">
        <v>1.8698699999999999</v>
      </c>
      <c r="GY109">
        <v>1.8658699999999999</v>
      </c>
      <c r="GZ109">
        <v>1.8669100000000001</v>
      </c>
      <c r="HA109">
        <v>1.86832</v>
      </c>
      <c r="HB109">
        <v>5</v>
      </c>
      <c r="HC109">
        <v>0</v>
      </c>
      <c r="HD109">
        <v>0</v>
      </c>
      <c r="HE109">
        <v>0</v>
      </c>
      <c r="HF109" t="s">
        <v>396</v>
      </c>
      <c r="HG109" t="s">
        <v>397</v>
      </c>
      <c r="HH109" t="s">
        <v>398</v>
      </c>
      <c r="HI109" t="s">
        <v>398</v>
      </c>
      <c r="HJ109" t="s">
        <v>398</v>
      </c>
      <c r="HK109" t="s">
        <v>398</v>
      </c>
      <c r="HL109">
        <v>0</v>
      </c>
      <c r="HM109">
        <v>100</v>
      </c>
      <c r="HN109">
        <v>100</v>
      </c>
      <c r="HO109">
        <v>1.8839999999999999</v>
      </c>
      <c r="HP109">
        <v>0.14810000000000001</v>
      </c>
      <c r="HQ109">
        <v>1.8842800000000099</v>
      </c>
      <c r="HR109">
        <v>0</v>
      </c>
      <c r="HS109">
        <v>0</v>
      </c>
      <c r="HT109">
        <v>0</v>
      </c>
      <c r="HU109">
        <v>0.14809999999999901</v>
      </c>
      <c r="HV109">
        <v>0</v>
      </c>
      <c r="HW109">
        <v>0</v>
      </c>
      <c r="HX109">
        <v>0</v>
      </c>
      <c r="HY109">
        <v>-1</v>
      </c>
      <c r="HZ109">
        <v>-1</v>
      </c>
      <c r="IA109">
        <v>-1</v>
      </c>
      <c r="IB109">
        <v>-1</v>
      </c>
      <c r="IC109">
        <v>0.6</v>
      </c>
      <c r="ID109">
        <v>0.5</v>
      </c>
      <c r="IE109">
        <v>0.33081100000000002</v>
      </c>
      <c r="IF109">
        <v>2.65137</v>
      </c>
      <c r="IG109">
        <v>2.9968300000000001</v>
      </c>
      <c r="IH109">
        <v>2.96509</v>
      </c>
      <c r="II109">
        <v>2.7453599999999998</v>
      </c>
      <c r="IJ109">
        <v>2.36694</v>
      </c>
      <c r="IK109">
        <v>34.258699999999997</v>
      </c>
      <c r="IL109">
        <v>24.105</v>
      </c>
      <c r="IM109">
        <v>18</v>
      </c>
      <c r="IN109">
        <v>1074.5</v>
      </c>
      <c r="IO109">
        <v>609.97299999999996</v>
      </c>
      <c r="IP109">
        <v>25.0001</v>
      </c>
      <c r="IQ109">
        <v>24.673999999999999</v>
      </c>
      <c r="IR109">
        <v>30.0002</v>
      </c>
      <c r="IS109">
        <v>24.544899999999998</v>
      </c>
      <c r="IT109">
        <v>24.4971</v>
      </c>
      <c r="IU109">
        <v>6.66547</v>
      </c>
      <c r="IV109">
        <v>15.9727</v>
      </c>
      <c r="IW109">
        <v>0</v>
      </c>
      <c r="IX109">
        <v>25</v>
      </c>
      <c r="IY109">
        <v>50</v>
      </c>
      <c r="IZ109">
        <v>17.982500000000002</v>
      </c>
      <c r="JA109">
        <v>103.53700000000001</v>
      </c>
      <c r="JB109">
        <v>104.696</v>
      </c>
    </row>
    <row r="110" spans="1:262" x14ac:dyDescent="0.2">
      <c r="A110">
        <v>94</v>
      </c>
      <c r="B110">
        <v>1634239673</v>
      </c>
      <c r="C110">
        <v>16200.5</v>
      </c>
      <c r="D110" t="s">
        <v>780</v>
      </c>
      <c r="E110" t="s">
        <v>781</v>
      </c>
      <c r="F110" t="s">
        <v>390</v>
      </c>
      <c r="G110">
        <v>1634239673</v>
      </c>
      <c r="H110">
        <f t="shared" si="92"/>
        <v>2.2711959432262204E-3</v>
      </c>
      <c r="I110">
        <f t="shared" si="93"/>
        <v>2.2711959432262203</v>
      </c>
      <c r="J110">
        <f t="shared" si="94"/>
        <v>-1.8857606102598989</v>
      </c>
      <c r="K110">
        <f t="shared" si="95"/>
        <v>0.685693</v>
      </c>
      <c r="L110">
        <f t="shared" si="96"/>
        <v>29.793506017683399</v>
      </c>
      <c r="M110">
        <f t="shared" si="97"/>
        <v>2.6735503628759498</v>
      </c>
      <c r="N110">
        <f t="shared" si="98"/>
        <v>6.1531354110637898E-2</v>
      </c>
      <c r="O110">
        <f t="shared" si="99"/>
        <v>0.10358087460031506</v>
      </c>
      <c r="P110">
        <f t="shared" si="100"/>
        <v>2.7405896836871819</v>
      </c>
      <c r="Q110">
        <f t="shared" si="101"/>
        <v>0.10145413297101795</v>
      </c>
      <c r="R110">
        <f t="shared" si="102"/>
        <v>6.3596275424554469E-2</v>
      </c>
      <c r="S110">
        <f t="shared" si="103"/>
        <v>241.74322701855215</v>
      </c>
      <c r="T110">
        <f t="shared" si="104"/>
        <v>27.626678033231997</v>
      </c>
      <c r="U110">
        <f t="shared" si="105"/>
        <v>27.626678033231997</v>
      </c>
      <c r="V110">
        <f t="shared" si="106"/>
        <v>3.7130310115065139</v>
      </c>
      <c r="W110">
        <f t="shared" si="107"/>
        <v>50.091850467764829</v>
      </c>
      <c r="X110">
        <f t="shared" si="108"/>
        <v>1.7654842138442599</v>
      </c>
      <c r="Y110">
        <f t="shared" si="109"/>
        <v>3.5244938994225943</v>
      </c>
      <c r="Z110">
        <f t="shared" si="110"/>
        <v>1.947546797662254</v>
      </c>
      <c r="AA110">
        <f t="shared" si="111"/>
        <v>-100.15974109627632</v>
      </c>
      <c r="AB110">
        <f t="shared" si="112"/>
        <v>-131.27322560272651</v>
      </c>
      <c r="AC110">
        <f t="shared" si="113"/>
        <v>-10.356193180399577</v>
      </c>
      <c r="AD110">
        <f t="shared" si="114"/>
        <v>-4.5932860850257384E-2</v>
      </c>
      <c r="AE110">
        <v>40</v>
      </c>
      <c r="AF110">
        <v>4</v>
      </c>
      <c r="AG110">
        <f t="shared" si="115"/>
        <v>1</v>
      </c>
      <c r="AH110">
        <f t="shared" si="116"/>
        <v>0</v>
      </c>
      <c r="AI110">
        <f t="shared" si="117"/>
        <v>47418.502124990817</v>
      </c>
      <c r="AJ110" t="s">
        <v>391</v>
      </c>
      <c r="AK110">
        <v>0</v>
      </c>
      <c r="AL110">
        <v>0</v>
      </c>
      <c r="AM110">
        <v>0</v>
      </c>
      <c r="AN110" t="e">
        <f t="shared" si="118"/>
        <v>#DIV/0!</v>
      </c>
      <c r="AO110">
        <v>-1</v>
      </c>
      <c r="AP110" t="s">
        <v>782</v>
      </c>
      <c r="AQ110">
        <v>10419.799999999999</v>
      </c>
      <c r="AR110">
        <v>1240.4844000000001</v>
      </c>
      <c r="AS110">
        <v>1309.21</v>
      </c>
      <c r="AT110">
        <f t="shared" si="119"/>
        <v>5.2493946731234864E-2</v>
      </c>
      <c r="AU110">
        <v>0.5</v>
      </c>
      <c r="AV110">
        <f t="shared" si="120"/>
        <v>1261.2443994914779</v>
      </c>
      <c r="AW110">
        <f t="shared" si="121"/>
        <v>-1.8857606102598989</v>
      </c>
      <c r="AX110">
        <f t="shared" si="122"/>
        <v>33.103848160986971</v>
      </c>
      <c r="AY110">
        <f t="shared" si="123"/>
        <v>-7.0229101561682214E-4</v>
      </c>
      <c r="AZ110">
        <f t="shared" si="124"/>
        <v>-1</v>
      </c>
      <c r="BA110" t="e">
        <f t="shared" si="125"/>
        <v>#DIV/0!</v>
      </c>
      <c r="BB110" t="s">
        <v>391</v>
      </c>
      <c r="BC110">
        <v>0</v>
      </c>
      <c r="BD110" t="e">
        <f t="shared" si="126"/>
        <v>#DIV/0!</v>
      </c>
      <c r="BE110" t="e">
        <f t="shared" si="127"/>
        <v>#DIV/0!</v>
      </c>
      <c r="BF110" t="e">
        <f t="shared" si="128"/>
        <v>#DIV/0!</v>
      </c>
      <c r="BG110" t="e">
        <f t="shared" si="129"/>
        <v>#DIV/0!</v>
      </c>
      <c r="BH110">
        <f t="shared" si="130"/>
        <v>5.2493946731234857E-2</v>
      </c>
      <c r="BI110" t="e">
        <f t="shared" si="131"/>
        <v>#DIV/0!</v>
      </c>
      <c r="BJ110" t="e">
        <f t="shared" si="132"/>
        <v>#DIV/0!</v>
      </c>
      <c r="BK110" t="e">
        <f t="shared" si="133"/>
        <v>#DIV/0!</v>
      </c>
      <c r="BL110">
        <v>95</v>
      </c>
      <c r="BM110">
        <v>300</v>
      </c>
      <c r="BN110">
        <v>300</v>
      </c>
      <c r="BO110">
        <v>300</v>
      </c>
      <c r="BP110">
        <v>10419.799999999999</v>
      </c>
      <c r="BQ110">
        <v>1296.28</v>
      </c>
      <c r="BR110">
        <v>-7.3674400000000003E-3</v>
      </c>
      <c r="BS110">
        <v>-1.59</v>
      </c>
      <c r="BT110" t="s">
        <v>391</v>
      </c>
      <c r="BU110" t="s">
        <v>391</v>
      </c>
      <c r="BV110" t="s">
        <v>391</v>
      </c>
      <c r="BW110" t="s">
        <v>391</v>
      </c>
      <c r="BX110" t="s">
        <v>391</v>
      </c>
      <c r="BY110" t="s">
        <v>391</v>
      </c>
      <c r="BZ110" t="s">
        <v>391</v>
      </c>
      <c r="CA110" t="s">
        <v>391</v>
      </c>
      <c r="CB110" t="s">
        <v>391</v>
      </c>
      <c r="CC110" t="s">
        <v>391</v>
      </c>
      <c r="CD110">
        <f t="shared" si="134"/>
        <v>1500.04</v>
      </c>
      <c r="CE110">
        <f t="shared" si="135"/>
        <v>1261.2443994914779</v>
      </c>
      <c r="CF110">
        <f t="shared" si="136"/>
        <v>0.84080717813623496</v>
      </c>
      <c r="CG110">
        <f t="shared" si="137"/>
        <v>0.16115785380293335</v>
      </c>
      <c r="CH110">
        <v>6</v>
      </c>
      <c r="CI110">
        <v>0.5</v>
      </c>
      <c r="CJ110" t="s">
        <v>393</v>
      </c>
      <c r="CK110">
        <v>2</v>
      </c>
      <c r="CL110">
        <v>1634239673</v>
      </c>
      <c r="CM110">
        <v>0.685693</v>
      </c>
      <c r="CN110">
        <v>-0.44456899999999999</v>
      </c>
      <c r="CO110">
        <v>19.674199999999999</v>
      </c>
      <c r="CP110">
        <v>18.3386</v>
      </c>
      <c r="CQ110">
        <v>-1.08345</v>
      </c>
      <c r="CR110">
        <v>19.521799999999999</v>
      </c>
      <c r="CS110">
        <v>1000.23</v>
      </c>
      <c r="CT110">
        <v>89.636099999999999</v>
      </c>
      <c r="CU110">
        <v>9.9910299999999994E-2</v>
      </c>
      <c r="CV110">
        <v>26.738199999999999</v>
      </c>
      <c r="CW110">
        <v>-253.76599999999999</v>
      </c>
      <c r="CX110">
        <v>999.9</v>
      </c>
      <c r="CY110">
        <v>0</v>
      </c>
      <c r="CZ110">
        <v>0</v>
      </c>
      <c r="DA110">
        <v>9995.6200000000008</v>
      </c>
      <c r="DB110">
        <v>0</v>
      </c>
      <c r="DC110">
        <v>10.3157</v>
      </c>
      <c r="DD110">
        <v>1.13026</v>
      </c>
      <c r="DE110">
        <v>0.69945400000000002</v>
      </c>
      <c r="DF110">
        <v>-0.452874</v>
      </c>
      <c r="DG110">
        <v>1.3355999999999999</v>
      </c>
      <c r="DH110">
        <v>-0.44456899999999999</v>
      </c>
      <c r="DI110">
        <v>18.3386</v>
      </c>
      <c r="DJ110">
        <v>1.76352</v>
      </c>
      <c r="DK110">
        <v>1.6437999999999999</v>
      </c>
      <c r="DL110">
        <v>15.4671</v>
      </c>
      <c r="DM110">
        <v>14.3756</v>
      </c>
      <c r="DN110">
        <v>1500.04</v>
      </c>
      <c r="DO110">
        <v>0.97300200000000003</v>
      </c>
      <c r="DP110">
        <v>2.6997799999999999E-2</v>
      </c>
      <c r="DQ110">
        <v>0</v>
      </c>
      <c r="DR110">
        <v>1233.01</v>
      </c>
      <c r="DS110">
        <v>5.0006300000000001</v>
      </c>
      <c r="DT110">
        <v>18015.099999999999</v>
      </c>
      <c r="DU110">
        <v>12905.4</v>
      </c>
      <c r="DV110">
        <v>39</v>
      </c>
      <c r="DW110">
        <v>39.25</v>
      </c>
      <c r="DX110">
        <v>38.811999999999998</v>
      </c>
      <c r="DY110">
        <v>39</v>
      </c>
      <c r="DZ110">
        <v>40.25</v>
      </c>
      <c r="EA110">
        <v>1454.68</v>
      </c>
      <c r="EB110">
        <v>40.36</v>
      </c>
      <c r="EC110">
        <v>0</v>
      </c>
      <c r="ED110">
        <v>72</v>
      </c>
      <c r="EE110">
        <v>0</v>
      </c>
      <c r="EF110">
        <v>1240.4844000000001</v>
      </c>
      <c r="EG110">
        <v>-63.170769131210498</v>
      </c>
      <c r="EH110">
        <v>-958.66922933172498</v>
      </c>
      <c r="EI110">
        <v>18129.475999999999</v>
      </c>
      <c r="EJ110">
        <v>15</v>
      </c>
      <c r="EK110">
        <v>1634239667.5</v>
      </c>
      <c r="EL110" t="s">
        <v>783</v>
      </c>
      <c r="EM110">
        <v>1634239665</v>
      </c>
      <c r="EN110">
        <v>1634239667.5</v>
      </c>
      <c r="EO110">
        <v>104</v>
      </c>
      <c r="EP110">
        <v>-0.115</v>
      </c>
      <c r="EQ110">
        <v>4.0000000000000001E-3</v>
      </c>
      <c r="ER110">
        <v>1.7689999999999999</v>
      </c>
      <c r="ES110">
        <v>0.152</v>
      </c>
      <c r="ET110">
        <v>0</v>
      </c>
      <c r="EU110">
        <v>18</v>
      </c>
      <c r="EV110">
        <v>0.24</v>
      </c>
      <c r="EW110">
        <v>0.05</v>
      </c>
      <c r="EX110">
        <v>0.147737235731707</v>
      </c>
      <c r="EY110">
        <v>8.6657257839733201E-4</v>
      </c>
      <c r="EZ110">
        <v>0.15201030661800299</v>
      </c>
      <c r="FA110">
        <v>1</v>
      </c>
      <c r="FB110">
        <v>8.9232682243902406E-2</v>
      </c>
      <c r="FC110">
        <v>0.38427341544250898</v>
      </c>
      <c r="FD110">
        <v>0.20596859477368101</v>
      </c>
      <c r="FE110">
        <v>1</v>
      </c>
      <c r="FF110">
        <v>2</v>
      </c>
      <c r="FG110">
        <v>2</v>
      </c>
      <c r="FH110" t="s">
        <v>395</v>
      </c>
      <c r="FI110">
        <v>3.8847200000000002</v>
      </c>
      <c r="FJ110">
        <v>2.7588699999999999</v>
      </c>
      <c r="FK110">
        <v>-2.9106999999999999E-4</v>
      </c>
      <c r="FL110">
        <v>-1.19864E-4</v>
      </c>
      <c r="FM110">
        <v>9.0015399999999995E-2</v>
      </c>
      <c r="FN110">
        <v>8.6089499999999999E-2</v>
      </c>
      <c r="FO110">
        <v>39410.6</v>
      </c>
      <c r="FP110">
        <v>43225.1</v>
      </c>
      <c r="FQ110">
        <v>35694.699999999997</v>
      </c>
      <c r="FR110">
        <v>39224.199999999997</v>
      </c>
      <c r="FS110">
        <v>46082.5</v>
      </c>
      <c r="FT110">
        <v>51753.5</v>
      </c>
      <c r="FU110">
        <v>55825.5</v>
      </c>
      <c r="FV110">
        <v>62891.6</v>
      </c>
      <c r="FW110">
        <v>2.59578</v>
      </c>
      <c r="FX110">
        <v>2.16805</v>
      </c>
      <c r="FY110">
        <v>-0.30491499999999999</v>
      </c>
      <c r="FZ110">
        <v>0</v>
      </c>
      <c r="GA110">
        <v>-244.727</v>
      </c>
      <c r="GB110">
        <v>999.9</v>
      </c>
      <c r="GC110">
        <v>45.825000000000003</v>
      </c>
      <c r="GD110">
        <v>30.382999999999999</v>
      </c>
      <c r="GE110">
        <v>22.265799999999999</v>
      </c>
      <c r="GF110">
        <v>56.934800000000003</v>
      </c>
      <c r="GG110">
        <v>46.426299999999998</v>
      </c>
      <c r="GH110">
        <v>3</v>
      </c>
      <c r="GI110">
        <v>-0.20242599999999999</v>
      </c>
      <c r="GJ110">
        <v>-0.55876099999999995</v>
      </c>
      <c r="GK110">
        <v>20.1158</v>
      </c>
      <c r="GL110">
        <v>5.19902</v>
      </c>
      <c r="GM110">
        <v>12.004</v>
      </c>
      <c r="GN110">
        <v>4.9757999999999996</v>
      </c>
      <c r="GO110">
        <v>3.2931300000000001</v>
      </c>
      <c r="GP110">
        <v>9999</v>
      </c>
      <c r="GQ110">
        <v>9999</v>
      </c>
      <c r="GR110">
        <v>30.8</v>
      </c>
      <c r="GS110">
        <v>750.3</v>
      </c>
      <c r="GT110">
        <v>1.86327</v>
      </c>
      <c r="GU110">
        <v>1.86812</v>
      </c>
      <c r="GV110">
        <v>1.8678300000000001</v>
      </c>
      <c r="GW110">
        <v>1.8690500000000001</v>
      </c>
      <c r="GX110">
        <v>1.8699399999999999</v>
      </c>
      <c r="GY110">
        <v>1.8658999999999999</v>
      </c>
      <c r="GZ110">
        <v>1.86693</v>
      </c>
      <c r="HA110">
        <v>1.86843</v>
      </c>
      <c r="HB110">
        <v>5</v>
      </c>
      <c r="HC110">
        <v>0</v>
      </c>
      <c r="HD110">
        <v>0</v>
      </c>
      <c r="HE110">
        <v>0</v>
      </c>
      <c r="HF110" t="s">
        <v>396</v>
      </c>
      <c r="HG110" t="s">
        <v>397</v>
      </c>
      <c r="HH110" t="s">
        <v>398</v>
      </c>
      <c r="HI110" t="s">
        <v>398</v>
      </c>
      <c r="HJ110" t="s">
        <v>398</v>
      </c>
      <c r="HK110" t="s">
        <v>398</v>
      </c>
      <c r="HL110">
        <v>0</v>
      </c>
      <c r="HM110">
        <v>100</v>
      </c>
      <c r="HN110">
        <v>100</v>
      </c>
      <c r="HO110">
        <v>1.7689999999999999</v>
      </c>
      <c r="HP110">
        <v>0.15240000000000001</v>
      </c>
      <c r="HQ110">
        <v>1.7691455238095199</v>
      </c>
      <c r="HR110">
        <v>0</v>
      </c>
      <c r="HS110">
        <v>0</v>
      </c>
      <c r="HT110">
        <v>0</v>
      </c>
      <c r="HU110">
        <v>0.15241500000000499</v>
      </c>
      <c r="HV110">
        <v>0</v>
      </c>
      <c r="HW110">
        <v>0</v>
      </c>
      <c r="HX110">
        <v>0</v>
      </c>
      <c r="HY110">
        <v>-1</v>
      </c>
      <c r="HZ110">
        <v>-1</v>
      </c>
      <c r="IA110">
        <v>-1</v>
      </c>
      <c r="IB110">
        <v>-1</v>
      </c>
      <c r="IC110">
        <v>0.1</v>
      </c>
      <c r="ID110">
        <v>0.1</v>
      </c>
      <c r="IE110">
        <v>3.1738299999999997E-2</v>
      </c>
      <c r="IF110">
        <v>4.99756</v>
      </c>
      <c r="IG110">
        <v>2.9980500000000001</v>
      </c>
      <c r="IH110">
        <v>2.96387</v>
      </c>
      <c r="II110">
        <v>2.7453599999999998</v>
      </c>
      <c r="IJ110">
        <v>2.3059099999999999</v>
      </c>
      <c r="IK110">
        <v>34.258699999999997</v>
      </c>
      <c r="IL110">
        <v>24.105</v>
      </c>
      <c r="IM110">
        <v>18</v>
      </c>
      <c r="IN110">
        <v>1021.63</v>
      </c>
      <c r="IO110">
        <v>603.20000000000005</v>
      </c>
      <c r="IP110">
        <v>24.9999</v>
      </c>
      <c r="IQ110">
        <v>24.669899999999998</v>
      </c>
      <c r="IR110">
        <v>30.0002</v>
      </c>
      <c r="IS110">
        <v>24.572399999999998</v>
      </c>
      <c r="IT110">
        <v>24.51</v>
      </c>
      <c r="IU110">
        <v>0</v>
      </c>
      <c r="IV110">
        <v>13.734500000000001</v>
      </c>
      <c r="IW110">
        <v>3.9200699999999998E-2</v>
      </c>
      <c r="IX110">
        <v>25</v>
      </c>
      <c r="IY110">
        <v>0</v>
      </c>
      <c r="IZ110">
        <v>18.242799999999999</v>
      </c>
      <c r="JA110">
        <v>103.53700000000001</v>
      </c>
      <c r="JB110">
        <v>104.699</v>
      </c>
    </row>
    <row r="111" spans="1:262" x14ac:dyDescent="0.2">
      <c r="A111">
        <v>95</v>
      </c>
      <c r="B111">
        <v>1634239779.5</v>
      </c>
      <c r="C111">
        <v>16307</v>
      </c>
      <c r="D111" t="s">
        <v>784</v>
      </c>
      <c r="E111" t="s">
        <v>785</v>
      </c>
      <c r="F111" t="s">
        <v>390</v>
      </c>
      <c r="G111">
        <v>1634239779.5</v>
      </c>
      <c r="H111">
        <f t="shared" si="92"/>
        <v>2.8685956872770953E-3</v>
      </c>
      <c r="I111">
        <f t="shared" si="93"/>
        <v>2.8685956872770952</v>
      </c>
      <c r="J111">
        <f t="shared" si="94"/>
        <v>6.8145020016711113</v>
      </c>
      <c r="K111">
        <f t="shared" si="95"/>
        <v>395.31200000000001</v>
      </c>
      <c r="L111">
        <f t="shared" si="96"/>
        <v>300.71217966469538</v>
      </c>
      <c r="M111">
        <f t="shared" si="97"/>
        <v>26.982838927482309</v>
      </c>
      <c r="N111">
        <f t="shared" si="98"/>
        <v>35.471260372608</v>
      </c>
      <c r="O111">
        <f t="shared" si="99"/>
        <v>0.13523675848422803</v>
      </c>
      <c r="P111">
        <f t="shared" si="100"/>
        <v>2.7406816569033445</v>
      </c>
      <c r="Q111">
        <f t="shared" si="101"/>
        <v>0.13163590851442086</v>
      </c>
      <c r="R111">
        <f t="shared" si="102"/>
        <v>8.2587979067955383E-2</v>
      </c>
      <c r="S111">
        <f t="shared" si="103"/>
        <v>241.78326801797965</v>
      </c>
      <c r="T111">
        <f t="shared" si="104"/>
        <v>27.402913047213165</v>
      </c>
      <c r="U111">
        <f t="shared" si="105"/>
        <v>27.402913047213165</v>
      </c>
      <c r="V111">
        <f t="shared" si="106"/>
        <v>3.6647371120797412</v>
      </c>
      <c r="W111">
        <f t="shared" si="107"/>
        <v>50.352681953725721</v>
      </c>
      <c r="X111">
        <f t="shared" si="108"/>
        <v>1.7685560966831999</v>
      </c>
      <c r="Y111">
        <f t="shared" si="109"/>
        <v>3.5123374328074695</v>
      </c>
      <c r="Z111">
        <f t="shared" si="110"/>
        <v>1.8961810153965413</v>
      </c>
      <c r="AA111">
        <f t="shared" si="111"/>
        <v>-126.5050698089199</v>
      </c>
      <c r="AB111">
        <f t="shared" si="112"/>
        <v>-106.88835017007042</v>
      </c>
      <c r="AC111">
        <f t="shared" si="113"/>
        <v>-8.4202760403318706</v>
      </c>
      <c r="AD111">
        <f t="shared" si="114"/>
        <v>-3.0428001342556854E-2</v>
      </c>
      <c r="AE111">
        <v>0</v>
      </c>
      <c r="AF111">
        <v>0</v>
      </c>
      <c r="AG111">
        <f t="shared" si="115"/>
        <v>1</v>
      </c>
      <c r="AH111">
        <f t="shared" si="116"/>
        <v>0</v>
      </c>
      <c r="AI111">
        <f t="shared" si="117"/>
        <v>47430.138210665405</v>
      </c>
      <c r="AJ111" t="s">
        <v>391</v>
      </c>
      <c r="AK111">
        <v>0</v>
      </c>
      <c r="AL111">
        <v>0</v>
      </c>
      <c r="AM111">
        <v>0</v>
      </c>
      <c r="AN111" t="e">
        <f t="shared" si="118"/>
        <v>#DIV/0!</v>
      </c>
      <c r="AO111">
        <v>-1</v>
      </c>
      <c r="AP111" t="s">
        <v>786</v>
      </c>
      <c r="AQ111">
        <v>10424.200000000001</v>
      </c>
      <c r="AR111">
        <v>1337.4595999999999</v>
      </c>
      <c r="AS111">
        <v>1452.21</v>
      </c>
      <c r="AT111">
        <f t="shared" si="119"/>
        <v>7.9017772911631368E-2</v>
      </c>
      <c r="AU111">
        <v>0.5</v>
      </c>
      <c r="AV111">
        <f t="shared" si="120"/>
        <v>1261.4468994911811</v>
      </c>
      <c r="AW111">
        <f t="shared" si="121"/>
        <v>6.8145020016711113</v>
      </c>
      <c r="AX111">
        <f t="shared" si="122"/>
        <v>49.83836232203781</v>
      </c>
      <c r="AY111">
        <f t="shared" si="123"/>
        <v>6.1948719401690071E-3</v>
      </c>
      <c r="AZ111">
        <f t="shared" si="124"/>
        <v>-1</v>
      </c>
      <c r="BA111" t="e">
        <f t="shared" si="125"/>
        <v>#DIV/0!</v>
      </c>
      <c r="BB111" t="s">
        <v>391</v>
      </c>
      <c r="BC111">
        <v>0</v>
      </c>
      <c r="BD111" t="e">
        <f t="shared" si="126"/>
        <v>#DIV/0!</v>
      </c>
      <c r="BE111" t="e">
        <f t="shared" si="127"/>
        <v>#DIV/0!</v>
      </c>
      <c r="BF111" t="e">
        <f t="shared" si="128"/>
        <v>#DIV/0!</v>
      </c>
      <c r="BG111" t="e">
        <f t="shared" si="129"/>
        <v>#DIV/0!</v>
      </c>
      <c r="BH111">
        <f t="shared" si="130"/>
        <v>7.9017772911631326E-2</v>
      </c>
      <c r="BI111" t="e">
        <f t="shared" si="131"/>
        <v>#DIV/0!</v>
      </c>
      <c r="BJ111" t="e">
        <f t="shared" si="132"/>
        <v>#DIV/0!</v>
      </c>
      <c r="BK111" t="e">
        <f t="shared" si="133"/>
        <v>#DIV/0!</v>
      </c>
      <c r="BL111">
        <v>96</v>
      </c>
      <c r="BM111">
        <v>300</v>
      </c>
      <c r="BN111">
        <v>300</v>
      </c>
      <c r="BO111">
        <v>300</v>
      </c>
      <c r="BP111">
        <v>10424.200000000001</v>
      </c>
      <c r="BQ111">
        <v>1427.63</v>
      </c>
      <c r="BR111">
        <v>-7.3707499999999997E-3</v>
      </c>
      <c r="BS111">
        <v>-3.61</v>
      </c>
      <c r="BT111" t="s">
        <v>391</v>
      </c>
      <c r="BU111" t="s">
        <v>391</v>
      </c>
      <c r="BV111" t="s">
        <v>391</v>
      </c>
      <c r="BW111" t="s">
        <v>391</v>
      </c>
      <c r="BX111" t="s">
        <v>391</v>
      </c>
      <c r="BY111" t="s">
        <v>391</v>
      </c>
      <c r="BZ111" t="s">
        <v>391</v>
      </c>
      <c r="CA111" t="s">
        <v>391</v>
      </c>
      <c r="CB111" t="s">
        <v>391</v>
      </c>
      <c r="CC111" t="s">
        <v>391</v>
      </c>
      <c r="CD111">
        <f t="shared" si="134"/>
        <v>1500.28</v>
      </c>
      <c r="CE111">
        <f t="shared" si="135"/>
        <v>1261.4468994911811</v>
      </c>
      <c r="CF111">
        <f t="shared" si="136"/>
        <v>0.84080764889965942</v>
      </c>
      <c r="CG111">
        <f t="shared" si="137"/>
        <v>0.16115876237634286</v>
      </c>
      <c r="CH111">
        <v>6</v>
      </c>
      <c r="CI111">
        <v>0.5</v>
      </c>
      <c r="CJ111" t="s">
        <v>393</v>
      </c>
      <c r="CK111">
        <v>2</v>
      </c>
      <c r="CL111">
        <v>1634239779.5</v>
      </c>
      <c r="CM111">
        <v>395.31200000000001</v>
      </c>
      <c r="CN111">
        <v>400.08100000000002</v>
      </c>
      <c r="CO111">
        <v>19.709800000000001</v>
      </c>
      <c r="CP111">
        <v>18.022600000000001</v>
      </c>
      <c r="CQ111">
        <v>392.92099999999999</v>
      </c>
      <c r="CR111">
        <v>19.556799999999999</v>
      </c>
      <c r="CS111">
        <v>1000.02</v>
      </c>
      <c r="CT111">
        <v>89.6297</v>
      </c>
      <c r="CU111">
        <v>0.10008400000000001</v>
      </c>
      <c r="CV111">
        <v>26.679500000000001</v>
      </c>
      <c r="CW111">
        <v>-253.523</v>
      </c>
      <c r="CX111">
        <v>999.9</v>
      </c>
      <c r="CY111">
        <v>0</v>
      </c>
      <c r="CZ111">
        <v>0</v>
      </c>
      <c r="DA111">
        <v>9996.8799999999992</v>
      </c>
      <c r="DB111">
        <v>0</v>
      </c>
      <c r="DC111">
        <v>10.3157</v>
      </c>
      <c r="DD111">
        <v>-5.3910200000000001</v>
      </c>
      <c r="DE111">
        <v>402.62599999999998</v>
      </c>
      <c r="DF111">
        <v>407.42399999999998</v>
      </c>
      <c r="DG111">
        <v>1.68668</v>
      </c>
      <c r="DH111">
        <v>400.08100000000002</v>
      </c>
      <c r="DI111">
        <v>18.022600000000001</v>
      </c>
      <c r="DJ111">
        <v>1.7665299999999999</v>
      </c>
      <c r="DK111">
        <v>1.6153599999999999</v>
      </c>
      <c r="DL111">
        <v>15.4938</v>
      </c>
      <c r="DM111">
        <v>14.1061</v>
      </c>
      <c r="DN111">
        <v>1500.28</v>
      </c>
      <c r="DO111">
        <v>0.97299100000000005</v>
      </c>
      <c r="DP111">
        <v>2.70093E-2</v>
      </c>
      <c r="DQ111">
        <v>0</v>
      </c>
      <c r="DR111">
        <v>1336.04</v>
      </c>
      <c r="DS111">
        <v>5.0006300000000001</v>
      </c>
      <c r="DT111">
        <v>19474</v>
      </c>
      <c r="DU111">
        <v>12907.5</v>
      </c>
      <c r="DV111">
        <v>38</v>
      </c>
      <c r="DW111">
        <v>38.311999999999998</v>
      </c>
      <c r="DX111">
        <v>37.936999999999998</v>
      </c>
      <c r="DY111">
        <v>37.75</v>
      </c>
      <c r="DZ111">
        <v>39.25</v>
      </c>
      <c r="EA111">
        <v>1454.89</v>
      </c>
      <c r="EB111">
        <v>40.39</v>
      </c>
      <c r="EC111">
        <v>0</v>
      </c>
      <c r="ED111">
        <v>106</v>
      </c>
      <c r="EE111">
        <v>0</v>
      </c>
      <c r="EF111">
        <v>1337.4595999999999</v>
      </c>
      <c r="EG111">
        <v>-11.4507692065947</v>
      </c>
      <c r="EH111">
        <v>-197.892307280686</v>
      </c>
      <c r="EI111">
        <v>19496.671999999999</v>
      </c>
      <c r="EJ111">
        <v>15</v>
      </c>
      <c r="EK111">
        <v>1634239801</v>
      </c>
      <c r="EL111" t="s">
        <v>787</v>
      </c>
      <c r="EM111">
        <v>1634239797</v>
      </c>
      <c r="EN111">
        <v>1634239801</v>
      </c>
      <c r="EO111">
        <v>105</v>
      </c>
      <c r="EP111">
        <v>0.622</v>
      </c>
      <c r="EQ111">
        <v>0</v>
      </c>
      <c r="ER111">
        <v>2.391</v>
      </c>
      <c r="ES111">
        <v>0.153</v>
      </c>
      <c r="ET111">
        <v>400</v>
      </c>
      <c r="EU111">
        <v>18</v>
      </c>
      <c r="EV111">
        <v>0.35</v>
      </c>
      <c r="EW111">
        <v>0.08</v>
      </c>
      <c r="EX111">
        <v>-5.3882458536585398</v>
      </c>
      <c r="EY111">
        <v>-8.4317770034846196E-2</v>
      </c>
      <c r="EZ111">
        <v>2.3751621354218998E-2</v>
      </c>
      <c r="FA111">
        <v>1</v>
      </c>
      <c r="FB111">
        <v>1.67816170731707</v>
      </c>
      <c r="FC111">
        <v>3.3798606271781197E-2</v>
      </c>
      <c r="FD111">
        <v>3.4117672285274201E-3</v>
      </c>
      <c r="FE111">
        <v>1</v>
      </c>
      <c r="FF111">
        <v>2</v>
      </c>
      <c r="FG111">
        <v>2</v>
      </c>
      <c r="FH111" t="s">
        <v>395</v>
      </c>
      <c r="FI111">
        <v>3.88443</v>
      </c>
      <c r="FJ111">
        <v>2.7590599999999998</v>
      </c>
      <c r="FK111">
        <v>8.6664000000000005E-2</v>
      </c>
      <c r="FL111">
        <v>8.8012900000000005E-2</v>
      </c>
      <c r="FM111">
        <v>9.0136999999999995E-2</v>
      </c>
      <c r="FN111">
        <v>8.5034399999999996E-2</v>
      </c>
      <c r="FO111">
        <v>35985.699999999997</v>
      </c>
      <c r="FP111">
        <v>39417.699999999997</v>
      </c>
      <c r="FQ111">
        <v>35694.9</v>
      </c>
      <c r="FR111">
        <v>39224.6</v>
      </c>
      <c r="FS111">
        <v>46078.5</v>
      </c>
      <c r="FT111">
        <v>51816.2</v>
      </c>
      <c r="FU111">
        <v>55825.599999999999</v>
      </c>
      <c r="FV111">
        <v>62892.1</v>
      </c>
      <c r="FW111">
        <v>2.6496499999999998</v>
      </c>
      <c r="FX111">
        <v>2.18065</v>
      </c>
      <c r="FY111">
        <v>-0.296649</v>
      </c>
      <c r="FZ111">
        <v>0</v>
      </c>
      <c r="GA111">
        <v>-244.73099999999999</v>
      </c>
      <c r="GB111">
        <v>999.9</v>
      </c>
      <c r="GC111">
        <v>45.750999999999998</v>
      </c>
      <c r="GD111">
        <v>30.363</v>
      </c>
      <c r="GE111">
        <v>22.204899999999999</v>
      </c>
      <c r="GF111">
        <v>56.894799999999996</v>
      </c>
      <c r="GG111">
        <v>46.430300000000003</v>
      </c>
      <c r="GH111">
        <v>3</v>
      </c>
      <c r="GI111">
        <v>-0.20278199999999999</v>
      </c>
      <c r="GJ111">
        <v>-0.54980899999999999</v>
      </c>
      <c r="GK111">
        <v>20.116099999999999</v>
      </c>
      <c r="GL111">
        <v>5.2009699999999999</v>
      </c>
      <c r="GM111">
        <v>12.0046</v>
      </c>
      <c r="GN111">
        <v>4.9758500000000003</v>
      </c>
      <c r="GO111">
        <v>3.29332</v>
      </c>
      <c r="GP111">
        <v>9999</v>
      </c>
      <c r="GQ111">
        <v>9999</v>
      </c>
      <c r="GR111">
        <v>30.9</v>
      </c>
      <c r="GS111">
        <v>754</v>
      </c>
      <c r="GT111">
        <v>1.8632599999999999</v>
      </c>
      <c r="GU111">
        <v>1.86808</v>
      </c>
      <c r="GV111">
        <v>1.8678300000000001</v>
      </c>
      <c r="GW111">
        <v>1.8690500000000001</v>
      </c>
      <c r="GX111">
        <v>1.86985</v>
      </c>
      <c r="GY111">
        <v>1.8658600000000001</v>
      </c>
      <c r="GZ111">
        <v>1.8669100000000001</v>
      </c>
      <c r="HA111">
        <v>1.8683799999999999</v>
      </c>
      <c r="HB111">
        <v>5</v>
      </c>
      <c r="HC111">
        <v>0</v>
      </c>
      <c r="HD111">
        <v>0</v>
      </c>
      <c r="HE111">
        <v>0</v>
      </c>
      <c r="HF111" t="s">
        <v>396</v>
      </c>
      <c r="HG111" t="s">
        <v>397</v>
      </c>
      <c r="HH111" t="s">
        <v>398</v>
      </c>
      <c r="HI111" t="s">
        <v>398</v>
      </c>
      <c r="HJ111" t="s">
        <v>398</v>
      </c>
      <c r="HK111" t="s">
        <v>398</v>
      </c>
      <c r="HL111">
        <v>0</v>
      </c>
      <c r="HM111">
        <v>100</v>
      </c>
      <c r="HN111">
        <v>100</v>
      </c>
      <c r="HO111">
        <v>2.391</v>
      </c>
      <c r="HP111">
        <v>0.153</v>
      </c>
      <c r="HQ111">
        <v>1.7691455238095199</v>
      </c>
      <c r="HR111">
        <v>0</v>
      </c>
      <c r="HS111">
        <v>0</v>
      </c>
      <c r="HT111">
        <v>0</v>
      </c>
      <c r="HU111">
        <v>0.15241500000000499</v>
      </c>
      <c r="HV111">
        <v>0</v>
      </c>
      <c r="HW111">
        <v>0</v>
      </c>
      <c r="HX111">
        <v>0</v>
      </c>
      <c r="HY111">
        <v>-1</v>
      </c>
      <c r="HZ111">
        <v>-1</v>
      </c>
      <c r="IA111">
        <v>-1</v>
      </c>
      <c r="IB111">
        <v>-1</v>
      </c>
      <c r="IC111">
        <v>1.9</v>
      </c>
      <c r="ID111">
        <v>1.9</v>
      </c>
      <c r="IE111">
        <v>1.5100100000000001</v>
      </c>
      <c r="IF111">
        <v>2.6293899999999999</v>
      </c>
      <c r="IG111">
        <v>2.9980500000000001</v>
      </c>
      <c r="IH111">
        <v>2.96509</v>
      </c>
      <c r="II111">
        <v>2.7453599999999998</v>
      </c>
      <c r="IJ111">
        <v>2.3596200000000001</v>
      </c>
      <c r="IK111">
        <v>34.258699999999997</v>
      </c>
      <c r="IL111">
        <v>24.122499999999999</v>
      </c>
      <c r="IM111">
        <v>18</v>
      </c>
      <c r="IN111">
        <v>1078.19</v>
      </c>
      <c r="IO111">
        <v>612.46500000000003</v>
      </c>
      <c r="IP111">
        <v>24.9999</v>
      </c>
      <c r="IQ111">
        <v>24.665800000000001</v>
      </c>
      <c r="IR111">
        <v>30.0001</v>
      </c>
      <c r="IS111">
        <v>24.534700000000001</v>
      </c>
      <c r="IT111">
        <v>24.491</v>
      </c>
      <c r="IU111">
        <v>30.2348</v>
      </c>
      <c r="IV111">
        <v>15.352399999999999</v>
      </c>
      <c r="IW111">
        <v>0</v>
      </c>
      <c r="IX111">
        <v>25</v>
      </c>
      <c r="IY111">
        <v>400</v>
      </c>
      <c r="IZ111">
        <v>17.9787</v>
      </c>
      <c r="JA111">
        <v>103.53700000000001</v>
      </c>
      <c r="JB111">
        <v>104.699</v>
      </c>
    </row>
    <row r="112" spans="1:262" x14ac:dyDescent="0.2">
      <c r="A112">
        <v>96</v>
      </c>
      <c r="B112">
        <v>1634239896</v>
      </c>
      <c r="C112">
        <v>16423.5</v>
      </c>
      <c r="D112" t="s">
        <v>788</v>
      </c>
      <c r="E112" t="s">
        <v>789</v>
      </c>
      <c r="F112" t="s">
        <v>390</v>
      </c>
      <c r="G112">
        <v>1634239896</v>
      </c>
      <c r="H112">
        <f t="shared" si="92"/>
        <v>3.0104431610312745E-3</v>
      </c>
      <c r="I112">
        <f t="shared" si="93"/>
        <v>3.0104431610312745</v>
      </c>
      <c r="J112">
        <f t="shared" si="94"/>
        <v>6.6480071179047213</v>
      </c>
      <c r="K112">
        <f t="shared" si="95"/>
        <v>395.399</v>
      </c>
      <c r="L112">
        <f t="shared" si="96"/>
        <v>306.93862775304672</v>
      </c>
      <c r="M112">
        <f t="shared" si="97"/>
        <v>27.543082512466651</v>
      </c>
      <c r="N112">
        <f t="shared" si="98"/>
        <v>35.481058093179996</v>
      </c>
      <c r="O112">
        <f t="shared" si="99"/>
        <v>0.14281349582279942</v>
      </c>
      <c r="P112">
        <f t="shared" si="100"/>
        <v>2.7402485061140727</v>
      </c>
      <c r="Q112">
        <f t="shared" si="101"/>
        <v>0.13880368853720623</v>
      </c>
      <c r="R112">
        <f t="shared" si="102"/>
        <v>8.7103192947191627E-2</v>
      </c>
      <c r="S112">
        <f t="shared" si="103"/>
        <v>241.78370601847249</v>
      </c>
      <c r="T112">
        <f t="shared" si="104"/>
        <v>27.286099407789276</v>
      </c>
      <c r="U112">
        <f t="shared" si="105"/>
        <v>27.286099407789276</v>
      </c>
      <c r="V112">
        <f t="shared" si="106"/>
        <v>3.6397443859991512</v>
      </c>
      <c r="W112">
        <f t="shared" si="107"/>
        <v>50.110097352664205</v>
      </c>
      <c r="X112">
        <f t="shared" si="108"/>
        <v>1.752000572644</v>
      </c>
      <c r="Y112">
        <f t="shared" si="109"/>
        <v>3.496302472361593</v>
      </c>
      <c r="Z112">
        <f t="shared" si="110"/>
        <v>1.8877438133551512</v>
      </c>
      <c r="AA112">
        <f t="shared" si="111"/>
        <v>-132.7605434014792</v>
      </c>
      <c r="AB112">
        <f t="shared" si="112"/>
        <v>-101.09310997834878</v>
      </c>
      <c r="AC112">
        <f t="shared" si="113"/>
        <v>-7.9572627452599125</v>
      </c>
      <c r="AD112">
        <f t="shared" si="114"/>
        <v>-2.7210106615413565E-2</v>
      </c>
      <c r="AE112">
        <v>0</v>
      </c>
      <c r="AF112">
        <v>0</v>
      </c>
      <c r="AG112">
        <f t="shared" si="115"/>
        <v>1</v>
      </c>
      <c r="AH112">
        <f t="shared" si="116"/>
        <v>0</v>
      </c>
      <c r="AI112">
        <f t="shared" si="117"/>
        <v>47430.835972260924</v>
      </c>
      <c r="AJ112" t="s">
        <v>391</v>
      </c>
      <c r="AK112">
        <v>0</v>
      </c>
      <c r="AL112">
        <v>0</v>
      </c>
      <c r="AM112">
        <v>0</v>
      </c>
      <c r="AN112" t="e">
        <f t="shared" si="118"/>
        <v>#DIV/0!</v>
      </c>
      <c r="AO112">
        <v>-1</v>
      </c>
      <c r="AP112" t="s">
        <v>790</v>
      </c>
      <c r="AQ112">
        <v>10426.799999999999</v>
      </c>
      <c r="AR112">
        <v>1287.49653846154</v>
      </c>
      <c r="AS112">
        <v>1393.51</v>
      </c>
      <c r="AT112">
        <f t="shared" si="119"/>
        <v>7.6076570342846428E-2</v>
      </c>
      <c r="AU112">
        <v>0.5</v>
      </c>
      <c r="AV112">
        <f t="shared" si="120"/>
        <v>1261.4546994914365</v>
      </c>
      <c r="AW112">
        <f t="shared" si="121"/>
        <v>6.6480071179047213</v>
      </c>
      <c r="AX112">
        <f t="shared" si="122"/>
        <v>47.983573590087232</v>
      </c>
      <c r="AY112">
        <f t="shared" si="123"/>
        <v>6.0628472199501611E-3</v>
      </c>
      <c r="AZ112">
        <f t="shared" si="124"/>
        <v>-1</v>
      </c>
      <c r="BA112" t="e">
        <f t="shared" si="125"/>
        <v>#DIV/0!</v>
      </c>
      <c r="BB112" t="s">
        <v>391</v>
      </c>
      <c r="BC112">
        <v>0</v>
      </c>
      <c r="BD112" t="e">
        <f t="shared" si="126"/>
        <v>#DIV/0!</v>
      </c>
      <c r="BE112" t="e">
        <f t="shared" si="127"/>
        <v>#DIV/0!</v>
      </c>
      <c r="BF112" t="e">
        <f t="shared" si="128"/>
        <v>#DIV/0!</v>
      </c>
      <c r="BG112" t="e">
        <f t="shared" si="129"/>
        <v>#DIV/0!</v>
      </c>
      <c r="BH112">
        <f t="shared" si="130"/>
        <v>7.607657034284647E-2</v>
      </c>
      <c r="BI112" t="e">
        <f t="shared" si="131"/>
        <v>#DIV/0!</v>
      </c>
      <c r="BJ112" t="e">
        <f t="shared" si="132"/>
        <v>#DIV/0!</v>
      </c>
      <c r="BK112" t="e">
        <f t="shared" si="133"/>
        <v>#DIV/0!</v>
      </c>
      <c r="BL112">
        <v>97</v>
      </c>
      <c r="BM112">
        <v>300</v>
      </c>
      <c r="BN112">
        <v>300</v>
      </c>
      <c r="BO112">
        <v>300</v>
      </c>
      <c r="BP112">
        <v>10426.799999999999</v>
      </c>
      <c r="BQ112">
        <v>1371.92</v>
      </c>
      <c r="BR112">
        <v>-7.3727599999999999E-3</v>
      </c>
      <c r="BS112">
        <v>-2.4500000000000002</v>
      </c>
      <c r="BT112" t="s">
        <v>391</v>
      </c>
      <c r="BU112" t="s">
        <v>391</v>
      </c>
      <c r="BV112" t="s">
        <v>391</v>
      </c>
      <c r="BW112" t="s">
        <v>391</v>
      </c>
      <c r="BX112" t="s">
        <v>391</v>
      </c>
      <c r="BY112" t="s">
        <v>391</v>
      </c>
      <c r="BZ112" t="s">
        <v>391</v>
      </c>
      <c r="CA112" t="s">
        <v>391</v>
      </c>
      <c r="CB112" t="s">
        <v>391</v>
      </c>
      <c r="CC112" t="s">
        <v>391</v>
      </c>
      <c r="CD112">
        <f t="shared" si="134"/>
        <v>1500.29</v>
      </c>
      <c r="CE112">
        <f t="shared" si="135"/>
        <v>1261.4546994914365</v>
      </c>
      <c r="CF112">
        <f t="shared" si="136"/>
        <v>0.84080724359386283</v>
      </c>
      <c r="CG112">
        <f t="shared" si="137"/>
        <v>0.16115798013615534</v>
      </c>
      <c r="CH112">
        <v>6</v>
      </c>
      <c r="CI112">
        <v>0.5</v>
      </c>
      <c r="CJ112" t="s">
        <v>393</v>
      </c>
      <c r="CK112">
        <v>2</v>
      </c>
      <c r="CL112">
        <v>1634239896</v>
      </c>
      <c r="CM112">
        <v>395.399</v>
      </c>
      <c r="CN112">
        <v>400.10199999999998</v>
      </c>
      <c r="CO112">
        <v>19.5242</v>
      </c>
      <c r="CP112">
        <v>17.7532</v>
      </c>
      <c r="CQ112">
        <v>393.04599999999999</v>
      </c>
      <c r="CR112">
        <v>19.379200000000001</v>
      </c>
      <c r="CS112">
        <v>1000</v>
      </c>
      <c r="CT112">
        <v>89.634699999999995</v>
      </c>
      <c r="CU112">
        <v>0.10012</v>
      </c>
      <c r="CV112">
        <v>26.601800000000001</v>
      </c>
      <c r="CW112">
        <v>-253.55500000000001</v>
      </c>
      <c r="CX112">
        <v>999.9</v>
      </c>
      <c r="CY112">
        <v>0</v>
      </c>
      <c r="CZ112">
        <v>0</v>
      </c>
      <c r="DA112">
        <v>9993.75</v>
      </c>
      <c r="DB112">
        <v>0</v>
      </c>
      <c r="DC112">
        <v>10.3157</v>
      </c>
      <c r="DD112">
        <v>-4.7027900000000002</v>
      </c>
      <c r="DE112">
        <v>403.27300000000002</v>
      </c>
      <c r="DF112">
        <v>407.334</v>
      </c>
      <c r="DG112">
        <v>1.77102</v>
      </c>
      <c r="DH112">
        <v>400.10199999999998</v>
      </c>
      <c r="DI112">
        <v>17.7532</v>
      </c>
      <c r="DJ112">
        <v>1.7500500000000001</v>
      </c>
      <c r="DK112">
        <v>1.5912999999999999</v>
      </c>
      <c r="DL112">
        <v>15.3476</v>
      </c>
      <c r="DM112">
        <v>13.8748</v>
      </c>
      <c r="DN112">
        <v>1500.29</v>
      </c>
      <c r="DO112">
        <v>0.97300500000000001</v>
      </c>
      <c r="DP112">
        <v>2.6995399999999999E-2</v>
      </c>
      <c r="DQ112">
        <v>0</v>
      </c>
      <c r="DR112">
        <v>1284.4100000000001</v>
      </c>
      <c r="DS112">
        <v>5.0006300000000001</v>
      </c>
      <c r="DT112">
        <v>18685.599999999999</v>
      </c>
      <c r="DU112">
        <v>12907.6</v>
      </c>
      <c r="DV112">
        <v>37.186999999999998</v>
      </c>
      <c r="DW112">
        <v>37.75</v>
      </c>
      <c r="DX112">
        <v>37.125</v>
      </c>
      <c r="DY112">
        <v>37.125</v>
      </c>
      <c r="DZ112">
        <v>38.5</v>
      </c>
      <c r="EA112">
        <v>1454.92</v>
      </c>
      <c r="EB112">
        <v>40.369999999999997</v>
      </c>
      <c r="EC112">
        <v>0</v>
      </c>
      <c r="ED112">
        <v>115.799999952316</v>
      </c>
      <c r="EE112">
        <v>0</v>
      </c>
      <c r="EF112">
        <v>1287.49653846154</v>
      </c>
      <c r="EG112">
        <v>-27.157264970871001</v>
      </c>
      <c r="EH112">
        <v>-404.11282079931999</v>
      </c>
      <c r="EI112">
        <v>18731.719230769198</v>
      </c>
      <c r="EJ112">
        <v>15</v>
      </c>
      <c r="EK112">
        <v>1634239859.5</v>
      </c>
      <c r="EL112" t="s">
        <v>791</v>
      </c>
      <c r="EM112">
        <v>1634239858</v>
      </c>
      <c r="EN112">
        <v>1634239859.5</v>
      </c>
      <c r="EO112">
        <v>106</v>
      </c>
      <c r="EP112">
        <v>-3.7999999999999999E-2</v>
      </c>
      <c r="EQ112">
        <v>-8.0000000000000002E-3</v>
      </c>
      <c r="ER112">
        <v>2.3530000000000002</v>
      </c>
      <c r="ES112">
        <v>0.14499999999999999</v>
      </c>
      <c r="ET112">
        <v>400</v>
      </c>
      <c r="EU112">
        <v>18</v>
      </c>
      <c r="EV112">
        <v>0.21</v>
      </c>
      <c r="EW112">
        <v>0.05</v>
      </c>
      <c r="EX112">
        <v>-4.6778197500000003</v>
      </c>
      <c r="EY112">
        <v>-4.4457298311429902E-2</v>
      </c>
      <c r="EZ112">
        <v>1.9489406159180399E-2</v>
      </c>
      <c r="FA112">
        <v>1</v>
      </c>
      <c r="FB112">
        <v>1.784567</v>
      </c>
      <c r="FC112">
        <v>-6.7660187617266596E-2</v>
      </c>
      <c r="FD112">
        <v>9.6248644665782104E-3</v>
      </c>
      <c r="FE112">
        <v>1</v>
      </c>
      <c r="FF112">
        <v>2</v>
      </c>
      <c r="FG112">
        <v>2</v>
      </c>
      <c r="FH112" t="s">
        <v>395</v>
      </c>
      <c r="FI112">
        <v>3.8844099999999999</v>
      </c>
      <c r="FJ112">
        <v>2.7590699999999999</v>
      </c>
      <c r="FK112">
        <v>8.6688100000000004E-2</v>
      </c>
      <c r="FL112">
        <v>8.8019E-2</v>
      </c>
      <c r="FM112">
        <v>8.9552900000000005E-2</v>
      </c>
      <c r="FN112">
        <v>8.4134899999999999E-2</v>
      </c>
      <c r="FO112">
        <v>35984.800000000003</v>
      </c>
      <c r="FP112">
        <v>39416.6</v>
      </c>
      <c r="FQ112">
        <v>35695</v>
      </c>
      <c r="FR112">
        <v>39223.9</v>
      </c>
      <c r="FS112">
        <v>46108.5</v>
      </c>
      <c r="FT112">
        <v>51866.6</v>
      </c>
      <c r="FU112">
        <v>55825.4</v>
      </c>
      <c r="FV112">
        <v>62891.199999999997</v>
      </c>
      <c r="FW112">
        <v>2.6471</v>
      </c>
      <c r="FX112">
        <v>2.17943</v>
      </c>
      <c r="FY112">
        <v>-0.297792</v>
      </c>
      <c r="FZ112">
        <v>0</v>
      </c>
      <c r="GA112">
        <v>-244.72800000000001</v>
      </c>
      <c r="GB112">
        <v>999.9</v>
      </c>
      <c r="GC112">
        <v>45.677999999999997</v>
      </c>
      <c r="GD112">
        <v>30.353000000000002</v>
      </c>
      <c r="GE112">
        <v>22.157299999999999</v>
      </c>
      <c r="GF112">
        <v>56.2348</v>
      </c>
      <c r="GG112">
        <v>46.462299999999999</v>
      </c>
      <c r="GH112">
        <v>3</v>
      </c>
      <c r="GI112">
        <v>-0.266293</v>
      </c>
      <c r="GJ112">
        <v>-0.468306</v>
      </c>
      <c r="GK112">
        <v>20.116199999999999</v>
      </c>
      <c r="GL112">
        <v>5.2018700000000004</v>
      </c>
      <c r="GM112">
        <v>12.004099999999999</v>
      </c>
      <c r="GN112">
        <v>4.9757499999999997</v>
      </c>
      <c r="GO112">
        <v>3.2933500000000002</v>
      </c>
      <c r="GP112">
        <v>9999</v>
      </c>
      <c r="GQ112">
        <v>9999</v>
      </c>
      <c r="GR112">
        <v>30.9</v>
      </c>
      <c r="GS112">
        <v>757.8</v>
      </c>
      <c r="GT112">
        <v>1.8632599999999999</v>
      </c>
      <c r="GU112">
        <v>1.8681000000000001</v>
      </c>
      <c r="GV112">
        <v>1.86782</v>
      </c>
      <c r="GW112">
        <v>1.8690500000000001</v>
      </c>
      <c r="GX112">
        <v>1.86992</v>
      </c>
      <c r="GY112">
        <v>1.86591</v>
      </c>
      <c r="GZ112">
        <v>1.86693</v>
      </c>
      <c r="HA112">
        <v>1.8683799999999999</v>
      </c>
      <c r="HB112">
        <v>5</v>
      </c>
      <c r="HC112">
        <v>0</v>
      </c>
      <c r="HD112">
        <v>0</v>
      </c>
      <c r="HE112">
        <v>0</v>
      </c>
      <c r="HF112" t="s">
        <v>396</v>
      </c>
      <c r="HG112" t="s">
        <v>397</v>
      </c>
      <c r="HH112" t="s">
        <v>398</v>
      </c>
      <c r="HI112" t="s">
        <v>398</v>
      </c>
      <c r="HJ112" t="s">
        <v>398</v>
      </c>
      <c r="HK112" t="s">
        <v>398</v>
      </c>
      <c r="HL112">
        <v>0</v>
      </c>
      <c r="HM112">
        <v>100</v>
      </c>
      <c r="HN112">
        <v>100</v>
      </c>
      <c r="HO112">
        <v>2.3530000000000002</v>
      </c>
      <c r="HP112">
        <v>0.14499999999999999</v>
      </c>
      <c r="HQ112">
        <v>2.3532000000000699</v>
      </c>
      <c r="HR112">
        <v>0</v>
      </c>
      <c r="HS112">
        <v>0</v>
      </c>
      <c r="HT112">
        <v>0</v>
      </c>
      <c r="HU112">
        <v>0.144990476190475</v>
      </c>
      <c r="HV112">
        <v>0</v>
      </c>
      <c r="HW112">
        <v>0</v>
      </c>
      <c r="HX112">
        <v>0</v>
      </c>
      <c r="HY112">
        <v>-1</v>
      </c>
      <c r="HZ112">
        <v>-1</v>
      </c>
      <c r="IA112">
        <v>-1</v>
      </c>
      <c r="IB112">
        <v>-1</v>
      </c>
      <c r="IC112">
        <v>0.6</v>
      </c>
      <c r="ID112">
        <v>0.6</v>
      </c>
      <c r="IE112">
        <v>1.5063500000000001</v>
      </c>
      <c r="IF112">
        <v>2.6220699999999999</v>
      </c>
      <c r="IG112">
        <v>2.9980500000000001</v>
      </c>
      <c r="IH112">
        <v>2.96509</v>
      </c>
      <c r="II112">
        <v>2.7453599999999998</v>
      </c>
      <c r="IJ112">
        <v>2.3571800000000001</v>
      </c>
      <c r="IK112">
        <v>34.258699999999997</v>
      </c>
      <c r="IL112">
        <v>24.105</v>
      </c>
      <c r="IM112">
        <v>18</v>
      </c>
      <c r="IN112">
        <v>1075.1400000000001</v>
      </c>
      <c r="IO112">
        <v>611.52599999999995</v>
      </c>
      <c r="IP112">
        <v>24.9999</v>
      </c>
      <c r="IQ112">
        <v>24.672000000000001</v>
      </c>
      <c r="IR112">
        <v>30.0002</v>
      </c>
      <c r="IS112">
        <v>24.5367</v>
      </c>
      <c r="IT112">
        <v>24.491</v>
      </c>
      <c r="IU112">
        <v>30.1694</v>
      </c>
      <c r="IV112">
        <v>16.506900000000002</v>
      </c>
      <c r="IW112">
        <v>0</v>
      </c>
      <c r="IX112">
        <v>25</v>
      </c>
      <c r="IY112">
        <v>400</v>
      </c>
      <c r="IZ112">
        <v>17.7334</v>
      </c>
      <c r="JA112">
        <v>103.53700000000001</v>
      </c>
      <c r="JB112">
        <v>104.69799999999999</v>
      </c>
    </row>
    <row r="113" spans="1:262" x14ac:dyDescent="0.2">
      <c r="A113">
        <v>97</v>
      </c>
      <c r="B113">
        <v>1634239979</v>
      </c>
      <c r="C113">
        <v>16506.5</v>
      </c>
      <c r="D113" t="s">
        <v>792</v>
      </c>
      <c r="E113" t="s">
        <v>793</v>
      </c>
      <c r="F113" t="s">
        <v>390</v>
      </c>
      <c r="G113">
        <v>1634239979</v>
      </c>
      <c r="H113">
        <f t="shared" ref="H113:H144" si="138">(I113)/1000</f>
        <v>3.0403770055829333E-3</v>
      </c>
      <c r="I113">
        <f t="shared" ref="I113:I133" si="139">1000*CS113*AG113*(CO113-CP113)/(100*CH113*(1000-AG113*CO113))</f>
        <v>3.0403770055829336</v>
      </c>
      <c r="J113">
        <f t="shared" ref="J113:J133" si="140">CS113*AG113*(CN113-CM113*(1000-AG113*CP113)/(1000-AG113*CO113))/(100*CH113)</f>
        <v>7.9232443959216425</v>
      </c>
      <c r="K113">
        <f t="shared" ref="K113:K144" si="141">CM113 - IF(AG113&gt;1, J113*CH113*100/(AI113*DA113), 0)</f>
        <v>594.19299999999998</v>
      </c>
      <c r="L113">
        <f t="shared" ref="L113:L144" si="142">((R113-H113/2)*K113-J113)/(R113+H113/2)</f>
        <v>485.89876201021076</v>
      </c>
      <c r="M113">
        <f t="shared" ref="M113:M144" si="143">L113*(CT113+CU113)/1000</f>
        <v>43.600989766399692</v>
      </c>
      <c r="N113">
        <f t="shared" ref="N113:N133" si="144">(CM113 - IF(AG113&gt;1, J113*CH113*100/(AI113*DA113), 0))*(CT113+CU113)/1000</f>
        <v>53.318520107120399</v>
      </c>
      <c r="O113">
        <f t="shared" ref="O113:O144" si="145">2/((1/Q113-1/P113)+SIGN(Q113)*SQRT((1/Q113-1/P113)*(1/Q113-1/P113) + 4*CI113/((CI113+1)*(CI113+1))*(2*1/Q113*1/P113-1/P113*1/P113)))</f>
        <v>0.14487033835183397</v>
      </c>
      <c r="P113">
        <f t="shared" ref="P113:P133" si="146">IF(LEFT(CJ113,1)&lt;&gt;"0",IF(LEFT(CJ113,1)="1",3,CK113),$D$5+$E$5*(DA113*CT113/($K$5*1000))+$F$5*(DA113*CT113/($K$5*1000))*MAX(MIN(CH113,$J$5),$I$5)*MAX(MIN(CH113,$J$5),$I$5)+$G$5*MAX(MIN(CH113,$J$5),$I$5)*(DA113*CT113/($K$5*1000))+$H$5*(DA113*CT113/($K$5*1000))*(DA113*CT113/($K$5*1000)))</f>
        <v>2.7388415648465196</v>
      </c>
      <c r="Q113">
        <f t="shared" ref="Q113:Q133" si="147">H113*(1000-(1000*0.61365*EXP(17.502*U113/(240.97+U113))/(CT113+CU113)+CO113)/2)/(1000*0.61365*EXP(17.502*U113/(240.97+U113))/(CT113+CU113)-CO113)</f>
        <v>0.14074394053193409</v>
      </c>
      <c r="R113">
        <f t="shared" ref="R113:R133" si="148">1/((CI113+1)/(O113/1.6)+1/(P113/1.37)) + CI113/((CI113+1)/(O113/1.6) + CI113/(P113/1.37))</f>
        <v>8.8325913289968527E-2</v>
      </c>
      <c r="S113">
        <f t="shared" ref="S113:S133" si="149">(CD113*CG113)</f>
        <v>241.72247901846706</v>
      </c>
      <c r="T113">
        <f t="shared" ref="T113:T144" si="150">(CV113+(S113+2*0.95*0.0000000567*(((CV113+$B$7)+273)^4-(CV113+273)^4)-44100*H113)/(1.84*29.3*P113+8*0.95*0.0000000567*(CV113+273)^3))</f>
        <v>27.238070787608745</v>
      </c>
      <c r="U113">
        <f t="shared" ref="U113:U144" si="151">($C$7*CW113+$D$7*CX113+$E$7*T113)</f>
        <v>27.238070787608745</v>
      </c>
      <c r="V113">
        <f t="shared" ref="V113:V144" si="152">0.61365*EXP(17.502*U113/(240.97+U113))</f>
        <v>3.6295117151041856</v>
      </c>
      <c r="W113">
        <f t="shared" ref="W113:W144" si="153">(X113/Y113*100)</f>
        <v>50.146742553155562</v>
      </c>
      <c r="X113">
        <f t="shared" ref="X113:X133" si="154">CO113*(CT113+CU113)/1000</f>
        <v>1.7491857157592401</v>
      </c>
      <c r="Y113">
        <f t="shared" ref="Y113:Y133" si="155">0.61365*EXP(17.502*CV113/(240.97+CV113))</f>
        <v>3.4881342769275641</v>
      </c>
      <c r="Z113">
        <f t="shared" ref="Z113:Z133" si="156">(V113-CO113*(CT113+CU113)/1000)</f>
        <v>1.8803259993449455</v>
      </c>
      <c r="AA113">
        <f t="shared" ref="AA113:AA133" si="157">(-H113*44100)</f>
        <v>-134.08062594620736</v>
      </c>
      <c r="AB113">
        <f t="shared" ref="AB113:AB133" si="158">2*29.3*P113*0.92*(CV113-U113)</f>
        <v>-99.81143087884702</v>
      </c>
      <c r="AC113">
        <f t="shared" ref="AC113:AC133" si="159">2*0.95*0.0000000567*(((CV113+$B$7)+273)^4-(U113+273)^4)</f>
        <v>-7.8569664586737398</v>
      </c>
      <c r="AD113">
        <f t="shared" ref="AD113:AD144" si="160">S113+AC113+AA113+AB113</f>
        <v>-2.6544265261080113E-2</v>
      </c>
      <c r="AE113">
        <v>0</v>
      </c>
      <c r="AF113">
        <v>0</v>
      </c>
      <c r="AG113">
        <f t="shared" ref="AG113:AG133" si="161">IF(AE113*$H$13&gt;=AI113,1,(AI113/(AI113-AE113*$H$13)))</f>
        <v>1</v>
      </c>
      <c r="AH113">
        <f t="shared" ref="AH113:AH144" si="162">(AG113-1)*100</f>
        <v>0</v>
      </c>
      <c r="AI113">
        <f t="shared" ref="AI113:AI133" si="163">MAX(0,($B$13+$C$13*DA113)/(1+$D$13*DA113)*CT113/(CV113+273)*$E$13)</f>
        <v>47399.040796074711</v>
      </c>
      <c r="AJ113" t="s">
        <v>391</v>
      </c>
      <c r="AK113">
        <v>0</v>
      </c>
      <c r="AL113">
        <v>0</v>
      </c>
      <c r="AM113">
        <v>0</v>
      </c>
      <c r="AN113" t="e">
        <f t="shared" ref="AN113:AN144" si="164">1-AL113/AM113</f>
        <v>#DIV/0!</v>
      </c>
      <c r="AO113">
        <v>-1</v>
      </c>
      <c r="AP113" t="s">
        <v>794</v>
      </c>
      <c r="AQ113">
        <v>10428.5</v>
      </c>
      <c r="AR113">
        <v>1261.31192307692</v>
      </c>
      <c r="AS113">
        <v>1373.66</v>
      </c>
      <c r="AT113">
        <f t="shared" ref="AT113:AT144" si="165">1-AR113/AS113</f>
        <v>8.1787397844503062E-2</v>
      </c>
      <c r="AU113">
        <v>0.5</v>
      </c>
      <c r="AV113">
        <f t="shared" ref="AV113:AV133" si="166">CE113</f>
        <v>1261.1351994914339</v>
      </c>
      <c r="AW113">
        <f t="shared" ref="AW113:AW133" si="167">J113</f>
        <v>7.9232443959216425</v>
      </c>
      <c r="AX113">
        <f t="shared" ref="AX113:AX133" si="168">AT113*AU113*AV113</f>
        <v>51.572483148256325</v>
      </c>
      <c r="AY113">
        <f t="shared" ref="AY113:AY133" si="169">(AW113-AO113)/AV113</f>
        <v>7.0755652522584691E-3</v>
      </c>
      <c r="AZ113">
        <f t="shared" ref="AZ113:AZ133" si="170">(AM113-AS113)/AS113</f>
        <v>-1</v>
      </c>
      <c r="BA113" t="e">
        <f t="shared" ref="BA113:BA133" si="171">AL113/(AN113+AL113/AS113)</f>
        <v>#DIV/0!</v>
      </c>
      <c r="BB113" t="s">
        <v>391</v>
      </c>
      <c r="BC113">
        <v>0</v>
      </c>
      <c r="BD113" t="e">
        <f t="shared" ref="BD113:BD144" si="172">IF(BC113&lt;&gt;0, BC113, BA113)</f>
        <v>#DIV/0!</v>
      </c>
      <c r="BE113" t="e">
        <f t="shared" ref="BE113:BE144" si="173">1-BD113/AS113</f>
        <v>#DIV/0!</v>
      </c>
      <c r="BF113" t="e">
        <f t="shared" ref="BF113:BF133" si="174">(AS113-AR113)/(AS113-BD113)</f>
        <v>#DIV/0!</v>
      </c>
      <c r="BG113" t="e">
        <f t="shared" ref="BG113:BG133" si="175">(AM113-AS113)/(AM113-BD113)</f>
        <v>#DIV/0!</v>
      </c>
      <c r="BH113">
        <f t="shared" ref="BH113:BH133" si="176">(AS113-AR113)/(AS113-AL113)</f>
        <v>8.1787397844503035E-2</v>
      </c>
      <c r="BI113" t="e">
        <f t="shared" ref="BI113:BI133" si="177">(AM113-AS113)/(AM113-AL113)</f>
        <v>#DIV/0!</v>
      </c>
      <c r="BJ113" t="e">
        <f t="shared" ref="BJ113:BJ133" si="178">(BF113*BD113/AR113)</f>
        <v>#DIV/0!</v>
      </c>
      <c r="BK113" t="e">
        <f t="shared" ref="BK113:BK144" si="179">(1-BJ113)</f>
        <v>#DIV/0!</v>
      </c>
      <c r="BL113">
        <v>98</v>
      </c>
      <c r="BM113">
        <v>300</v>
      </c>
      <c r="BN113">
        <v>300</v>
      </c>
      <c r="BO113">
        <v>300</v>
      </c>
      <c r="BP113">
        <v>10428.5</v>
      </c>
      <c r="BQ113">
        <v>1346.92</v>
      </c>
      <c r="BR113">
        <v>-7.37392E-3</v>
      </c>
      <c r="BS113">
        <v>-2.89</v>
      </c>
      <c r="BT113" t="s">
        <v>391</v>
      </c>
      <c r="BU113" t="s">
        <v>391</v>
      </c>
      <c r="BV113" t="s">
        <v>391</v>
      </c>
      <c r="BW113" t="s">
        <v>391</v>
      </c>
      <c r="BX113" t="s">
        <v>391</v>
      </c>
      <c r="BY113" t="s">
        <v>391</v>
      </c>
      <c r="BZ113" t="s">
        <v>391</v>
      </c>
      <c r="CA113" t="s">
        <v>391</v>
      </c>
      <c r="CB113" t="s">
        <v>391</v>
      </c>
      <c r="CC113" t="s">
        <v>391</v>
      </c>
      <c r="CD113">
        <f t="shared" ref="CD113:CD133" si="180">$B$11*DB113+$C$11*DC113+$F$11*DN113*(1-DQ113)</f>
        <v>1499.91</v>
      </c>
      <c r="CE113">
        <f t="shared" ref="CE113:CE144" si="181">CD113*CF113</f>
        <v>1261.1351994914339</v>
      </c>
      <c r="CF113">
        <f t="shared" ref="CF113:CF133" si="182">($B$11*$D$9+$C$11*$D$9+$F$11*((EA113+DS113)/MAX(EA113+DS113+EB113, 0.1)*$I$9+EB113/MAX(EA113+DS113+EB113, 0.1)*$J$9))/($B$11+$C$11+$F$11)</f>
        <v>0.84080724809584162</v>
      </c>
      <c r="CG113">
        <f t="shared" ref="CG113:CG133" si="183">($B$11*$K$9+$C$11*$K$9+$F$11*((EA113+DS113)/MAX(EA113+DS113+EB113, 0.1)*$P$9+EB113/MAX(EA113+DS113+EB113, 0.1)*$Q$9))/($B$11+$C$11+$F$11)</f>
        <v>0.1611579888249742</v>
      </c>
      <c r="CH113">
        <v>6</v>
      </c>
      <c r="CI113">
        <v>0.5</v>
      </c>
      <c r="CJ113" t="s">
        <v>393</v>
      </c>
      <c r="CK113">
        <v>2</v>
      </c>
      <c r="CL113">
        <v>1634239979</v>
      </c>
      <c r="CM113">
        <v>594.19299999999998</v>
      </c>
      <c r="CN113">
        <v>600.03099999999995</v>
      </c>
      <c r="CO113">
        <v>19.493300000000001</v>
      </c>
      <c r="CP113">
        <v>17.704599999999999</v>
      </c>
      <c r="CQ113">
        <v>591.08500000000004</v>
      </c>
      <c r="CR113">
        <v>19.3523</v>
      </c>
      <c r="CS113">
        <v>999.98099999999999</v>
      </c>
      <c r="CT113">
        <v>89.6327</v>
      </c>
      <c r="CU113">
        <v>9.9962800000000004E-2</v>
      </c>
      <c r="CV113">
        <v>26.562100000000001</v>
      </c>
      <c r="CW113">
        <v>-253.83600000000001</v>
      </c>
      <c r="CX113">
        <v>999.9</v>
      </c>
      <c r="CY113">
        <v>0</v>
      </c>
      <c r="CZ113">
        <v>0</v>
      </c>
      <c r="DA113">
        <v>9985.6200000000008</v>
      </c>
      <c r="DB113">
        <v>0</v>
      </c>
      <c r="DC113">
        <v>10.3157</v>
      </c>
      <c r="DD113">
        <v>-6.5929000000000002</v>
      </c>
      <c r="DE113">
        <v>605.23900000000003</v>
      </c>
      <c r="DF113">
        <v>610.846</v>
      </c>
      <c r="DG113">
        <v>1.7926800000000001</v>
      </c>
      <c r="DH113">
        <v>600.03099999999995</v>
      </c>
      <c r="DI113">
        <v>17.704599999999999</v>
      </c>
      <c r="DJ113">
        <v>1.7476</v>
      </c>
      <c r="DK113">
        <v>1.5869200000000001</v>
      </c>
      <c r="DL113">
        <v>15.325799999999999</v>
      </c>
      <c r="DM113">
        <v>13.8323</v>
      </c>
      <c r="DN113">
        <v>1499.91</v>
      </c>
      <c r="DO113">
        <v>0.97299899999999995</v>
      </c>
      <c r="DP113">
        <v>2.70011E-2</v>
      </c>
      <c r="DQ113">
        <v>0</v>
      </c>
      <c r="DR113">
        <v>1259.6099999999999</v>
      </c>
      <c r="DS113">
        <v>5.0006300000000001</v>
      </c>
      <c r="DT113">
        <v>18302.8</v>
      </c>
      <c r="DU113">
        <v>12904.3</v>
      </c>
      <c r="DV113">
        <v>36.75</v>
      </c>
      <c r="DW113">
        <v>37.311999999999998</v>
      </c>
      <c r="DX113">
        <v>36.625</v>
      </c>
      <c r="DY113">
        <v>36.686999999999998</v>
      </c>
      <c r="DZ113">
        <v>38.061999999999998</v>
      </c>
      <c r="EA113">
        <v>1454.55</v>
      </c>
      <c r="EB113">
        <v>40.36</v>
      </c>
      <c r="EC113">
        <v>0</v>
      </c>
      <c r="ED113">
        <v>82.599999904632597</v>
      </c>
      <c r="EE113">
        <v>0</v>
      </c>
      <c r="EF113">
        <v>1261.31192307692</v>
      </c>
      <c r="EG113">
        <v>-14.345641033718399</v>
      </c>
      <c r="EH113">
        <v>-225.57264960594</v>
      </c>
      <c r="EI113">
        <v>18330.892307692298</v>
      </c>
      <c r="EJ113">
        <v>15</v>
      </c>
      <c r="EK113">
        <v>1634240001</v>
      </c>
      <c r="EL113" t="s">
        <v>795</v>
      </c>
      <c r="EM113">
        <v>1634239996</v>
      </c>
      <c r="EN113">
        <v>1634240001</v>
      </c>
      <c r="EO113">
        <v>107</v>
      </c>
      <c r="EP113">
        <v>0.755</v>
      </c>
      <c r="EQ113">
        <v>-4.0000000000000001E-3</v>
      </c>
      <c r="ER113">
        <v>3.1080000000000001</v>
      </c>
      <c r="ES113">
        <v>0.14099999999999999</v>
      </c>
      <c r="ET113">
        <v>600</v>
      </c>
      <c r="EU113">
        <v>18</v>
      </c>
      <c r="EV113">
        <v>0.2</v>
      </c>
      <c r="EW113">
        <v>0.04</v>
      </c>
      <c r="EX113">
        <v>-6.5760697500000003</v>
      </c>
      <c r="EY113">
        <v>1.9119287054435101E-2</v>
      </c>
      <c r="EZ113">
        <v>3.36520296183975E-2</v>
      </c>
      <c r="FA113">
        <v>1</v>
      </c>
      <c r="FB113">
        <v>1.7958004999999999</v>
      </c>
      <c r="FC113">
        <v>-5.3581688555354098E-2</v>
      </c>
      <c r="FD113">
        <v>6.6599155212359899E-3</v>
      </c>
      <c r="FE113">
        <v>1</v>
      </c>
      <c r="FF113">
        <v>2</v>
      </c>
      <c r="FG113">
        <v>2</v>
      </c>
      <c r="FH113" t="s">
        <v>395</v>
      </c>
      <c r="FI113">
        <v>3.8843800000000002</v>
      </c>
      <c r="FJ113">
        <v>2.7588499999999998</v>
      </c>
      <c r="FK113">
        <v>0.117142</v>
      </c>
      <c r="FL113">
        <v>0.11844499999999999</v>
      </c>
      <c r="FM113">
        <v>8.9462100000000003E-2</v>
      </c>
      <c r="FN113">
        <v>8.3969600000000005E-2</v>
      </c>
      <c r="FO113">
        <v>34785.4</v>
      </c>
      <c r="FP113">
        <v>38102.699999999997</v>
      </c>
      <c r="FQ113">
        <v>35694.800000000003</v>
      </c>
      <c r="FR113">
        <v>39224.1</v>
      </c>
      <c r="FS113">
        <v>46114</v>
      </c>
      <c r="FT113">
        <v>51876.6</v>
      </c>
      <c r="FU113">
        <v>55825.5</v>
      </c>
      <c r="FV113">
        <v>62890.9</v>
      </c>
      <c r="FW113">
        <v>2.64757</v>
      </c>
      <c r="FX113">
        <v>2.1810299999999998</v>
      </c>
      <c r="FY113">
        <v>-0.30712</v>
      </c>
      <c r="FZ113">
        <v>0</v>
      </c>
      <c r="GA113">
        <v>-244.73099999999999</v>
      </c>
      <c r="GB113">
        <v>999.9</v>
      </c>
      <c r="GC113">
        <v>45.581000000000003</v>
      </c>
      <c r="GD113">
        <v>30.343</v>
      </c>
      <c r="GE113">
        <v>22.095500000000001</v>
      </c>
      <c r="GF113">
        <v>56.244900000000001</v>
      </c>
      <c r="GG113">
        <v>46.370199999999997</v>
      </c>
      <c r="GH113">
        <v>3</v>
      </c>
      <c r="GI113">
        <v>-0.201847</v>
      </c>
      <c r="GJ113">
        <v>-0.569739</v>
      </c>
      <c r="GK113">
        <v>20.116</v>
      </c>
      <c r="GL113">
        <v>5.2002199999999998</v>
      </c>
      <c r="GM113">
        <v>12.004099999999999</v>
      </c>
      <c r="GN113">
        <v>4.9757999999999996</v>
      </c>
      <c r="GO113">
        <v>3.29305</v>
      </c>
      <c r="GP113">
        <v>9999</v>
      </c>
      <c r="GQ113">
        <v>9999</v>
      </c>
      <c r="GR113">
        <v>30.9</v>
      </c>
      <c r="GS113">
        <v>760.8</v>
      </c>
      <c r="GT113">
        <v>1.8632500000000001</v>
      </c>
      <c r="GU113">
        <v>1.86808</v>
      </c>
      <c r="GV113">
        <v>1.8678300000000001</v>
      </c>
      <c r="GW113">
        <v>1.8690500000000001</v>
      </c>
      <c r="GX113">
        <v>1.8698699999999999</v>
      </c>
      <c r="GY113">
        <v>1.8658399999999999</v>
      </c>
      <c r="GZ113">
        <v>1.8669199999999999</v>
      </c>
      <c r="HA113">
        <v>1.8683799999999999</v>
      </c>
      <c r="HB113">
        <v>5</v>
      </c>
      <c r="HC113">
        <v>0</v>
      </c>
      <c r="HD113">
        <v>0</v>
      </c>
      <c r="HE113">
        <v>0</v>
      </c>
      <c r="HF113" t="s">
        <v>396</v>
      </c>
      <c r="HG113" t="s">
        <v>397</v>
      </c>
      <c r="HH113" t="s">
        <v>398</v>
      </c>
      <c r="HI113" t="s">
        <v>398</v>
      </c>
      <c r="HJ113" t="s">
        <v>398</v>
      </c>
      <c r="HK113" t="s">
        <v>398</v>
      </c>
      <c r="HL113">
        <v>0</v>
      </c>
      <c r="HM113">
        <v>100</v>
      </c>
      <c r="HN113">
        <v>100</v>
      </c>
      <c r="HO113">
        <v>3.1080000000000001</v>
      </c>
      <c r="HP113">
        <v>0.14099999999999999</v>
      </c>
      <c r="HQ113">
        <v>2.3532000000000699</v>
      </c>
      <c r="HR113">
        <v>0</v>
      </c>
      <c r="HS113">
        <v>0</v>
      </c>
      <c r="HT113">
        <v>0</v>
      </c>
      <c r="HU113">
        <v>0.144990476190475</v>
      </c>
      <c r="HV113">
        <v>0</v>
      </c>
      <c r="HW113">
        <v>0</v>
      </c>
      <c r="HX113">
        <v>0</v>
      </c>
      <c r="HY113">
        <v>-1</v>
      </c>
      <c r="HZ113">
        <v>-1</v>
      </c>
      <c r="IA113">
        <v>-1</v>
      </c>
      <c r="IB113">
        <v>-1</v>
      </c>
      <c r="IC113">
        <v>2</v>
      </c>
      <c r="ID113">
        <v>2</v>
      </c>
      <c r="IE113">
        <v>2.0849600000000001</v>
      </c>
      <c r="IF113">
        <v>2.63062</v>
      </c>
      <c r="IG113">
        <v>2.9980500000000001</v>
      </c>
      <c r="IH113">
        <v>2.96509</v>
      </c>
      <c r="II113">
        <v>2.7453599999999998</v>
      </c>
      <c r="IJ113">
        <v>2.3303199999999999</v>
      </c>
      <c r="IK113">
        <v>34.235999999999997</v>
      </c>
      <c r="IL113">
        <v>24.113800000000001</v>
      </c>
      <c r="IM113">
        <v>18</v>
      </c>
      <c r="IN113">
        <v>1075.68</v>
      </c>
      <c r="IO113">
        <v>612.75300000000004</v>
      </c>
      <c r="IP113">
        <v>24.999500000000001</v>
      </c>
      <c r="IQ113">
        <v>24.672000000000001</v>
      </c>
      <c r="IR113">
        <v>30.0001</v>
      </c>
      <c r="IS113">
        <v>24.534700000000001</v>
      </c>
      <c r="IT113">
        <v>24.491</v>
      </c>
      <c r="IU113">
        <v>41.748199999999997</v>
      </c>
      <c r="IV113">
        <v>16.539200000000001</v>
      </c>
      <c r="IW113">
        <v>0</v>
      </c>
      <c r="IX113">
        <v>25</v>
      </c>
      <c r="IY113">
        <v>600</v>
      </c>
      <c r="IZ113">
        <v>17.755500000000001</v>
      </c>
      <c r="JA113">
        <v>103.53700000000001</v>
      </c>
      <c r="JB113">
        <v>104.69799999999999</v>
      </c>
    </row>
    <row r="114" spans="1:262" x14ac:dyDescent="0.2">
      <c r="A114">
        <v>98</v>
      </c>
      <c r="B114">
        <v>1634240110.5</v>
      </c>
      <c r="C114">
        <v>16638</v>
      </c>
      <c r="D114" t="s">
        <v>796</v>
      </c>
      <c r="E114" t="s">
        <v>797</v>
      </c>
      <c r="F114" t="s">
        <v>390</v>
      </c>
      <c r="G114">
        <v>1634240110.5</v>
      </c>
      <c r="H114">
        <f t="shared" si="138"/>
        <v>3.0975408672424213E-3</v>
      </c>
      <c r="I114">
        <f t="shared" si="139"/>
        <v>3.0975408672424214</v>
      </c>
      <c r="J114">
        <f t="shared" si="140"/>
        <v>8.5242478152758601</v>
      </c>
      <c r="K114">
        <f t="shared" si="141"/>
        <v>793.41600000000005</v>
      </c>
      <c r="L114">
        <f t="shared" si="142"/>
        <v>673.44272875359513</v>
      </c>
      <c r="M114">
        <f t="shared" si="143"/>
        <v>60.424941111560599</v>
      </c>
      <c r="N114">
        <f t="shared" si="144"/>
        <v>71.189594942544005</v>
      </c>
      <c r="O114">
        <f t="shared" si="145"/>
        <v>0.1476589489058116</v>
      </c>
      <c r="P114">
        <f t="shared" si="146"/>
        <v>2.7432295465179726</v>
      </c>
      <c r="Q114">
        <f t="shared" si="147"/>
        <v>0.14338133231973824</v>
      </c>
      <c r="R114">
        <f t="shared" si="148"/>
        <v>8.9987337450316715E-2</v>
      </c>
      <c r="S114">
        <f t="shared" si="149"/>
        <v>241.74438501806569</v>
      </c>
      <c r="T114">
        <f t="shared" si="150"/>
        <v>27.228194702243368</v>
      </c>
      <c r="U114">
        <f t="shared" si="151"/>
        <v>27.228194702243368</v>
      </c>
      <c r="V114">
        <f t="shared" si="152"/>
        <v>3.6274106946922084</v>
      </c>
      <c r="W114">
        <f t="shared" si="153"/>
        <v>50.066304755575807</v>
      </c>
      <c r="X114">
        <f t="shared" si="154"/>
        <v>1.7470798155875997</v>
      </c>
      <c r="Y114">
        <f t="shared" si="155"/>
        <v>3.48953217961034</v>
      </c>
      <c r="Z114">
        <f t="shared" si="156"/>
        <v>1.8803308791046087</v>
      </c>
      <c r="AA114">
        <f t="shared" si="157"/>
        <v>-136.60155224539079</v>
      </c>
      <c r="AB114">
        <f t="shared" si="158"/>
        <v>-97.505065670844985</v>
      </c>
      <c r="AC114">
        <f t="shared" si="159"/>
        <v>-7.6630180456080632</v>
      </c>
      <c r="AD114">
        <f t="shared" si="160"/>
        <v>-2.5250943778146961E-2</v>
      </c>
      <c r="AE114">
        <v>0</v>
      </c>
      <c r="AF114">
        <v>0</v>
      </c>
      <c r="AG114">
        <f t="shared" si="161"/>
        <v>1</v>
      </c>
      <c r="AH114">
        <f t="shared" si="162"/>
        <v>0</v>
      </c>
      <c r="AI114">
        <f t="shared" si="163"/>
        <v>47516.465130474811</v>
      </c>
      <c r="AJ114" t="s">
        <v>391</v>
      </c>
      <c r="AK114">
        <v>0</v>
      </c>
      <c r="AL114">
        <v>0</v>
      </c>
      <c r="AM114">
        <v>0</v>
      </c>
      <c r="AN114" t="e">
        <f t="shared" si="164"/>
        <v>#DIV/0!</v>
      </c>
      <c r="AO114">
        <v>-1</v>
      </c>
      <c r="AP114" t="s">
        <v>798</v>
      </c>
      <c r="AQ114">
        <v>10420.9</v>
      </c>
      <c r="AR114">
        <v>1233.1438461538501</v>
      </c>
      <c r="AS114">
        <v>1339.31</v>
      </c>
      <c r="AT114">
        <f t="shared" si="165"/>
        <v>7.9269290788652302E-2</v>
      </c>
      <c r="AU114">
        <v>0.5</v>
      </c>
      <c r="AV114">
        <f t="shared" si="166"/>
        <v>1261.2449994912254</v>
      </c>
      <c r="AW114">
        <f t="shared" si="167"/>
        <v>8.5242478152758601</v>
      </c>
      <c r="AX114">
        <f t="shared" si="168"/>
        <v>49.988998310201787</v>
      </c>
      <c r="AY114">
        <f t="shared" si="169"/>
        <v>7.5514652736921491E-3</v>
      </c>
      <c r="AZ114">
        <f t="shared" si="170"/>
        <v>-1</v>
      </c>
      <c r="BA114" t="e">
        <f t="shared" si="171"/>
        <v>#DIV/0!</v>
      </c>
      <c r="BB114" t="s">
        <v>391</v>
      </c>
      <c r="BC114">
        <v>0</v>
      </c>
      <c r="BD114" t="e">
        <f t="shared" si="172"/>
        <v>#DIV/0!</v>
      </c>
      <c r="BE114" t="e">
        <f t="shared" si="173"/>
        <v>#DIV/0!</v>
      </c>
      <c r="BF114" t="e">
        <f t="shared" si="174"/>
        <v>#DIV/0!</v>
      </c>
      <c r="BG114" t="e">
        <f t="shared" si="175"/>
        <v>#DIV/0!</v>
      </c>
      <c r="BH114">
        <f t="shared" si="176"/>
        <v>7.9269290788652275E-2</v>
      </c>
      <c r="BI114" t="e">
        <f t="shared" si="177"/>
        <v>#DIV/0!</v>
      </c>
      <c r="BJ114" t="e">
        <f t="shared" si="178"/>
        <v>#DIV/0!</v>
      </c>
      <c r="BK114" t="e">
        <f t="shared" si="179"/>
        <v>#DIV/0!</v>
      </c>
      <c r="BL114">
        <v>99</v>
      </c>
      <c r="BM114">
        <v>300</v>
      </c>
      <c r="BN114">
        <v>300</v>
      </c>
      <c r="BO114">
        <v>300</v>
      </c>
      <c r="BP114">
        <v>10420.9</v>
      </c>
      <c r="BQ114">
        <v>1317.14</v>
      </c>
      <c r="BR114">
        <v>-7.3694600000000004E-3</v>
      </c>
      <c r="BS114">
        <v>-2.31</v>
      </c>
      <c r="BT114" t="s">
        <v>391</v>
      </c>
      <c r="BU114" t="s">
        <v>391</v>
      </c>
      <c r="BV114" t="s">
        <v>391</v>
      </c>
      <c r="BW114" t="s">
        <v>391</v>
      </c>
      <c r="BX114" t="s">
        <v>391</v>
      </c>
      <c r="BY114" t="s">
        <v>391</v>
      </c>
      <c r="BZ114" t="s">
        <v>391</v>
      </c>
      <c r="CA114" t="s">
        <v>391</v>
      </c>
      <c r="CB114" t="s">
        <v>391</v>
      </c>
      <c r="CC114" t="s">
        <v>391</v>
      </c>
      <c r="CD114">
        <f t="shared" si="180"/>
        <v>1500.04</v>
      </c>
      <c r="CE114">
        <f t="shared" si="181"/>
        <v>1261.2449994912254</v>
      </c>
      <c r="CF114">
        <f t="shared" si="182"/>
        <v>0.8408075781254003</v>
      </c>
      <c r="CG114">
        <f t="shared" si="183"/>
        <v>0.16115862578202295</v>
      </c>
      <c r="CH114">
        <v>6</v>
      </c>
      <c r="CI114">
        <v>0.5</v>
      </c>
      <c r="CJ114" t="s">
        <v>393</v>
      </c>
      <c r="CK114">
        <v>2</v>
      </c>
      <c r="CL114">
        <v>1634240110.5</v>
      </c>
      <c r="CM114">
        <v>793.41600000000005</v>
      </c>
      <c r="CN114">
        <v>800.005</v>
      </c>
      <c r="CO114">
        <v>19.471399999999999</v>
      </c>
      <c r="CP114">
        <v>17.649100000000001</v>
      </c>
      <c r="CQ114">
        <v>789.86</v>
      </c>
      <c r="CR114">
        <v>19.334199999999999</v>
      </c>
      <c r="CS114">
        <v>1000.02</v>
      </c>
      <c r="CT114">
        <v>89.625399999999999</v>
      </c>
      <c r="CU114">
        <v>0.100034</v>
      </c>
      <c r="CV114">
        <v>26.568899999999999</v>
      </c>
      <c r="CW114">
        <v>-254.75</v>
      </c>
      <c r="CX114">
        <v>999.9</v>
      </c>
      <c r="CY114">
        <v>0</v>
      </c>
      <c r="CZ114">
        <v>0</v>
      </c>
      <c r="DA114">
        <v>10012.5</v>
      </c>
      <c r="DB114">
        <v>0</v>
      </c>
      <c r="DC114">
        <v>10.3157</v>
      </c>
      <c r="DD114">
        <v>-6.5886199999999997</v>
      </c>
      <c r="DE114">
        <v>809.17200000000003</v>
      </c>
      <c r="DF114">
        <v>814.37800000000004</v>
      </c>
      <c r="DG114">
        <v>1.8223</v>
      </c>
      <c r="DH114">
        <v>800.005</v>
      </c>
      <c r="DI114">
        <v>17.649100000000001</v>
      </c>
      <c r="DJ114">
        <v>1.7451300000000001</v>
      </c>
      <c r="DK114">
        <v>1.5818099999999999</v>
      </c>
      <c r="DL114">
        <v>15.303800000000001</v>
      </c>
      <c r="DM114">
        <v>13.7827</v>
      </c>
      <c r="DN114">
        <v>1500.04</v>
      </c>
      <c r="DO114">
        <v>0.97299400000000003</v>
      </c>
      <c r="DP114">
        <v>2.7005999999999999E-2</v>
      </c>
      <c r="DQ114">
        <v>0</v>
      </c>
      <c r="DR114">
        <v>1231.6400000000001</v>
      </c>
      <c r="DS114">
        <v>5.0006300000000001</v>
      </c>
      <c r="DT114">
        <v>17994.400000000001</v>
      </c>
      <c r="DU114">
        <v>12905.4</v>
      </c>
      <c r="DV114">
        <v>38.436999999999998</v>
      </c>
      <c r="DW114">
        <v>39.5</v>
      </c>
      <c r="DX114">
        <v>38.186999999999998</v>
      </c>
      <c r="DY114">
        <v>39.811999999999998</v>
      </c>
      <c r="DZ114">
        <v>39.936999999999998</v>
      </c>
      <c r="EA114">
        <v>1454.66</v>
      </c>
      <c r="EB114">
        <v>40.380000000000003</v>
      </c>
      <c r="EC114">
        <v>0</v>
      </c>
      <c r="ED114">
        <v>130.799999952316</v>
      </c>
      <c r="EE114">
        <v>0</v>
      </c>
      <c r="EF114">
        <v>1233.1438461538501</v>
      </c>
      <c r="EG114">
        <v>-12.7070085570614</v>
      </c>
      <c r="EH114">
        <v>-133.377777776682</v>
      </c>
      <c r="EI114">
        <v>18010.349999999999</v>
      </c>
      <c r="EJ114">
        <v>15</v>
      </c>
      <c r="EK114">
        <v>1634240083</v>
      </c>
      <c r="EL114" t="s">
        <v>799</v>
      </c>
      <c r="EM114">
        <v>1634240077.5</v>
      </c>
      <c r="EN114">
        <v>1634240083</v>
      </c>
      <c r="EO114">
        <v>108</v>
      </c>
      <c r="EP114">
        <v>0.44800000000000001</v>
      </c>
      <c r="EQ114">
        <v>-4.0000000000000001E-3</v>
      </c>
      <c r="ER114">
        <v>3.556</v>
      </c>
      <c r="ES114">
        <v>0.13700000000000001</v>
      </c>
      <c r="ET114">
        <v>800</v>
      </c>
      <c r="EU114">
        <v>18</v>
      </c>
      <c r="EV114">
        <v>0.33</v>
      </c>
      <c r="EW114">
        <v>0.04</v>
      </c>
      <c r="EX114">
        <v>-6.6499312195121902</v>
      </c>
      <c r="EY114">
        <v>-2.78291289198449E-2</v>
      </c>
      <c r="EZ114">
        <v>3.8122968378983699E-2</v>
      </c>
      <c r="FA114">
        <v>1</v>
      </c>
      <c r="FB114">
        <v>1.80724512195122</v>
      </c>
      <c r="FC114">
        <v>0.34383094076655202</v>
      </c>
      <c r="FD114">
        <v>4.69886111329611E-2</v>
      </c>
      <c r="FE114">
        <v>1</v>
      </c>
      <c r="FF114">
        <v>2</v>
      </c>
      <c r="FG114">
        <v>2</v>
      </c>
      <c r="FH114" t="s">
        <v>395</v>
      </c>
      <c r="FI114">
        <v>3.8844400000000001</v>
      </c>
      <c r="FJ114">
        <v>2.7591399999999999</v>
      </c>
      <c r="FK114">
        <v>0.14288500000000001</v>
      </c>
      <c r="FL114">
        <v>0.14408000000000001</v>
      </c>
      <c r="FM114">
        <v>8.9396500000000004E-2</v>
      </c>
      <c r="FN114">
        <v>8.3778000000000005E-2</v>
      </c>
      <c r="FO114">
        <v>33772.5</v>
      </c>
      <c r="FP114">
        <v>36997</v>
      </c>
      <c r="FQ114">
        <v>35695.300000000003</v>
      </c>
      <c r="FR114">
        <v>39225.4</v>
      </c>
      <c r="FS114">
        <v>46118.400000000001</v>
      </c>
      <c r="FT114">
        <v>51890.5</v>
      </c>
      <c r="FU114">
        <v>55826</v>
      </c>
      <c r="FV114">
        <v>62893.599999999999</v>
      </c>
      <c r="FW114">
        <v>2.6454499999999999</v>
      </c>
      <c r="FX114">
        <v>2.1817000000000002</v>
      </c>
      <c r="FY114">
        <v>-0.33746700000000002</v>
      </c>
      <c r="FZ114">
        <v>0</v>
      </c>
      <c r="GA114">
        <v>-244.738</v>
      </c>
      <c r="GB114">
        <v>999.9</v>
      </c>
      <c r="GC114">
        <v>45.500999999999998</v>
      </c>
      <c r="GD114">
        <v>30.312999999999999</v>
      </c>
      <c r="GE114">
        <v>22.023199999999999</v>
      </c>
      <c r="GF114">
        <v>56.284799999999997</v>
      </c>
      <c r="GG114">
        <v>46.382199999999997</v>
      </c>
      <c r="GH114">
        <v>3</v>
      </c>
      <c r="GI114">
        <v>-0.20338400000000001</v>
      </c>
      <c r="GJ114">
        <v>-0.58344200000000002</v>
      </c>
      <c r="GK114">
        <v>20.117699999999999</v>
      </c>
      <c r="GL114">
        <v>5.2008200000000002</v>
      </c>
      <c r="GM114">
        <v>12.004300000000001</v>
      </c>
      <c r="GN114">
        <v>4.9756</v>
      </c>
      <c r="GO114">
        <v>3.2930000000000001</v>
      </c>
      <c r="GP114">
        <v>9999</v>
      </c>
      <c r="GQ114">
        <v>9999</v>
      </c>
      <c r="GR114">
        <v>31</v>
      </c>
      <c r="GS114">
        <v>765.2</v>
      </c>
      <c r="GT114">
        <v>1.8632500000000001</v>
      </c>
      <c r="GU114">
        <v>1.8681099999999999</v>
      </c>
      <c r="GV114">
        <v>1.8678300000000001</v>
      </c>
      <c r="GW114">
        <v>1.8690500000000001</v>
      </c>
      <c r="GX114">
        <v>1.8698600000000001</v>
      </c>
      <c r="GY114">
        <v>1.8658600000000001</v>
      </c>
      <c r="GZ114">
        <v>1.8669199999999999</v>
      </c>
      <c r="HA114">
        <v>1.86832</v>
      </c>
      <c r="HB114">
        <v>5</v>
      </c>
      <c r="HC114">
        <v>0</v>
      </c>
      <c r="HD114">
        <v>0</v>
      </c>
      <c r="HE114">
        <v>0</v>
      </c>
      <c r="HF114" t="s">
        <v>396</v>
      </c>
      <c r="HG114" t="s">
        <v>397</v>
      </c>
      <c r="HH114" t="s">
        <v>398</v>
      </c>
      <c r="HI114" t="s">
        <v>398</v>
      </c>
      <c r="HJ114" t="s">
        <v>398</v>
      </c>
      <c r="HK114" t="s">
        <v>398</v>
      </c>
      <c r="HL114">
        <v>0</v>
      </c>
      <c r="HM114">
        <v>100</v>
      </c>
      <c r="HN114">
        <v>100</v>
      </c>
      <c r="HO114">
        <v>3.556</v>
      </c>
      <c r="HP114">
        <v>0.13719999999999999</v>
      </c>
      <c r="HQ114">
        <v>3.5561428571430702</v>
      </c>
      <c r="HR114">
        <v>0</v>
      </c>
      <c r="HS114">
        <v>0</v>
      </c>
      <c r="HT114">
        <v>0</v>
      </c>
      <c r="HU114">
        <v>0.137184999999999</v>
      </c>
      <c r="HV114">
        <v>0</v>
      </c>
      <c r="HW114">
        <v>0</v>
      </c>
      <c r="HX114">
        <v>0</v>
      </c>
      <c r="HY114">
        <v>-1</v>
      </c>
      <c r="HZ114">
        <v>-1</v>
      </c>
      <c r="IA114">
        <v>-1</v>
      </c>
      <c r="IB114">
        <v>-1</v>
      </c>
      <c r="IC114">
        <v>0.6</v>
      </c>
      <c r="ID114">
        <v>0.5</v>
      </c>
      <c r="IE114">
        <v>2.6184099999999999</v>
      </c>
      <c r="IF114">
        <v>2.6208499999999999</v>
      </c>
      <c r="IG114">
        <v>2.9980500000000001</v>
      </c>
      <c r="IH114">
        <v>2.96509</v>
      </c>
      <c r="II114">
        <v>2.7453599999999998</v>
      </c>
      <c r="IJ114">
        <v>2.32056</v>
      </c>
      <c r="IK114">
        <v>34.235999999999997</v>
      </c>
      <c r="IL114">
        <v>24.113800000000001</v>
      </c>
      <c r="IM114">
        <v>18</v>
      </c>
      <c r="IN114">
        <v>1072.93</v>
      </c>
      <c r="IO114">
        <v>613.12699999999995</v>
      </c>
      <c r="IP114">
        <v>25</v>
      </c>
      <c r="IQ114">
        <v>24.6554</v>
      </c>
      <c r="IR114">
        <v>30.0001</v>
      </c>
      <c r="IS114">
        <v>24.5261</v>
      </c>
      <c r="IT114">
        <v>24.4787</v>
      </c>
      <c r="IU114">
        <v>52.413200000000003</v>
      </c>
      <c r="IV114">
        <v>16.8048</v>
      </c>
      <c r="IW114">
        <v>0</v>
      </c>
      <c r="IX114">
        <v>25</v>
      </c>
      <c r="IY114">
        <v>800</v>
      </c>
      <c r="IZ114">
        <v>17.5749</v>
      </c>
      <c r="JA114">
        <v>103.538</v>
      </c>
      <c r="JB114">
        <v>104.702</v>
      </c>
    </row>
    <row r="115" spans="1:262" x14ac:dyDescent="0.2">
      <c r="A115">
        <v>99</v>
      </c>
      <c r="B115">
        <v>1634240218</v>
      </c>
      <c r="C115">
        <v>16745.5</v>
      </c>
      <c r="D115" t="s">
        <v>800</v>
      </c>
      <c r="E115" t="s">
        <v>801</v>
      </c>
      <c r="F115" t="s">
        <v>390</v>
      </c>
      <c r="G115">
        <v>1634240218</v>
      </c>
      <c r="H115">
        <f t="shared" si="138"/>
        <v>3.0626504717155244E-3</v>
      </c>
      <c r="I115">
        <f t="shared" si="139"/>
        <v>3.0626504717155245</v>
      </c>
      <c r="J115">
        <f t="shared" si="140"/>
        <v>9.0235836255348865</v>
      </c>
      <c r="K115">
        <f t="shared" si="141"/>
        <v>992.79100000000005</v>
      </c>
      <c r="L115">
        <f t="shared" si="142"/>
        <v>857.94857271162755</v>
      </c>
      <c r="M115">
        <f t="shared" si="143"/>
        <v>76.976974232095657</v>
      </c>
      <c r="N115">
        <f t="shared" si="144"/>
        <v>89.075324157620997</v>
      </c>
      <c r="O115">
        <f t="shared" si="145"/>
        <v>0.14421813784069135</v>
      </c>
      <c r="P115">
        <f t="shared" si="146"/>
        <v>2.7379006818458853</v>
      </c>
      <c r="Q115">
        <f t="shared" si="147"/>
        <v>0.140126882890868</v>
      </c>
      <c r="R115">
        <f t="shared" si="148"/>
        <v>8.7937217363123751E-2</v>
      </c>
      <c r="S115">
        <f t="shared" si="149"/>
        <v>241.72625001823693</v>
      </c>
      <c r="T115">
        <f t="shared" si="150"/>
        <v>27.382266126328737</v>
      </c>
      <c r="U115">
        <f t="shared" si="151"/>
        <v>27.382266126328737</v>
      </c>
      <c r="V115">
        <f t="shared" si="152"/>
        <v>3.6603087583580187</v>
      </c>
      <c r="W115">
        <f t="shared" si="153"/>
        <v>49.970816951467285</v>
      </c>
      <c r="X115">
        <f t="shared" si="154"/>
        <v>1.7585358231737995</v>
      </c>
      <c r="Y115">
        <f t="shared" si="155"/>
        <v>3.5191256226243546</v>
      </c>
      <c r="Z115">
        <f t="shared" si="156"/>
        <v>1.9017729351842192</v>
      </c>
      <c r="AA115">
        <f t="shared" si="157"/>
        <v>-135.06288580265462</v>
      </c>
      <c r="AB115">
        <f t="shared" si="158"/>
        <v>-98.890820097971513</v>
      </c>
      <c r="AC115">
        <f t="shared" si="159"/>
        <v>-7.798644677114666</v>
      </c>
      <c r="AD115">
        <f t="shared" si="160"/>
        <v>-2.6100559503859699E-2</v>
      </c>
      <c r="AE115">
        <v>0</v>
      </c>
      <c r="AF115">
        <v>0</v>
      </c>
      <c r="AG115">
        <f t="shared" si="161"/>
        <v>1</v>
      </c>
      <c r="AH115">
        <f t="shared" si="162"/>
        <v>0</v>
      </c>
      <c r="AI115">
        <f t="shared" si="163"/>
        <v>47349.63426823917</v>
      </c>
      <c r="AJ115" t="s">
        <v>391</v>
      </c>
      <c r="AK115">
        <v>0</v>
      </c>
      <c r="AL115">
        <v>0</v>
      </c>
      <c r="AM115">
        <v>0</v>
      </c>
      <c r="AN115" t="e">
        <f t="shared" si="164"/>
        <v>#DIV/0!</v>
      </c>
      <c r="AO115">
        <v>-1</v>
      </c>
      <c r="AP115" t="s">
        <v>802</v>
      </c>
      <c r="AQ115">
        <v>10416.5</v>
      </c>
      <c r="AR115">
        <v>1207.864</v>
      </c>
      <c r="AS115">
        <v>1312.4</v>
      </c>
      <c r="AT115">
        <f t="shared" si="165"/>
        <v>7.9652544955806204E-2</v>
      </c>
      <c r="AU115">
        <v>0.5</v>
      </c>
      <c r="AV115">
        <f t="shared" si="166"/>
        <v>1261.1522994913146</v>
      </c>
      <c r="AW115">
        <f t="shared" si="167"/>
        <v>9.0235836255348865</v>
      </c>
      <c r="AX115">
        <f t="shared" si="168"/>
        <v>50.226995115675152</v>
      </c>
      <c r="AY115">
        <f t="shared" si="169"/>
        <v>7.9479565073765444E-3</v>
      </c>
      <c r="AZ115">
        <f t="shared" si="170"/>
        <v>-1</v>
      </c>
      <c r="BA115" t="e">
        <f t="shared" si="171"/>
        <v>#DIV/0!</v>
      </c>
      <c r="BB115" t="s">
        <v>391</v>
      </c>
      <c r="BC115">
        <v>0</v>
      </c>
      <c r="BD115" t="e">
        <f t="shared" si="172"/>
        <v>#DIV/0!</v>
      </c>
      <c r="BE115" t="e">
        <f t="shared" si="173"/>
        <v>#DIV/0!</v>
      </c>
      <c r="BF115" t="e">
        <f t="shared" si="174"/>
        <v>#DIV/0!</v>
      </c>
      <c r="BG115" t="e">
        <f t="shared" si="175"/>
        <v>#DIV/0!</v>
      </c>
      <c r="BH115">
        <f t="shared" si="176"/>
        <v>7.965254495580619E-2</v>
      </c>
      <c r="BI115" t="e">
        <f t="shared" si="177"/>
        <v>#DIV/0!</v>
      </c>
      <c r="BJ115" t="e">
        <f t="shared" si="178"/>
        <v>#DIV/0!</v>
      </c>
      <c r="BK115" t="e">
        <f t="shared" si="179"/>
        <v>#DIV/0!</v>
      </c>
      <c r="BL115">
        <v>100</v>
      </c>
      <c r="BM115">
        <v>300</v>
      </c>
      <c r="BN115">
        <v>300</v>
      </c>
      <c r="BO115">
        <v>300</v>
      </c>
      <c r="BP115">
        <v>10416.5</v>
      </c>
      <c r="BQ115">
        <v>1291</v>
      </c>
      <c r="BR115">
        <v>-7.3654999999999997E-3</v>
      </c>
      <c r="BS115">
        <v>-1.63</v>
      </c>
      <c r="BT115" t="s">
        <v>391</v>
      </c>
      <c r="BU115" t="s">
        <v>391</v>
      </c>
      <c r="BV115" t="s">
        <v>391</v>
      </c>
      <c r="BW115" t="s">
        <v>391</v>
      </c>
      <c r="BX115" t="s">
        <v>391</v>
      </c>
      <c r="BY115" t="s">
        <v>391</v>
      </c>
      <c r="BZ115" t="s">
        <v>391</v>
      </c>
      <c r="CA115" t="s">
        <v>391</v>
      </c>
      <c r="CB115" t="s">
        <v>391</v>
      </c>
      <c r="CC115" t="s">
        <v>391</v>
      </c>
      <c r="CD115">
        <f t="shared" si="180"/>
        <v>1499.93</v>
      </c>
      <c r="CE115">
        <f t="shared" si="181"/>
        <v>1261.1522994913146</v>
      </c>
      <c r="CF115">
        <f t="shared" si="182"/>
        <v>0.8408074373412856</v>
      </c>
      <c r="CG115">
        <f t="shared" si="183"/>
        <v>0.16115835406868115</v>
      </c>
      <c r="CH115">
        <v>6</v>
      </c>
      <c r="CI115">
        <v>0.5</v>
      </c>
      <c r="CJ115" t="s">
        <v>393</v>
      </c>
      <c r="CK115">
        <v>2</v>
      </c>
      <c r="CL115">
        <v>1634240218</v>
      </c>
      <c r="CM115">
        <v>992.79100000000005</v>
      </c>
      <c r="CN115">
        <v>1000.03</v>
      </c>
      <c r="CO115">
        <v>19.599799999999998</v>
      </c>
      <c r="CP115">
        <v>17.798100000000002</v>
      </c>
      <c r="CQ115">
        <v>988.65200000000004</v>
      </c>
      <c r="CR115">
        <v>19.462800000000001</v>
      </c>
      <c r="CS115">
        <v>999.93</v>
      </c>
      <c r="CT115">
        <v>89.621799999999993</v>
      </c>
      <c r="CU115">
        <v>0.100331</v>
      </c>
      <c r="CV115">
        <v>26.712299999999999</v>
      </c>
      <c r="CW115">
        <v>-253.26900000000001</v>
      </c>
      <c r="CX115">
        <v>999.9</v>
      </c>
      <c r="CY115">
        <v>0</v>
      </c>
      <c r="CZ115">
        <v>0</v>
      </c>
      <c r="DA115">
        <v>9981.25</v>
      </c>
      <c r="DB115">
        <v>0</v>
      </c>
      <c r="DC115">
        <v>10.3157</v>
      </c>
      <c r="DD115">
        <v>-7.2377900000000004</v>
      </c>
      <c r="DE115">
        <v>1012.64</v>
      </c>
      <c r="DF115">
        <v>1018.15</v>
      </c>
      <c r="DG115">
        <v>1.8017700000000001</v>
      </c>
      <c r="DH115">
        <v>1000.03</v>
      </c>
      <c r="DI115">
        <v>17.798100000000002</v>
      </c>
      <c r="DJ115">
        <v>1.75657</v>
      </c>
      <c r="DK115">
        <v>1.5950899999999999</v>
      </c>
      <c r="DL115">
        <v>15.4056</v>
      </c>
      <c r="DM115">
        <v>13.9115</v>
      </c>
      <c r="DN115">
        <v>1499.93</v>
      </c>
      <c r="DO115">
        <v>0.97299400000000003</v>
      </c>
      <c r="DP115">
        <v>2.7005999999999999E-2</v>
      </c>
      <c r="DQ115">
        <v>0</v>
      </c>
      <c r="DR115">
        <v>1206.43</v>
      </c>
      <c r="DS115">
        <v>5.0006300000000001</v>
      </c>
      <c r="DT115">
        <v>17702.2</v>
      </c>
      <c r="DU115">
        <v>12904.5</v>
      </c>
      <c r="DV115">
        <v>39.936999999999998</v>
      </c>
      <c r="DW115">
        <v>40.436999999999998</v>
      </c>
      <c r="DX115">
        <v>39.5</v>
      </c>
      <c r="DY115">
        <v>41.311999999999998</v>
      </c>
      <c r="DZ115">
        <v>41.25</v>
      </c>
      <c r="EA115">
        <v>1454.56</v>
      </c>
      <c r="EB115">
        <v>40.369999999999997</v>
      </c>
      <c r="EC115">
        <v>0</v>
      </c>
      <c r="ED115">
        <v>107</v>
      </c>
      <c r="EE115">
        <v>0</v>
      </c>
      <c r="EF115">
        <v>1207.864</v>
      </c>
      <c r="EG115">
        <v>-10.6299999881162</v>
      </c>
      <c r="EH115">
        <v>-226.42307658076501</v>
      </c>
      <c r="EI115">
        <v>17730.248</v>
      </c>
      <c r="EJ115">
        <v>15</v>
      </c>
      <c r="EK115">
        <v>1634240185.5</v>
      </c>
      <c r="EL115" t="s">
        <v>803</v>
      </c>
      <c r="EM115">
        <v>1634240185.5</v>
      </c>
      <c r="EN115">
        <v>1634240184</v>
      </c>
      <c r="EO115">
        <v>109</v>
      </c>
      <c r="EP115">
        <v>0.58299999999999996</v>
      </c>
      <c r="EQ115">
        <v>0</v>
      </c>
      <c r="ER115">
        <v>4.1379999999999999</v>
      </c>
      <c r="ES115">
        <v>0.13700000000000001</v>
      </c>
      <c r="ET115">
        <v>1000</v>
      </c>
      <c r="EU115">
        <v>18</v>
      </c>
      <c r="EV115">
        <v>0.52</v>
      </c>
      <c r="EW115">
        <v>0.05</v>
      </c>
      <c r="EX115">
        <v>-7.2253647499999998</v>
      </c>
      <c r="EY115">
        <v>4.3698123827410798E-2</v>
      </c>
      <c r="EZ115">
        <v>4.9359489259285197E-2</v>
      </c>
      <c r="FA115">
        <v>1</v>
      </c>
      <c r="FB115">
        <v>1.7953995</v>
      </c>
      <c r="FC115">
        <v>-1.0296135084430801E-2</v>
      </c>
      <c r="FD115">
        <v>9.3589831044831005E-3</v>
      </c>
      <c r="FE115">
        <v>1</v>
      </c>
      <c r="FF115">
        <v>2</v>
      </c>
      <c r="FG115">
        <v>2</v>
      </c>
      <c r="FH115" t="s">
        <v>395</v>
      </c>
      <c r="FI115">
        <v>3.8843100000000002</v>
      </c>
      <c r="FJ115">
        <v>2.7591600000000001</v>
      </c>
      <c r="FK115">
        <v>0.16542000000000001</v>
      </c>
      <c r="FL115">
        <v>0.16653799999999999</v>
      </c>
      <c r="FM115">
        <v>8.98225E-2</v>
      </c>
      <c r="FN115">
        <v>8.4278900000000004E-2</v>
      </c>
      <c r="FO115">
        <v>32886.5</v>
      </c>
      <c r="FP115">
        <v>36028.6</v>
      </c>
      <c r="FQ115">
        <v>35696.400000000001</v>
      </c>
      <c r="FR115">
        <v>39226.800000000003</v>
      </c>
      <c r="FS115">
        <v>46098.2</v>
      </c>
      <c r="FT115">
        <v>51864.4</v>
      </c>
      <c r="FU115">
        <v>55827.4</v>
      </c>
      <c r="FV115">
        <v>62895.8</v>
      </c>
      <c r="FW115">
        <v>2.6469200000000002</v>
      </c>
      <c r="FX115">
        <v>2.1838299999999999</v>
      </c>
      <c r="FY115">
        <v>-0.28823300000000002</v>
      </c>
      <c r="FZ115">
        <v>0</v>
      </c>
      <c r="GA115">
        <v>-244.72800000000001</v>
      </c>
      <c r="GB115">
        <v>999.9</v>
      </c>
      <c r="GC115">
        <v>45.531999999999996</v>
      </c>
      <c r="GD115">
        <v>30.312999999999999</v>
      </c>
      <c r="GE115">
        <v>22.0367</v>
      </c>
      <c r="GF115">
        <v>56.3748</v>
      </c>
      <c r="GG115">
        <v>46.326099999999997</v>
      </c>
      <c r="GH115">
        <v>3</v>
      </c>
      <c r="GI115">
        <v>-0.204731</v>
      </c>
      <c r="GJ115">
        <v>-0.57340999999999998</v>
      </c>
      <c r="GK115">
        <v>20.1159</v>
      </c>
      <c r="GL115">
        <v>5.1987199999999998</v>
      </c>
      <c r="GM115">
        <v>12.004</v>
      </c>
      <c r="GN115">
        <v>4.9756999999999998</v>
      </c>
      <c r="GO115">
        <v>3.2930799999999998</v>
      </c>
      <c r="GP115">
        <v>9999</v>
      </c>
      <c r="GQ115">
        <v>9999</v>
      </c>
      <c r="GR115">
        <v>31</v>
      </c>
      <c r="GS115">
        <v>768.8</v>
      </c>
      <c r="GT115">
        <v>1.8635299999999999</v>
      </c>
      <c r="GU115">
        <v>1.86829</v>
      </c>
      <c r="GV115">
        <v>1.8680300000000001</v>
      </c>
      <c r="GW115">
        <v>1.86927</v>
      </c>
      <c r="GX115">
        <v>1.87012</v>
      </c>
      <c r="GY115">
        <v>1.86615</v>
      </c>
      <c r="GZ115">
        <v>1.86721</v>
      </c>
      <c r="HA115">
        <v>1.86859</v>
      </c>
      <c r="HB115">
        <v>5</v>
      </c>
      <c r="HC115">
        <v>0</v>
      </c>
      <c r="HD115">
        <v>0</v>
      </c>
      <c r="HE115">
        <v>0</v>
      </c>
      <c r="HF115" t="s">
        <v>396</v>
      </c>
      <c r="HG115" t="s">
        <v>397</v>
      </c>
      <c r="HH115" t="s">
        <v>398</v>
      </c>
      <c r="HI115" t="s">
        <v>398</v>
      </c>
      <c r="HJ115" t="s">
        <v>398</v>
      </c>
      <c r="HK115" t="s">
        <v>398</v>
      </c>
      <c r="HL115">
        <v>0</v>
      </c>
      <c r="HM115">
        <v>100</v>
      </c>
      <c r="HN115">
        <v>100</v>
      </c>
      <c r="HO115">
        <v>4.1390000000000002</v>
      </c>
      <c r="HP115">
        <v>0.13700000000000001</v>
      </c>
      <c r="HQ115">
        <v>4.1380476190480504</v>
      </c>
      <c r="HR115">
        <v>0</v>
      </c>
      <c r="HS115">
        <v>0</v>
      </c>
      <c r="HT115">
        <v>0</v>
      </c>
      <c r="HU115">
        <v>0.13703500000000099</v>
      </c>
      <c r="HV115">
        <v>0</v>
      </c>
      <c r="HW115">
        <v>0</v>
      </c>
      <c r="HX115">
        <v>0</v>
      </c>
      <c r="HY115">
        <v>-1</v>
      </c>
      <c r="HZ115">
        <v>-1</v>
      </c>
      <c r="IA115">
        <v>-1</v>
      </c>
      <c r="IB115">
        <v>-1</v>
      </c>
      <c r="IC115">
        <v>0.5</v>
      </c>
      <c r="ID115">
        <v>0.6</v>
      </c>
      <c r="IE115">
        <v>3.1189</v>
      </c>
      <c r="IF115">
        <v>2.6098599999999998</v>
      </c>
      <c r="IG115">
        <v>2.9968300000000001</v>
      </c>
      <c r="IH115">
        <v>2.96509</v>
      </c>
      <c r="II115">
        <v>2.7453599999999998</v>
      </c>
      <c r="IJ115">
        <v>2.34741</v>
      </c>
      <c r="IK115">
        <v>34.395200000000003</v>
      </c>
      <c r="IL115">
        <v>23.9649</v>
      </c>
      <c r="IM115">
        <v>18</v>
      </c>
      <c r="IN115">
        <v>1074.44</v>
      </c>
      <c r="IO115">
        <v>614.61699999999996</v>
      </c>
      <c r="IP115">
        <v>24.9998</v>
      </c>
      <c r="IQ115">
        <v>24.6419</v>
      </c>
      <c r="IR115">
        <v>30</v>
      </c>
      <c r="IS115">
        <v>24.513100000000001</v>
      </c>
      <c r="IT115">
        <v>24.4665</v>
      </c>
      <c r="IU115">
        <v>62.397399999999998</v>
      </c>
      <c r="IV115">
        <v>15.8933</v>
      </c>
      <c r="IW115">
        <v>0</v>
      </c>
      <c r="IX115">
        <v>25</v>
      </c>
      <c r="IY115">
        <v>1000</v>
      </c>
      <c r="IZ115">
        <v>17.752600000000001</v>
      </c>
      <c r="JA115">
        <v>103.541</v>
      </c>
      <c r="JB115">
        <v>104.705</v>
      </c>
    </row>
    <row r="116" spans="1:262" x14ac:dyDescent="0.2">
      <c r="A116">
        <v>100</v>
      </c>
      <c r="B116">
        <v>1634240295</v>
      </c>
      <c r="C116">
        <v>16822.5</v>
      </c>
      <c r="D116" t="s">
        <v>804</v>
      </c>
      <c r="E116" t="s">
        <v>805</v>
      </c>
      <c r="F116" t="s">
        <v>390</v>
      </c>
      <c r="G116">
        <v>1634240295</v>
      </c>
      <c r="H116">
        <f t="shared" si="138"/>
        <v>2.9542950714888079E-3</v>
      </c>
      <c r="I116">
        <f t="shared" si="139"/>
        <v>2.9542950714888079</v>
      </c>
      <c r="J116">
        <f t="shared" si="140"/>
        <v>9.3141086519031653</v>
      </c>
      <c r="K116">
        <f t="shared" si="141"/>
        <v>1192.308</v>
      </c>
      <c r="L116">
        <f t="shared" si="142"/>
        <v>1042.8302381528624</v>
      </c>
      <c r="M116">
        <f t="shared" si="143"/>
        <v>93.564310940546093</v>
      </c>
      <c r="N116">
        <f t="shared" si="144"/>
        <v>106.975682491236</v>
      </c>
      <c r="O116">
        <f t="shared" si="145"/>
        <v>0.13827361002107694</v>
      </c>
      <c r="P116">
        <f t="shared" si="146"/>
        <v>2.739996903149355</v>
      </c>
      <c r="Q116">
        <f t="shared" si="147"/>
        <v>0.13451073393989288</v>
      </c>
      <c r="R116">
        <f t="shared" si="148"/>
        <v>8.4398758962822507E-2</v>
      </c>
      <c r="S116">
        <f t="shared" si="149"/>
        <v>241.73684301852592</v>
      </c>
      <c r="T116">
        <f t="shared" si="150"/>
        <v>27.460125659426634</v>
      </c>
      <c r="U116">
        <f t="shared" si="151"/>
        <v>27.460125659426634</v>
      </c>
      <c r="V116">
        <f t="shared" si="152"/>
        <v>3.6770325174263783</v>
      </c>
      <c r="W116">
        <f t="shared" si="153"/>
        <v>50.047026110345897</v>
      </c>
      <c r="X116">
        <f t="shared" si="154"/>
        <v>1.7662308672069003</v>
      </c>
      <c r="Y116">
        <f t="shared" si="155"/>
        <v>3.5291424975235022</v>
      </c>
      <c r="Z116">
        <f t="shared" si="156"/>
        <v>1.910801650219478</v>
      </c>
      <c r="AA116">
        <f t="shared" si="157"/>
        <v>-130.28441265265644</v>
      </c>
      <c r="AB116">
        <f t="shared" si="158"/>
        <v>-103.33303015077007</v>
      </c>
      <c r="AC116">
        <f t="shared" si="159"/>
        <v>-8.1478657813348399</v>
      </c>
      <c r="AD116">
        <f t="shared" si="160"/>
        <v>-2.846556623543961E-2</v>
      </c>
      <c r="AE116">
        <v>0</v>
      </c>
      <c r="AF116">
        <v>0</v>
      </c>
      <c r="AG116">
        <f t="shared" si="161"/>
        <v>1</v>
      </c>
      <c r="AH116">
        <f t="shared" si="162"/>
        <v>0</v>
      </c>
      <c r="AI116">
        <f t="shared" si="163"/>
        <v>47398.622250081447</v>
      </c>
      <c r="AJ116" t="s">
        <v>391</v>
      </c>
      <c r="AK116">
        <v>0</v>
      </c>
      <c r="AL116">
        <v>0</v>
      </c>
      <c r="AM116">
        <v>0</v>
      </c>
      <c r="AN116" t="e">
        <f t="shared" si="164"/>
        <v>#DIV/0!</v>
      </c>
      <c r="AO116">
        <v>-1</v>
      </c>
      <c r="AP116" t="s">
        <v>806</v>
      </c>
      <c r="AQ116">
        <v>10419.799999999999</v>
      </c>
      <c r="AR116">
        <v>1193.0963999999999</v>
      </c>
      <c r="AS116">
        <v>1295.0999999999999</v>
      </c>
      <c r="AT116">
        <f t="shared" si="165"/>
        <v>7.8761176743108674E-2</v>
      </c>
      <c r="AU116">
        <v>0.5</v>
      </c>
      <c r="AV116">
        <f t="shared" si="166"/>
        <v>1261.2107994914643</v>
      </c>
      <c r="AW116">
        <f t="shared" si="167"/>
        <v>9.3141086519031653</v>
      </c>
      <c r="AX116">
        <f t="shared" si="168"/>
        <v>49.66722334453231</v>
      </c>
      <c r="AY116">
        <f t="shared" si="169"/>
        <v>8.1779419079363591E-3</v>
      </c>
      <c r="AZ116">
        <f t="shared" si="170"/>
        <v>-1</v>
      </c>
      <c r="BA116" t="e">
        <f t="shared" si="171"/>
        <v>#DIV/0!</v>
      </c>
      <c r="BB116" t="s">
        <v>391</v>
      </c>
      <c r="BC116">
        <v>0</v>
      </c>
      <c r="BD116" t="e">
        <f t="shared" si="172"/>
        <v>#DIV/0!</v>
      </c>
      <c r="BE116" t="e">
        <f t="shared" si="173"/>
        <v>#DIV/0!</v>
      </c>
      <c r="BF116" t="e">
        <f t="shared" si="174"/>
        <v>#DIV/0!</v>
      </c>
      <c r="BG116" t="e">
        <f t="shared" si="175"/>
        <v>#DIV/0!</v>
      </c>
      <c r="BH116">
        <f t="shared" si="176"/>
        <v>7.8761176743108646E-2</v>
      </c>
      <c r="BI116" t="e">
        <f t="shared" si="177"/>
        <v>#DIV/0!</v>
      </c>
      <c r="BJ116" t="e">
        <f t="shared" si="178"/>
        <v>#DIV/0!</v>
      </c>
      <c r="BK116" t="e">
        <f t="shared" si="179"/>
        <v>#DIV/0!</v>
      </c>
      <c r="BL116">
        <v>101</v>
      </c>
      <c r="BM116">
        <v>300</v>
      </c>
      <c r="BN116">
        <v>300</v>
      </c>
      <c r="BO116">
        <v>300</v>
      </c>
      <c r="BP116">
        <v>10419.799999999999</v>
      </c>
      <c r="BQ116">
        <v>1276.19</v>
      </c>
      <c r="BR116">
        <v>-7.3675800000000003E-3</v>
      </c>
      <c r="BS116">
        <v>-2.14</v>
      </c>
      <c r="BT116" t="s">
        <v>391</v>
      </c>
      <c r="BU116" t="s">
        <v>391</v>
      </c>
      <c r="BV116" t="s">
        <v>391</v>
      </c>
      <c r="BW116" t="s">
        <v>391</v>
      </c>
      <c r="BX116" t="s">
        <v>391</v>
      </c>
      <c r="BY116" t="s">
        <v>391</v>
      </c>
      <c r="BZ116" t="s">
        <v>391</v>
      </c>
      <c r="CA116" t="s">
        <v>391</v>
      </c>
      <c r="CB116" t="s">
        <v>391</v>
      </c>
      <c r="CC116" t="s">
        <v>391</v>
      </c>
      <c r="CD116">
        <f t="shared" si="180"/>
        <v>1500</v>
      </c>
      <c r="CE116">
        <f t="shared" si="181"/>
        <v>1261.2107994914643</v>
      </c>
      <c r="CF116">
        <f t="shared" si="182"/>
        <v>0.84080719966097617</v>
      </c>
      <c r="CG116">
        <f t="shared" si="183"/>
        <v>0.16115789534568395</v>
      </c>
      <c r="CH116">
        <v>6</v>
      </c>
      <c r="CI116">
        <v>0.5</v>
      </c>
      <c r="CJ116" t="s">
        <v>393</v>
      </c>
      <c r="CK116">
        <v>2</v>
      </c>
      <c r="CL116">
        <v>1634240295</v>
      </c>
      <c r="CM116">
        <v>1192.308</v>
      </c>
      <c r="CN116">
        <v>1200.01</v>
      </c>
      <c r="CO116">
        <v>19.685700000000001</v>
      </c>
      <c r="CP116">
        <v>17.948</v>
      </c>
      <c r="CQ116">
        <v>1187.75</v>
      </c>
      <c r="CR116">
        <v>19.535699999999999</v>
      </c>
      <c r="CS116">
        <v>999.99</v>
      </c>
      <c r="CT116">
        <v>89.621300000000005</v>
      </c>
      <c r="CU116">
        <v>0.100217</v>
      </c>
      <c r="CV116">
        <v>26.7606</v>
      </c>
      <c r="CW116">
        <v>-253.63900000000001</v>
      </c>
      <c r="CX116">
        <v>999.9</v>
      </c>
      <c r="CY116">
        <v>0</v>
      </c>
      <c r="CZ116">
        <v>0</v>
      </c>
      <c r="DA116">
        <v>9993.75</v>
      </c>
      <c r="DB116">
        <v>0</v>
      </c>
      <c r="DC116">
        <v>10.2605</v>
      </c>
      <c r="DD116">
        <v>-8.1171900000000008</v>
      </c>
      <c r="DE116">
        <v>1215.81</v>
      </c>
      <c r="DF116">
        <v>1221.94</v>
      </c>
      <c r="DG116">
        <v>1.72468</v>
      </c>
      <c r="DH116">
        <v>1200.01</v>
      </c>
      <c r="DI116">
        <v>17.948</v>
      </c>
      <c r="DJ116">
        <v>1.76309</v>
      </c>
      <c r="DK116">
        <v>1.60853</v>
      </c>
      <c r="DL116">
        <v>15.4634</v>
      </c>
      <c r="DM116">
        <v>14.040699999999999</v>
      </c>
      <c r="DN116">
        <v>1500</v>
      </c>
      <c r="DO116">
        <v>0.97300200000000003</v>
      </c>
      <c r="DP116">
        <v>2.6997799999999999E-2</v>
      </c>
      <c r="DQ116">
        <v>0</v>
      </c>
      <c r="DR116">
        <v>1191.8800000000001</v>
      </c>
      <c r="DS116">
        <v>5.0006300000000001</v>
      </c>
      <c r="DT116">
        <v>17438.5</v>
      </c>
      <c r="DU116">
        <v>12905.1</v>
      </c>
      <c r="DV116">
        <v>38.936999999999998</v>
      </c>
      <c r="DW116">
        <v>39.061999999999998</v>
      </c>
      <c r="DX116">
        <v>38.686999999999998</v>
      </c>
      <c r="DY116">
        <v>38.875</v>
      </c>
      <c r="DZ116">
        <v>40.125</v>
      </c>
      <c r="EA116">
        <v>1454.64</v>
      </c>
      <c r="EB116">
        <v>40.36</v>
      </c>
      <c r="EC116">
        <v>0</v>
      </c>
      <c r="ED116">
        <v>76.799999952316298</v>
      </c>
      <c r="EE116">
        <v>0</v>
      </c>
      <c r="EF116">
        <v>1193.0963999999999</v>
      </c>
      <c r="EG116">
        <v>-11.816923079910101</v>
      </c>
      <c r="EH116">
        <v>-200.076923439729</v>
      </c>
      <c r="EI116">
        <v>17462.155999999999</v>
      </c>
      <c r="EJ116">
        <v>15</v>
      </c>
      <c r="EK116">
        <v>1634240318</v>
      </c>
      <c r="EL116" t="s">
        <v>807</v>
      </c>
      <c r="EM116">
        <v>1634240317</v>
      </c>
      <c r="EN116">
        <v>1634240318</v>
      </c>
      <c r="EO116">
        <v>110</v>
      </c>
      <c r="EP116">
        <v>0.42</v>
      </c>
      <c r="EQ116">
        <v>1.2999999999999999E-2</v>
      </c>
      <c r="ER116">
        <v>4.5579999999999998</v>
      </c>
      <c r="ES116">
        <v>0.15</v>
      </c>
      <c r="ET116">
        <v>1200</v>
      </c>
      <c r="EU116">
        <v>18</v>
      </c>
      <c r="EV116">
        <v>0.37</v>
      </c>
      <c r="EW116">
        <v>0.05</v>
      </c>
      <c r="EX116">
        <v>-8.1454067499999994</v>
      </c>
      <c r="EY116">
        <v>9.21756472795634E-2</v>
      </c>
      <c r="EZ116">
        <v>5.2902313909104999E-2</v>
      </c>
      <c r="FA116">
        <v>1</v>
      </c>
      <c r="FB116">
        <v>1.7301154999999999</v>
      </c>
      <c r="FC116">
        <v>-2.57745590994394E-2</v>
      </c>
      <c r="FD116">
        <v>2.5340362566466999E-3</v>
      </c>
      <c r="FE116">
        <v>1</v>
      </c>
      <c r="FF116">
        <v>2</v>
      </c>
      <c r="FG116">
        <v>2</v>
      </c>
      <c r="FH116" t="s">
        <v>395</v>
      </c>
      <c r="FI116">
        <v>3.8843999999999999</v>
      </c>
      <c r="FJ116">
        <v>2.75915</v>
      </c>
      <c r="FK116">
        <v>0.18566199999999999</v>
      </c>
      <c r="FL116">
        <v>0.18668799999999999</v>
      </c>
      <c r="FM116">
        <v>9.0067099999999997E-2</v>
      </c>
      <c r="FN116">
        <v>8.4784999999999999E-2</v>
      </c>
      <c r="FO116">
        <v>32091</v>
      </c>
      <c r="FP116">
        <v>35160.699999999997</v>
      </c>
      <c r="FQ116">
        <v>35697.699999999997</v>
      </c>
      <c r="FR116">
        <v>39229</v>
      </c>
      <c r="FS116">
        <v>46087.9</v>
      </c>
      <c r="FT116">
        <v>51838.6</v>
      </c>
      <c r="FU116">
        <v>55829.7</v>
      </c>
      <c r="FV116">
        <v>62898.7</v>
      </c>
      <c r="FW116">
        <v>2.64845</v>
      </c>
      <c r="FX116">
        <v>2.1856499999999999</v>
      </c>
      <c r="FY116">
        <v>-0.30050399999999999</v>
      </c>
      <c r="FZ116">
        <v>0</v>
      </c>
      <c r="GA116">
        <v>-244.73099999999999</v>
      </c>
      <c r="GB116">
        <v>999.9</v>
      </c>
      <c r="GC116">
        <v>45.500999999999998</v>
      </c>
      <c r="GD116">
        <v>30.312999999999999</v>
      </c>
      <c r="GE116">
        <v>22.0227</v>
      </c>
      <c r="GF116">
        <v>56.294800000000002</v>
      </c>
      <c r="GG116">
        <v>46.334099999999999</v>
      </c>
      <c r="GH116">
        <v>3</v>
      </c>
      <c r="GI116">
        <v>-0.20607500000000001</v>
      </c>
      <c r="GJ116">
        <v>-0.57707200000000003</v>
      </c>
      <c r="GK116">
        <v>20.116099999999999</v>
      </c>
      <c r="GL116">
        <v>5.2000700000000002</v>
      </c>
      <c r="GM116">
        <v>12.005599999999999</v>
      </c>
      <c r="GN116">
        <v>4.9757999999999996</v>
      </c>
      <c r="GO116">
        <v>3.2931300000000001</v>
      </c>
      <c r="GP116">
        <v>9999</v>
      </c>
      <c r="GQ116">
        <v>9999</v>
      </c>
      <c r="GR116">
        <v>31</v>
      </c>
      <c r="GS116">
        <v>771.4</v>
      </c>
      <c r="GT116">
        <v>1.8635600000000001</v>
      </c>
      <c r="GU116">
        <v>1.8683099999999999</v>
      </c>
      <c r="GV116">
        <v>1.8680300000000001</v>
      </c>
      <c r="GW116">
        <v>1.8692899999999999</v>
      </c>
      <c r="GX116">
        <v>1.8701399999999999</v>
      </c>
      <c r="GY116">
        <v>1.86615</v>
      </c>
      <c r="GZ116">
        <v>1.8672200000000001</v>
      </c>
      <c r="HA116">
        <v>1.8686</v>
      </c>
      <c r="HB116">
        <v>5</v>
      </c>
      <c r="HC116">
        <v>0</v>
      </c>
      <c r="HD116">
        <v>0</v>
      </c>
      <c r="HE116">
        <v>0</v>
      </c>
      <c r="HF116" t="s">
        <v>396</v>
      </c>
      <c r="HG116" t="s">
        <v>397</v>
      </c>
      <c r="HH116" t="s">
        <v>398</v>
      </c>
      <c r="HI116" t="s">
        <v>398</v>
      </c>
      <c r="HJ116" t="s">
        <v>398</v>
      </c>
      <c r="HK116" t="s">
        <v>398</v>
      </c>
      <c r="HL116">
        <v>0</v>
      </c>
      <c r="HM116">
        <v>100</v>
      </c>
      <c r="HN116">
        <v>100</v>
      </c>
      <c r="HO116">
        <v>4.5579999999999998</v>
      </c>
      <c r="HP116">
        <v>0.15</v>
      </c>
      <c r="HQ116">
        <v>4.1380476190480504</v>
      </c>
      <c r="HR116">
        <v>0</v>
      </c>
      <c r="HS116">
        <v>0</v>
      </c>
      <c r="HT116">
        <v>0</v>
      </c>
      <c r="HU116">
        <v>0.13703500000000099</v>
      </c>
      <c r="HV116">
        <v>0</v>
      </c>
      <c r="HW116">
        <v>0</v>
      </c>
      <c r="HX116">
        <v>0</v>
      </c>
      <c r="HY116">
        <v>-1</v>
      </c>
      <c r="HZ116">
        <v>-1</v>
      </c>
      <c r="IA116">
        <v>-1</v>
      </c>
      <c r="IB116">
        <v>-1</v>
      </c>
      <c r="IC116">
        <v>1.8</v>
      </c>
      <c r="ID116">
        <v>1.9</v>
      </c>
      <c r="IE116">
        <v>3.58887</v>
      </c>
      <c r="IF116">
        <v>2.6098599999999998</v>
      </c>
      <c r="IG116">
        <v>2.9980500000000001</v>
      </c>
      <c r="IH116">
        <v>2.96631</v>
      </c>
      <c r="II116">
        <v>2.7453599999999998</v>
      </c>
      <c r="IJ116">
        <v>2.3571800000000001</v>
      </c>
      <c r="IK116">
        <v>34.5777</v>
      </c>
      <c r="IL116">
        <v>23.9649</v>
      </c>
      <c r="IM116">
        <v>18</v>
      </c>
      <c r="IN116">
        <v>1076.01</v>
      </c>
      <c r="IO116">
        <v>615.87800000000004</v>
      </c>
      <c r="IP116">
        <v>25.0001</v>
      </c>
      <c r="IQ116">
        <v>24.6264</v>
      </c>
      <c r="IR116">
        <v>29.9999</v>
      </c>
      <c r="IS116">
        <v>24.499199999999998</v>
      </c>
      <c r="IT116">
        <v>24.4542</v>
      </c>
      <c r="IU116">
        <v>71.792599999999993</v>
      </c>
      <c r="IV116">
        <v>14.774699999999999</v>
      </c>
      <c r="IW116">
        <v>0</v>
      </c>
      <c r="IX116">
        <v>25</v>
      </c>
      <c r="IY116">
        <v>1200</v>
      </c>
      <c r="IZ116">
        <v>17.958600000000001</v>
      </c>
      <c r="JA116">
        <v>103.545</v>
      </c>
      <c r="JB116">
        <v>104.711</v>
      </c>
    </row>
    <row r="117" spans="1:262" x14ac:dyDescent="0.2">
      <c r="A117">
        <v>101</v>
      </c>
      <c r="B117">
        <v>1634240428.5</v>
      </c>
      <c r="C117">
        <v>16956</v>
      </c>
      <c r="D117" t="s">
        <v>808</v>
      </c>
      <c r="E117" t="s">
        <v>809</v>
      </c>
      <c r="F117" t="s">
        <v>390</v>
      </c>
      <c r="G117">
        <v>1634240428.5</v>
      </c>
      <c r="H117">
        <f t="shared" si="138"/>
        <v>2.6829385726095962E-3</v>
      </c>
      <c r="I117">
        <f t="shared" si="139"/>
        <v>2.6829385726095962</v>
      </c>
      <c r="J117">
        <f t="shared" si="140"/>
        <v>9.5135163031715706</v>
      </c>
      <c r="K117">
        <f t="shared" si="141"/>
        <v>1491.84</v>
      </c>
      <c r="L117">
        <f t="shared" si="142"/>
        <v>1317.6690992044987</v>
      </c>
      <c r="M117">
        <f t="shared" si="143"/>
        <v>118.21414299080092</v>
      </c>
      <c r="N117">
        <f t="shared" si="144"/>
        <v>133.83981394559999</v>
      </c>
      <c r="O117">
        <f t="shared" si="145"/>
        <v>0.12465970221183771</v>
      </c>
      <c r="P117">
        <f t="shared" si="146"/>
        <v>2.7333296765453072</v>
      </c>
      <c r="Q117">
        <f t="shared" si="147"/>
        <v>0.12158517384718012</v>
      </c>
      <c r="R117">
        <f t="shared" si="148"/>
        <v>7.6260652087592307E-2</v>
      </c>
      <c r="S117">
        <f t="shared" si="149"/>
        <v>241.73800101803954</v>
      </c>
      <c r="T117">
        <f t="shared" si="150"/>
        <v>27.486822134405152</v>
      </c>
      <c r="U117">
        <f t="shared" si="151"/>
        <v>27.486822134405152</v>
      </c>
      <c r="V117">
        <f t="shared" si="152"/>
        <v>3.682782091439043</v>
      </c>
      <c r="W117">
        <f t="shared" si="153"/>
        <v>50.108865267308524</v>
      </c>
      <c r="X117">
        <f t="shared" si="154"/>
        <v>1.7631967231059997</v>
      </c>
      <c r="Y117">
        <f t="shared" si="155"/>
        <v>3.518732092016311</v>
      </c>
      <c r="Z117">
        <f t="shared" si="156"/>
        <v>1.9195853683330433</v>
      </c>
      <c r="AA117">
        <f t="shared" si="157"/>
        <v>-118.31759105208319</v>
      </c>
      <c r="AB117">
        <f t="shared" si="158"/>
        <v>-114.41299856658591</v>
      </c>
      <c r="AC117">
        <f t="shared" si="159"/>
        <v>-9.04247344403678</v>
      </c>
      <c r="AD117">
        <f t="shared" si="160"/>
        <v>-3.5062044666332781E-2</v>
      </c>
      <c r="AE117">
        <v>0</v>
      </c>
      <c r="AF117">
        <v>0</v>
      </c>
      <c r="AG117">
        <f t="shared" si="161"/>
        <v>1</v>
      </c>
      <c r="AH117">
        <f t="shared" si="162"/>
        <v>0</v>
      </c>
      <c r="AI117">
        <f t="shared" si="163"/>
        <v>47226.337162293457</v>
      </c>
      <c r="AJ117" t="s">
        <v>391</v>
      </c>
      <c r="AK117">
        <v>0</v>
      </c>
      <c r="AL117">
        <v>0</v>
      </c>
      <c r="AM117">
        <v>0</v>
      </c>
      <c r="AN117" t="e">
        <f t="shared" si="164"/>
        <v>#DIV/0!</v>
      </c>
      <c r="AO117">
        <v>-1</v>
      </c>
      <c r="AP117" t="s">
        <v>810</v>
      </c>
      <c r="AQ117">
        <v>10424.299999999999</v>
      </c>
      <c r="AR117">
        <v>1169.2080769230799</v>
      </c>
      <c r="AS117">
        <v>1272.5999999999999</v>
      </c>
      <c r="AT117">
        <f t="shared" si="165"/>
        <v>8.1244635452553782E-2</v>
      </c>
      <c r="AU117">
        <v>0.5</v>
      </c>
      <c r="AV117">
        <f t="shared" si="166"/>
        <v>1261.2113994912122</v>
      </c>
      <c r="AW117">
        <f t="shared" si="167"/>
        <v>9.5135163031715706</v>
      </c>
      <c r="AX117">
        <f t="shared" si="168"/>
        <v>51.233330190134353</v>
      </c>
      <c r="AY117">
        <f t="shared" si="169"/>
        <v>8.3360460485949056E-3</v>
      </c>
      <c r="AZ117">
        <f t="shared" si="170"/>
        <v>-1</v>
      </c>
      <c r="BA117" t="e">
        <f t="shared" si="171"/>
        <v>#DIV/0!</v>
      </c>
      <c r="BB117" t="s">
        <v>391</v>
      </c>
      <c r="BC117">
        <v>0</v>
      </c>
      <c r="BD117" t="e">
        <f t="shared" si="172"/>
        <v>#DIV/0!</v>
      </c>
      <c r="BE117" t="e">
        <f t="shared" si="173"/>
        <v>#DIV/0!</v>
      </c>
      <c r="BF117" t="e">
        <f t="shared" si="174"/>
        <v>#DIV/0!</v>
      </c>
      <c r="BG117" t="e">
        <f t="shared" si="175"/>
        <v>#DIV/0!</v>
      </c>
      <c r="BH117">
        <f t="shared" si="176"/>
        <v>8.1244635452553809E-2</v>
      </c>
      <c r="BI117" t="e">
        <f t="shared" si="177"/>
        <v>#DIV/0!</v>
      </c>
      <c r="BJ117" t="e">
        <f t="shared" si="178"/>
        <v>#DIV/0!</v>
      </c>
      <c r="BK117" t="e">
        <f t="shared" si="179"/>
        <v>#DIV/0!</v>
      </c>
      <c r="BL117">
        <v>102</v>
      </c>
      <c r="BM117">
        <v>300</v>
      </c>
      <c r="BN117">
        <v>300</v>
      </c>
      <c r="BO117">
        <v>300</v>
      </c>
      <c r="BP117">
        <v>10424.299999999999</v>
      </c>
      <c r="BQ117">
        <v>1250.44</v>
      </c>
      <c r="BR117">
        <v>-7.3709500000000002E-3</v>
      </c>
      <c r="BS117">
        <v>-1.98</v>
      </c>
      <c r="BT117" t="s">
        <v>391</v>
      </c>
      <c r="BU117" t="s">
        <v>391</v>
      </c>
      <c r="BV117" t="s">
        <v>391</v>
      </c>
      <c r="BW117" t="s">
        <v>391</v>
      </c>
      <c r="BX117" t="s">
        <v>391</v>
      </c>
      <c r="BY117" t="s">
        <v>391</v>
      </c>
      <c r="BZ117" t="s">
        <v>391</v>
      </c>
      <c r="CA117" t="s">
        <v>391</v>
      </c>
      <c r="CB117" t="s">
        <v>391</v>
      </c>
      <c r="CC117" t="s">
        <v>391</v>
      </c>
      <c r="CD117">
        <f t="shared" si="180"/>
        <v>1500</v>
      </c>
      <c r="CE117">
        <f t="shared" si="181"/>
        <v>1261.2113994912122</v>
      </c>
      <c r="CF117">
        <f t="shared" si="182"/>
        <v>0.84080759966080809</v>
      </c>
      <c r="CG117">
        <f t="shared" si="183"/>
        <v>0.16115866734535969</v>
      </c>
      <c r="CH117">
        <v>6</v>
      </c>
      <c r="CI117">
        <v>0.5</v>
      </c>
      <c r="CJ117" t="s">
        <v>393</v>
      </c>
      <c r="CK117">
        <v>2</v>
      </c>
      <c r="CL117">
        <v>1634240428.5</v>
      </c>
      <c r="CM117">
        <v>1491.84</v>
      </c>
      <c r="CN117">
        <v>1499.95</v>
      </c>
      <c r="CO117">
        <v>19.653400000000001</v>
      </c>
      <c r="CP117">
        <v>18.075199999999999</v>
      </c>
      <c r="CQ117">
        <v>1486.74</v>
      </c>
      <c r="CR117">
        <v>19.5044</v>
      </c>
      <c r="CS117">
        <v>999.95299999999997</v>
      </c>
      <c r="CT117">
        <v>89.614099999999993</v>
      </c>
      <c r="CU117">
        <v>0.10049</v>
      </c>
      <c r="CV117">
        <v>26.7104</v>
      </c>
      <c r="CW117">
        <v>-253.46100000000001</v>
      </c>
      <c r="CX117">
        <v>999.9</v>
      </c>
      <c r="CY117">
        <v>0</v>
      </c>
      <c r="CZ117">
        <v>0</v>
      </c>
      <c r="DA117">
        <v>9955</v>
      </c>
      <c r="DB117">
        <v>0</v>
      </c>
      <c r="DC117">
        <v>10.370799999999999</v>
      </c>
      <c r="DD117">
        <v>-8.1110799999999994</v>
      </c>
      <c r="DE117">
        <v>1521.74</v>
      </c>
      <c r="DF117">
        <v>1527.56</v>
      </c>
      <c r="DG117">
        <v>1.5781799999999999</v>
      </c>
      <c r="DH117">
        <v>1499.95</v>
      </c>
      <c r="DI117">
        <v>18.075199999999999</v>
      </c>
      <c r="DJ117">
        <v>1.76122</v>
      </c>
      <c r="DK117">
        <v>1.6197900000000001</v>
      </c>
      <c r="DL117">
        <v>15.4468</v>
      </c>
      <c r="DM117">
        <v>14.148400000000001</v>
      </c>
      <c r="DN117">
        <v>1500</v>
      </c>
      <c r="DO117">
        <v>0.97299100000000005</v>
      </c>
      <c r="DP117">
        <v>2.70093E-2</v>
      </c>
      <c r="DQ117">
        <v>0</v>
      </c>
      <c r="DR117">
        <v>1168.1400000000001</v>
      </c>
      <c r="DS117">
        <v>5.0006300000000001</v>
      </c>
      <c r="DT117">
        <v>17033.599999999999</v>
      </c>
      <c r="DU117">
        <v>12905</v>
      </c>
      <c r="DV117">
        <v>37.625</v>
      </c>
      <c r="DW117">
        <v>38.061999999999998</v>
      </c>
      <c r="DX117">
        <v>37.561999999999998</v>
      </c>
      <c r="DY117">
        <v>37.436999999999998</v>
      </c>
      <c r="DZ117">
        <v>38.936999999999998</v>
      </c>
      <c r="EA117">
        <v>1454.62</v>
      </c>
      <c r="EB117">
        <v>40.380000000000003</v>
      </c>
      <c r="EC117">
        <v>0</v>
      </c>
      <c r="ED117">
        <v>132.799999952316</v>
      </c>
      <c r="EE117">
        <v>0</v>
      </c>
      <c r="EF117">
        <v>1169.2080769230799</v>
      </c>
      <c r="EG117">
        <v>-8.8570940244109693</v>
      </c>
      <c r="EH117">
        <v>-160.62222237016499</v>
      </c>
      <c r="EI117">
        <v>17053.530769230802</v>
      </c>
      <c r="EJ117">
        <v>15</v>
      </c>
      <c r="EK117">
        <v>1634240385</v>
      </c>
      <c r="EL117" t="s">
        <v>811</v>
      </c>
      <c r="EM117">
        <v>1634240383</v>
      </c>
      <c r="EN117">
        <v>1634240385</v>
      </c>
      <c r="EO117">
        <v>111</v>
      </c>
      <c r="EP117">
        <v>0.53800000000000003</v>
      </c>
      <c r="EQ117">
        <v>-1E-3</v>
      </c>
      <c r="ER117">
        <v>5.0949999999999998</v>
      </c>
      <c r="ES117">
        <v>0.14899999999999999</v>
      </c>
      <c r="ET117">
        <v>1500</v>
      </c>
      <c r="EU117">
        <v>18</v>
      </c>
      <c r="EV117">
        <v>0.36</v>
      </c>
      <c r="EW117">
        <v>0.05</v>
      </c>
      <c r="EX117">
        <v>-8.0574453658536598</v>
      </c>
      <c r="EY117">
        <v>4.1177351916369898E-2</v>
      </c>
      <c r="EZ117">
        <v>4.6264919022767498E-2</v>
      </c>
      <c r="FA117">
        <v>1</v>
      </c>
      <c r="FB117">
        <v>1.59770829268293</v>
      </c>
      <c r="FC117">
        <v>-0.126834564459926</v>
      </c>
      <c r="FD117">
        <v>1.27414700117639E-2</v>
      </c>
      <c r="FE117">
        <v>1</v>
      </c>
      <c r="FF117">
        <v>2</v>
      </c>
      <c r="FG117">
        <v>2</v>
      </c>
      <c r="FH117" t="s">
        <v>395</v>
      </c>
      <c r="FI117">
        <v>3.88435</v>
      </c>
      <c r="FJ117">
        <v>2.75909</v>
      </c>
      <c r="FK117">
        <v>0.212756</v>
      </c>
      <c r="FL117">
        <v>0.21364</v>
      </c>
      <c r="FM117">
        <v>8.9960899999999996E-2</v>
      </c>
      <c r="FN117">
        <v>8.5208099999999995E-2</v>
      </c>
      <c r="FO117">
        <v>31025.4</v>
      </c>
      <c r="FP117">
        <v>33998.1</v>
      </c>
      <c r="FQ117">
        <v>35698.400000000001</v>
      </c>
      <c r="FR117">
        <v>39229.9</v>
      </c>
      <c r="FS117">
        <v>46094.5</v>
      </c>
      <c r="FT117">
        <v>51816.2</v>
      </c>
      <c r="FU117">
        <v>55830.3</v>
      </c>
      <c r="FV117">
        <v>62899.8</v>
      </c>
      <c r="FW117">
        <v>2.6505299999999998</v>
      </c>
      <c r="FX117">
        <v>2.1877499999999999</v>
      </c>
      <c r="FY117">
        <v>-0.29465200000000003</v>
      </c>
      <c r="FZ117">
        <v>0</v>
      </c>
      <c r="GA117">
        <v>-244.72800000000001</v>
      </c>
      <c r="GB117">
        <v>999.9</v>
      </c>
      <c r="GC117">
        <v>45.427999999999997</v>
      </c>
      <c r="GD117">
        <v>30.292999999999999</v>
      </c>
      <c r="GE117">
        <v>21.963999999999999</v>
      </c>
      <c r="GF117">
        <v>56.434800000000003</v>
      </c>
      <c r="GG117">
        <v>46.306100000000001</v>
      </c>
      <c r="GH117">
        <v>3</v>
      </c>
      <c r="GI117">
        <v>-0.20777200000000001</v>
      </c>
      <c r="GJ117">
        <v>-0.55232000000000003</v>
      </c>
      <c r="GK117">
        <v>20.1158</v>
      </c>
      <c r="GL117">
        <v>5.1993200000000002</v>
      </c>
      <c r="GM117">
        <v>12.0052</v>
      </c>
      <c r="GN117">
        <v>4.9756999999999998</v>
      </c>
      <c r="GO117">
        <v>3.2931300000000001</v>
      </c>
      <c r="GP117">
        <v>9999</v>
      </c>
      <c r="GQ117">
        <v>9999</v>
      </c>
      <c r="GR117">
        <v>31.1</v>
      </c>
      <c r="GS117">
        <v>776</v>
      </c>
      <c r="GT117">
        <v>1.8635600000000001</v>
      </c>
      <c r="GU117">
        <v>1.86835</v>
      </c>
      <c r="GV117">
        <v>1.86812</v>
      </c>
      <c r="GW117">
        <v>1.8693500000000001</v>
      </c>
      <c r="GX117">
        <v>1.8701399999999999</v>
      </c>
      <c r="GY117">
        <v>1.86616</v>
      </c>
      <c r="GZ117">
        <v>1.8672200000000001</v>
      </c>
      <c r="HA117">
        <v>1.8686</v>
      </c>
      <c r="HB117">
        <v>5</v>
      </c>
      <c r="HC117">
        <v>0</v>
      </c>
      <c r="HD117">
        <v>0</v>
      </c>
      <c r="HE117">
        <v>0</v>
      </c>
      <c r="HF117" t="s">
        <v>396</v>
      </c>
      <c r="HG117" t="s">
        <v>397</v>
      </c>
      <c r="HH117" t="s">
        <v>398</v>
      </c>
      <c r="HI117" t="s">
        <v>398</v>
      </c>
      <c r="HJ117" t="s">
        <v>398</v>
      </c>
      <c r="HK117" t="s">
        <v>398</v>
      </c>
      <c r="HL117">
        <v>0</v>
      </c>
      <c r="HM117">
        <v>100</v>
      </c>
      <c r="HN117">
        <v>100</v>
      </c>
      <c r="HO117">
        <v>5.0999999999999996</v>
      </c>
      <c r="HP117">
        <v>0.14899999999999999</v>
      </c>
      <c r="HQ117">
        <v>5.0955000000000004</v>
      </c>
      <c r="HR117">
        <v>0</v>
      </c>
      <c r="HS117">
        <v>0</v>
      </c>
      <c r="HT117">
        <v>0</v>
      </c>
      <c r="HU117">
        <v>0.14897000000000199</v>
      </c>
      <c r="HV117">
        <v>0</v>
      </c>
      <c r="HW117">
        <v>0</v>
      </c>
      <c r="HX117">
        <v>0</v>
      </c>
      <c r="HY117">
        <v>-1</v>
      </c>
      <c r="HZ117">
        <v>-1</v>
      </c>
      <c r="IA117">
        <v>-1</v>
      </c>
      <c r="IB117">
        <v>-1</v>
      </c>
      <c r="IC117">
        <v>0.8</v>
      </c>
      <c r="ID117">
        <v>0.7</v>
      </c>
      <c r="IE117">
        <v>4.2456100000000001</v>
      </c>
      <c r="IF117">
        <v>2.5988799999999999</v>
      </c>
      <c r="IG117">
        <v>2.9968300000000001</v>
      </c>
      <c r="IH117">
        <v>2.96631</v>
      </c>
      <c r="II117">
        <v>2.7453599999999998</v>
      </c>
      <c r="IJ117">
        <v>2.34375</v>
      </c>
      <c r="IK117">
        <v>34.829599999999999</v>
      </c>
      <c r="IL117">
        <v>23.973700000000001</v>
      </c>
      <c r="IM117">
        <v>18</v>
      </c>
      <c r="IN117">
        <v>1078.06</v>
      </c>
      <c r="IO117">
        <v>617.23199999999997</v>
      </c>
      <c r="IP117">
        <v>25.0001</v>
      </c>
      <c r="IQ117">
        <v>24.601600000000001</v>
      </c>
      <c r="IR117">
        <v>30</v>
      </c>
      <c r="IS117">
        <v>24.4772</v>
      </c>
      <c r="IT117">
        <v>24.431799999999999</v>
      </c>
      <c r="IU117">
        <v>84.933999999999997</v>
      </c>
      <c r="IV117">
        <v>13.9602</v>
      </c>
      <c r="IW117">
        <v>0</v>
      </c>
      <c r="IX117">
        <v>25</v>
      </c>
      <c r="IY117">
        <v>1500</v>
      </c>
      <c r="IZ117">
        <v>18.023399999999999</v>
      </c>
      <c r="JA117">
        <v>103.547</v>
      </c>
      <c r="JB117">
        <v>104.71299999999999</v>
      </c>
    </row>
    <row r="118" spans="1:262" x14ac:dyDescent="0.2">
      <c r="A118">
        <v>102</v>
      </c>
      <c r="B118">
        <v>1634240545</v>
      </c>
      <c r="C118">
        <v>17072.5</v>
      </c>
      <c r="D118" t="s">
        <v>812</v>
      </c>
      <c r="E118" t="s">
        <v>813</v>
      </c>
      <c r="F118" t="s">
        <v>390</v>
      </c>
      <c r="G118">
        <v>1634240545</v>
      </c>
      <c r="H118">
        <f t="shared" si="138"/>
        <v>2.4581296871036508E-3</v>
      </c>
      <c r="I118">
        <f t="shared" si="139"/>
        <v>2.4581296871036509</v>
      </c>
      <c r="J118">
        <f t="shared" si="140"/>
        <v>9.6559604601934819</v>
      </c>
      <c r="K118">
        <f t="shared" si="141"/>
        <v>1868.65</v>
      </c>
      <c r="L118">
        <f t="shared" si="142"/>
        <v>1667.7001797450027</v>
      </c>
      <c r="M118">
        <f t="shared" si="143"/>
        <v>149.61935747292924</v>
      </c>
      <c r="N118">
        <f t="shared" si="144"/>
        <v>167.64776770878501</v>
      </c>
      <c r="O118">
        <f t="shared" si="145"/>
        <v>0.11368719367095899</v>
      </c>
      <c r="P118">
        <f t="shared" si="146"/>
        <v>2.7391652072384165</v>
      </c>
      <c r="Q118">
        <f t="shared" si="147"/>
        <v>0.11112941751896856</v>
      </c>
      <c r="R118">
        <f t="shared" si="148"/>
        <v>6.9680899056479881E-2</v>
      </c>
      <c r="S118">
        <f t="shared" si="149"/>
        <v>241.74163101854555</v>
      </c>
      <c r="T118">
        <f t="shared" si="150"/>
        <v>27.469104190513821</v>
      </c>
      <c r="U118">
        <f t="shared" si="151"/>
        <v>27.469104190513821</v>
      </c>
      <c r="V118">
        <f t="shared" si="152"/>
        <v>3.6789653333740233</v>
      </c>
      <c r="W118">
        <f t="shared" si="153"/>
        <v>50.095106269887815</v>
      </c>
      <c r="X118">
        <f t="shared" si="154"/>
        <v>1.7545844100593899</v>
      </c>
      <c r="Y118">
        <f t="shared" si="155"/>
        <v>3.5025066133337481</v>
      </c>
      <c r="Z118">
        <f t="shared" si="156"/>
        <v>1.9243809233146334</v>
      </c>
      <c r="AA118">
        <f t="shared" si="157"/>
        <v>-108.403519201271</v>
      </c>
      <c r="AB118">
        <f t="shared" si="158"/>
        <v>-123.63318668860067</v>
      </c>
      <c r="AC118">
        <f t="shared" si="159"/>
        <v>-9.7456758764560902</v>
      </c>
      <c r="AD118">
        <f t="shared" si="160"/>
        <v>-4.0750747782212215E-2</v>
      </c>
      <c r="AE118">
        <v>0</v>
      </c>
      <c r="AF118">
        <v>0</v>
      </c>
      <c r="AG118">
        <f t="shared" si="161"/>
        <v>1</v>
      </c>
      <c r="AH118">
        <f t="shared" si="162"/>
        <v>0</v>
      </c>
      <c r="AI118">
        <f t="shared" si="163"/>
        <v>47396.391994888916</v>
      </c>
      <c r="AJ118" t="s">
        <v>391</v>
      </c>
      <c r="AK118">
        <v>0</v>
      </c>
      <c r="AL118">
        <v>0</v>
      </c>
      <c r="AM118">
        <v>0</v>
      </c>
      <c r="AN118" t="e">
        <f t="shared" si="164"/>
        <v>#DIV/0!</v>
      </c>
      <c r="AO118">
        <v>-1</v>
      </c>
      <c r="AP118" t="s">
        <v>814</v>
      </c>
      <c r="AQ118">
        <v>10427.200000000001</v>
      </c>
      <c r="AR118">
        <v>1152.2</v>
      </c>
      <c r="AS118">
        <v>1255.1199999999999</v>
      </c>
      <c r="AT118">
        <f t="shared" si="165"/>
        <v>8.2000127477850571E-2</v>
      </c>
      <c r="AU118">
        <v>0.5</v>
      </c>
      <c r="AV118">
        <f t="shared" si="166"/>
        <v>1261.2359994914743</v>
      </c>
      <c r="AW118">
        <f t="shared" si="167"/>
        <v>9.6559604601934819</v>
      </c>
      <c r="AX118">
        <f t="shared" si="168"/>
        <v>51.710756368977584</v>
      </c>
      <c r="AY118">
        <f t="shared" si="169"/>
        <v>8.4488235861408384E-3</v>
      </c>
      <c r="AZ118">
        <f t="shared" si="170"/>
        <v>-1</v>
      </c>
      <c r="BA118" t="e">
        <f t="shared" si="171"/>
        <v>#DIV/0!</v>
      </c>
      <c r="BB118" t="s">
        <v>391</v>
      </c>
      <c r="BC118">
        <v>0</v>
      </c>
      <c r="BD118" t="e">
        <f t="shared" si="172"/>
        <v>#DIV/0!</v>
      </c>
      <c r="BE118" t="e">
        <f t="shared" si="173"/>
        <v>#DIV/0!</v>
      </c>
      <c r="BF118" t="e">
        <f t="shared" si="174"/>
        <v>#DIV/0!</v>
      </c>
      <c r="BG118" t="e">
        <f t="shared" si="175"/>
        <v>#DIV/0!</v>
      </c>
      <c r="BH118">
        <f t="shared" si="176"/>
        <v>8.2000127477850612E-2</v>
      </c>
      <c r="BI118" t="e">
        <f t="shared" si="177"/>
        <v>#DIV/0!</v>
      </c>
      <c r="BJ118" t="e">
        <f t="shared" si="178"/>
        <v>#DIV/0!</v>
      </c>
      <c r="BK118" t="e">
        <f t="shared" si="179"/>
        <v>#DIV/0!</v>
      </c>
      <c r="BL118">
        <v>103</v>
      </c>
      <c r="BM118">
        <v>300</v>
      </c>
      <c r="BN118">
        <v>300</v>
      </c>
      <c r="BO118">
        <v>300</v>
      </c>
      <c r="BP118">
        <v>10427.200000000001</v>
      </c>
      <c r="BQ118">
        <v>1233.0999999999999</v>
      </c>
      <c r="BR118">
        <v>-7.3729599999999996E-3</v>
      </c>
      <c r="BS118">
        <v>-2.72</v>
      </c>
      <c r="BT118" t="s">
        <v>391</v>
      </c>
      <c r="BU118" t="s">
        <v>391</v>
      </c>
      <c r="BV118" t="s">
        <v>391</v>
      </c>
      <c r="BW118" t="s">
        <v>391</v>
      </c>
      <c r="BX118" t="s">
        <v>391</v>
      </c>
      <c r="BY118" t="s">
        <v>391</v>
      </c>
      <c r="BZ118" t="s">
        <v>391</v>
      </c>
      <c r="CA118" t="s">
        <v>391</v>
      </c>
      <c r="CB118" t="s">
        <v>391</v>
      </c>
      <c r="CC118" t="s">
        <v>391</v>
      </c>
      <c r="CD118">
        <f t="shared" si="180"/>
        <v>1500.03</v>
      </c>
      <c r="CE118">
        <f t="shared" si="181"/>
        <v>1261.2359994914743</v>
      </c>
      <c r="CF118">
        <f t="shared" si="182"/>
        <v>0.84080718351731254</v>
      </c>
      <c r="CG118">
        <f t="shared" si="183"/>
        <v>0.16115786418841327</v>
      </c>
      <c r="CH118">
        <v>6</v>
      </c>
      <c r="CI118">
        <v>0.5</v>
      </c>
      <c r="CJ118" t="s">
        <v>393</v>
      </c>
      <c r="CK118">
        <v>2</v>
      </c>
      <c r="CL118">
        <v>1634240545</v>
      </c>
      <c r="CM118">
        <v>1868.65</v>
      </c>
      <c r="CN118">
        <v>1877.2</v>
      </c>
      <c r="CO118">
        <v>19.557099999999998</v>
      </c>
      <c r="CP118">
        <v>18.111000000000001</v>
      </c>
      <c r="CQ118">
        <v>1862.89</v>
      </c>
      <c r="CR118">
        <v>19.4011</v>
      </c>
      <c r="CS118">
        <v>999.95399999999995</v>
      </c>
      <c r="CT118">
        <v>89.616200000000006</v>
      </c>
      <c r="CU118">
        <v>9.9780900000000006E-2</v>
      </c>
      <c r="CV118">
        <v>26.631900000000002</v>
      </c>
      <c r="CW118">
        <v>-253.46100000000001</v>
      </c>
      <c r="CX118">
        <v>999.9</v>
      </c>
      <c r="CY118">
        <v>0</v>
      </c>
      <c r="CZ118">
        <v>0</v>
      </c>
      <c r="DA118">
        <v>9989.3799999999992</v>
      </c>
      <c r="DB118">
        <v>0</v>
      </c>
      <c r="DC118">
        <v>10.370799999999999</v>
      </c>
      <c r="DD118">
        <v>-8.5566399999999998</v>
      </c>
      <c r="DE118">
        <v>1905.92</v>
      </c>
      <c r="DF118">
        <v>1911.83</v>
      </c>
      <c r="DG118">
        <v>1.4460299999999999</v>
      </c>
      <c r="DH118">
        <v>1877.2</v>
      </c>
      <c r="DI118">
        <v>18.111000000000001</v>
      </c>
      <c r="DJ118">
        <v>1.7526299999999999</v>
      </c>
      <c r="DK118">
        <v>1.62304</v>
      </c>
      <c r="DL118">
        <v>15.3706</v>
      </c>
      <c r="DM118">
        <v>14.1793</v>
      </c>
      <c r="DN118">
        <v>1500.03</v>
      </c>
      <c r="DO118">
        <v>0.97300500000000001</v>
      </c>
      <c r="DP118">
        <v>2.6995399999999999E-2</v>
      </c>
      <c r="DQ118">
        <v>0</v>
      </c>
      <c r="DR118">
        <v>1151.51</v>
      </c>
      <c r="DS118">
        <v>5.0006300000000001</v>
      </c>
      <c r="DT118">
        <v>16758.599999999999</v>
      </c>
      <c r="DU118">
        <v>12905.3</v>
      </c>
      <c r="DV118">
        <v>36.875</v>
      </c>
      <c r="DW118">
        <v>37.436999999999998</v>
      </c>
      <c r="DX118">
        <v>36.811999999999998</v>
      </c>
      <c r="DY118">
        <v>36.75</v>
      </c>
      <c r="DZ118">
        <v>38.25</v>
      </c>
      <c r="EA118">
        <v>1454.67</v>
      </c>
      <c r="EB118">
        <v>40.36</v>
      </c>
      <c r="EC118">
        <v>0</v>
      </c>
      <c r="ED118">
        <v>116.19999980926499</v>
      </c>
      <c r="EE118">
        <v>0</v>
      </c>
      <c r="EF118">
        <v>1152.2</v>
      </c>
      <c r="EG118">
        <v>-6.4143589791445903</v>
      </c>
      <c r="EH118">
        <v>-108.041025674403</v>
      </c>
      <c r="EI118">
        <v>16772.376923076899</v>
      </c>
      <c r="EJ118">
        <v>15</v>
      </c>
      <c r="EK118">
        <v>1634240505.5</v>
      </c>
      <c r="EL118" t="s">
        <v>815</v>
      </c>
      <c r="EM118">
        <v>1634240505.5</v>
      </c>
      <c r="EN118">
        <v>1634240505</v>
      </c>
      <c r="EO118">
        <v>112</v>
      </c>
      <c r="EP118">
        <v>0.66600000000000004</v>
      </c>
      <c r="EQ118">
        <v>7.0000000000000001E-3</v>
      </c>
      <c r="ER118">
        <v>5.7610000000000001</v>
      </c>
      <c r="ES118">
        <v>0.156</v>
      </c>
      <c r="ET118">
        <v>1877</v>
      </c>
      <c r="EU118">
        <v>18</v>
      </c>
      <c r="EV118">
        <v>0.22</v>
      </c>
      <c r="EW118">
        <v>7.0000000000000007E-2</v>
      </c>
      <c r="EX118">
        <v>-8.6801484999999996</v>
      </c>
      <c r="EY118">
        <v>1.86081050656892E-2</v>
      </c>
      <c r="EZ118">
        <v>0.100447074560437</v>
      </c>
      <c r="FA118">
        <v>1</v>
      </c>
      <c r="FB118">
        <v>1.4742137500000001</v>
      </c>
      <c r="FC118">
        <v>-0.206591932457792</v>
      </c>
      <c r="FD118">
        <v>2.06323441091288E-2</v>
      </c>
      <c r="FE118">
        <v>1</v>
      </c>
      <c r="FF118">
        <v>2</v>
      </c>
      <c r="FG118">
        <v>2</v>
      </c>
      <c r="FH118" t="s">
        <v>395</v>
      </c>
      <c r="FI118">
        <v>3.88435</v>
      </c>
      <c r="FJ118">
        <v>2.7586900000000001</v>
      </c>
      <c r="FK118">
        <v>0.24259500000000001</v>
      </c>
      <c r="FL118">
        <v>0.243314</v>
      </c>
      <c r="FM118">
        <v>8.9623999999999995E-2</v>
      </c>
      <c r="FN118">
        <v>8.5333199999999998E-2</v>
      </c>
      <c r="FO118">
        <v>29852.2</v>
      </c>
      <c r="FP118">
        <v>32717.8</v>
      </c>
      <c r="FQ118">
        <v>35699.5</v>
      </c>
      <c r="FR118">
        <v>39230.6</v>
      </c>
      <c r="FS118">
        <v>46113.4</v>
      </c>
      <c r="FT118">
        <v>51811</v>
      </c>
      <c r="FU118">
        <v>55831.199999999997</v>
      </c>
      <c r="FV118">
        <v>62901.1</v>
      </c>
      <c r="FW118">
        <v>2.64913</v>
      </c>
      <c r="FX118">
        <v>2.19007</v>
      </c>
      <c r="FY118">
        <v>-0.29464099999999999</v>
      </c>
      <c r="FZ118">
        <v>0</v>
      </c>
      <c r="GA118">
        <v>-244.72800000000001</v>
      </c>
      <c r="GB118">
        <v>999.9</v>
      </c>
      <c r="GC118">
        <v>45.427999999999997</v>
      </c>
      <c r="GD118">
        <v>30.292999999999999</v>
      </c>
      <c r="GE118">
        <v>21.963699999999999</v>
      </c>
      <c r="GF118">
        <v>56.434800000000003</v>
      </c>
      <c r="GG118">
        <v>46.238</v>
      </c>
      <c r="GH118">
        <v>3</v>
      </c>
      <c r="GI118">
        <v>-0.208366</v>
      </c>
      <c r="GJ118">
        <v>-0.562056</v>
      </c>
      <c r="GK118">
        <v>20.1158</v>
      </c>
      <c r="GL118">
        <v>5.2014199999999997</v>
      </c>
      <c r="GM118">
        <v>12.004</v>
      </c>
      <c r="GN118">
        <v>4.9756499999999999</v>
      </c>
      <c r="GO118">
        <v>3.2930299999999999</v>
      </c>
      <c r="GP118">
        <v>9999</v>
      </c>
      <c r="GQ118">
        <v>9999</v>
      </c>
      <c r="GR118">
        <v>31.1</v>
      </c>
      <c r="GS118">
        <v>780</v>
      </c>
      <c r="GT118">
        <v>1.8635600000000001</v>
      </c>
      <c r="GU118">
        <v>1.8683399999999999</v>
      </c>
      <c r="GV118">
        <v>1.86805</v>
      </c>
      <c r="GW118">
        <v>1.8693299999999999</v>
      </c>
      <c r="GX118">
        <v>1.87012</v>
      </c>
      <c r="GY118">
        <v>1.86615</v>
      </c>
      <c r="GZ118">
        <v>1.8672200000000001</v>
      </c>
      <c r="HA118">
        <v>1.8686</v>
      </c>
      <c r="HB118">
        <v>5</v>
      </c>
      <c r="HC118">
        <v>0</v>
      </c>
      <c r="HD118">
        <v>0</v>
      </c>
      <c r="HE118">
        <v>0</v>
      </c>
      <c r="HF118" t="s">
        <v>396</v>
      </c>
      <c r="HG118" t="s">
        <v>397</v>
      </c>
      <c r="HH118" t="s">
        <v>398</v>
      </c>
      <c r="HI118" t="s">
        <v>398</v>
      </c>
      <c r="HJ118" t="s">
        <v>398</v>
      </c>
      <c r="HK118" t="s">
        <v>398</v>
      </c>
      <c r="HL118">
        <v>0</v>
      </c>
      <c r="HM118">
        <v>100</v>
      </c>
      <c r="HN118">
        <v>100</v>
      </c>
      <c r="HO118">
        <v>5.76</v>
      </c>
      <c r="HP118">
        <v>0.156</v>
      </c>
      <c r="HQ118">
        <v>5.7609523809517196</v>
      </c>
      <c r="HR118">
        <v>0</v>
      </c>
      <c r="HS118">
        <v>0</v>
      </c>
      <c r="HT118">
        <v>0</v>
      </c>
      <c r="HU118">
        <v>0.15597999999999601</v>
      </c>
      <c r="HV118">
        <v>0</v>
      </c>
      <c r="HW118">
        <v>0</v>
      </c>
      <c r="HX118">
        <v>0</v>
      </c>
      <c r="HY118">
        <v>-1</v>
      </c>
      <c r="HZ118">
        <v>-1</v>
      </c>
      <c r="IA118">
        <v>-1</v>
      </c>
      <c r="IB118">
        <v>-1</v>
      </c>
      <c r="IC118">
        <v>0.7</v>
      </c>
      <c r="ID118">
        <v>0.7</v>
      </c>
      <c r="IE118">
        <v>4.99756</v>
      </c>
      <c r="IF118">
        <v>2.5830099999999998</v>
      </c>
      <c r="IG118">
        <v>2.9980500000000001</v>
      </c>
      <c r="IH118">
        <v>2.96631</v>
      </c>
      <c r="II118">
        <v>2.7453599999999998</v>
      </c>
      <c r="IJ118">
        <v>2.2997999999999998</v>
      </c>
      <c r="IK118">
        <v>35.013399999999997</v>
      </c>
      <c r="IL118">
        <v>23.9649</v>
      </c>
      <c r="IM118">
        <v>18</v>
      </c>
      <c r="IN118">
        <v>1076.03</v>
      </c>
      <c r="IO118">
        <v>618.83500000000004</v>
      </c>
      <c r="IP118">
        <v>24.999600000000001</v>
      </c>
      <c r="IQ118">
        <v>24.588100000000001</v>
      </c>
      <c r="IR118">
        <v>30.0002</v>
      </c>
      <c r="IS118">
        <v>24.460799999999999</v>
      </c>
      <c r="IT118">
        <v>24.415500000000002</v>
      </c>
      <c r="IU118">
        <v>100</v>
      </c>
      <c r="IV118">
        <v>13.8408</v>
      </c>
      <c r="IW118">
        <v>0</v>
      </c>
      <c r="IX118">
        <v>25</v>
      </c>
      <c r="IY118">
        <v>2000</v>
      </c>
      <c r="IZ118">
        <v>18.057300000000001</v>
      </c>
      <c r="JA118">
        <v>103.54900000000001</v>
      </c>
      <c r="JB118">
        <v>104.715</v>
      </c>
    </row>
    <row r="119" spans="1:262" x14ac:dyDescent="0.2">
      <c r="A119">
        <v>103</v>
      </c>
      <c r="B119">
        <v>1634241824.0999999</v>
      </c>
      <c r="C119">
        <v>18351.5999999046</v>
      </c>
      <c r="D119" t="s">
        <v>818</v>
      </c>
      <c r="E119" t="s">
        <v>819</v>
      </c>
      <c r="F119" t="s">
        <v>390</v>
      </c>
      <c r="G119">
        <v>1634241824.0999999</v>
      </c>
      <c r="H119">
        <f t="shared" si="138"/>
        <v>4.7644528635674803E-3</v>
      </c>
      <c r="I119">
        <f t="shared" si="139"/>
        <v>4.7644528635674801</v>
      </c>
      <c r="J119">
        <f t="shared" si="140"/>
        <v>13.655067401769639</v>
      </c>
      <c r="K119">
        <f t="shared" si="141"/>
        <v>389.77499999999998</v>
      </c>
      <c r="L119">
        <f t="shared" si="142"/>
        <v>286.39801483044761</v>
      </c>
      <c r="M119">
        <f t="shared" si="143"/>
        <v>25.690950261584636</v>
      </c>
      <c r="N119">
        <f t="shared" si="144"/>
        <v>34.964244232409996</v>
      </c>
      <c r="O119">
        <f t="shared" si="145"/>
        <v>0.24632136833367016</v>
      </c>
      <c r="P119">
        <f t="shared" si="146"/>
        <v>2.7466112062969241</v>
      </c>
      <c r="Q119">
        <f t="shared" si="147"/>
        <v>0.23467395715104458</v>
      </c>
      <c r="R119">
        <f t="shared" si="148"/>
        <v>0.14767179179311057</v>
      </c>
      <c r="S119">
        <f t="shared" si="149"/>
        <v>241.76239459601979</v>
      </c>
      <c r="T119">
        <f t="shared" si="150"/>
        <v>26.648850856257706</v>
      </c>
      <c r="U119">
        <f t="shared" si="151"/>
        <v>26.648850856257706</v>
      </c>
      <c r="V119">
        <f t="shared" si="152"/>
        <v>3.5060047127812939</v>
      </c>
      <c r="W119">
        <f t="shared" si="153"/>
        <v>50.155661785776083</v>
      </c>
      <c r="X119">
        <f t="shared" si="154"/>
        <v>1.73803533134812</v>
      </c>
      <c r="Y119">
        <f t="shared" si="155"/>
        <v>3.4652824216966445</v>
      </c>
      <c r="Z119">
        <f t="shared" si="156"/>
        <v>1.7679693814331738</v>
      </c>
      <c r="AA119">
        <f t="shared" si="157"/>
        <v>-210.11237128332587</v>
      </c>
      <c r="AB119">
        <f t="shared" si="158"/>
        <v>-29.356055680526016</v>
      </c>
      <c r="AC119">
        <f t="shared" si="159"/>
        <v>-2.2962467149549379</v>
      </c>
      <c r="AD119">
        <f t="shared" si="160"/>
        <v>-2.279082787044473E-3</v>
      </c>
      <c r="AE119">
        <v>0</v>
      </c>
      <c r="AF119">
        <v>0</v>
      </c>
      <c r="AG119">
        <f t="shared" si="161"/>
        <v>1</v>
      </c>
      <c r="AH119">
        <f t="shared" si="162"/>
        <v>0</v>
      </c>
      <c r="AI119">
        <f t="shared" si="163"/>
        <v>47626.304431556506</v>
      </c>
      <c r="AJ119" t="s">
        <v>391</v>
      </c>
      <c r="AK119">
        <v>0</v>
      </c>
      <c r="AL119">
        <v>0</v>
      </c>
      <c r="AM119">
        <v>0</v>
      </c>
      <c r="AN119" t="e">
        <f t="shared" si="164"/>
        <v>#DIV/0!</v>
      </c>
      <c r="AO119">
        <v>-1</v>
      </c>
      <c r="AP119" t="s">
        <v>820</v>
      </c>
      <c r="AQ119">
        <v>10410.5</v>
      </c>
      <c r="AR119">
        <v>1137.94115384615</v>
      </c>
      <c r="AS119">
        <v>1353.82</v>
      </c>
      <c r="AT119">
        <f t="shared" si="165"/>
        <v>0.15945904636794406</v>
      </c>
      <c r="AU119">
        <v>0.5</v>
      </c>
      <c r="AV119">
        <f t="shared" si="166"/>
        <v>1261.3452075627047</v>
      </c>
      <c r="AW119">
        <f t="shared" si="167"/>
        <v>13.655067401769639</v>
      </c>
      <c r="AX119">
        <f t="shared" si="168"/>
        <v>100.56645196936267</v>
      </c>
      <c r="AY119">
        <f t="shared" si="169"/>
        <v>1.1618601564347006E-2</v>
      </c>
      <c r="AZ119">
        <f t="shared" si="170"/>
        <v>-1</v>
      </c>
      <c r="BA119" t="e">
        <f t="shared" si="171"/>
        <v>#DIV/0!</v>
      </c>
      <c r="BB119" t="s">
        <v>391</v>
      </c>
      <c r="BC119">
        <v>0</v>
      </c>
      <c r="BD119" t="e">
        <f t="shared" si="172"/>
        <v>#DIV/0!</v>
      </c>
      <c r="BE119" t="e">
        <f t="shared" si="173"/>
        <v>#DIV/0!</v>
      </c>
      <c r="BF119" t="e">
        <f t="shared" si="174"/>
        <v>#DIV/0!</v>
      </c>
      <c r="BG119" t="e">
        <f t="shared" si="175"/>
        <v>#DIV/0!</v>
      </c>
      <c r="BH119">
        <f t="shared" si="176"/>
        <v>0.15945904636794403</v>
      </c>
      <c r="BI119" t="e">
        <f t="shared" si="177"/>
        <v>#DIV/0!</v>
      </c>
      <c r="BJ119" t="e">
        <f t="shared" si="178"/>
        <v>#DIV/0!</v>
      </c>
      <c r="BK119" t="e">
        <f t="shared" si="179"/>
        <v>#DIV/0!</v>
      </c>
      <c r="BL119">
        <v>104</v>
      </c>
      <c r="BM119">
        <v>300</v>
      </c>
      <c r="BN119">
        <v>300</v>
      </c>
      <c r="BO119">
        <v>300</v>
      </c>
      <c r="BP119">
        <v>10410.5</v>
      </c>
      <c r="BQ119">
        <v>1321.71</v>
      </c>
      <c r="BR119">
        <v>-7.3623100000000004E-3</v>
      </c>
      <c r="BS119">
        <v>1.88</v>
      </c>
      <c r="BT119" t="s">
        <v>391</v>
      </c>
      <c r="BU119" t="s">
        <v>391</v>
      </c>
      <c r="BV119" t="s">
        <v>391</v>
      </c>
      <c r="BW119" t="s">
        <v>391</v>
      </c>
      <c r="BX119" t="s">
        <v>391</v>
      </c>
      <c r="BY119" t="s">
        <v>391</v>
      </c>
      <c r="BZ119" t="s">
        <v>391</v>
      </c>
      <c r="CA119" t="s">
        <v>391</v>
      </c>
      <c r="CB119" t="s">
        <v>391</v>
      </c>
      <c r="CC119" t="s">
        <v>391</v>
      </c>
      <c r="CD119">
        <f t="shared" si="180"/>
        <v>1500.16</v>
      </c>
      <c r="CE119">
        <f t="shared" si="181"/>
        <v>1261.3452075627047</v>
      </c>
      <c r="CF119">
        <f t="shared" si="182"/>
        <v>0.8408071189491152</v>
      </c>
      <c r="CG119">
        <f t="shared" si="183"/>
        <v>0.16115773957179219</v>
      </c>
      <c r="CH119">
        <v>6</v>
      </c>
      <c r="CI119">
        <v>0.5</v>
      </c>
      <c r="CJ119" t="s">
        <v>393</v>
      </c>
      <c r="CK119">
        <v>2</v>
      </c>
      <c r="CL119">
        <v>1634241824.0999999</v>
      </c>
      <c r="CM119">
        <v>389.77499999999998</v>
      </c>
      <c r="CN119">
        <v>399.08199999999999</v>
      </c>
      <c r="CO119">
        <v>19.375299999999999</v>
      </c>
      <c r="CP119">
        <v>16.572099999999999</v>
      </c>
      <c r="CQ119">
        <v>387.392</v>
      </c>
      <c r="CR119">
        <v>19.1661</v>
      </c>
      <c r="CS119">
        <v>1000.03</v>
      </c>
      <c r="CT119">
        <v>89.604100000000003</v>
      </c>
      <c r="CU119">
        <v>9.9560399999999993E-2</v>
      </c>
      <c r="CV119">
        <v>26.450600000000001</v>
      </c>
      <c r="CW119">
        <v>-253.839</v>
      </c>
      <c r="CX119">
        <v>999.9</v>
      </c>
      <c r="CY119">
        <v>0</v>
      </c>
      <c r="CZ119">
        <v>0</v>
      </c>
      <c r="DA119">
        <v>10035</v>
      </c>
      <c r="DB119">
        <v>0</v>
      </c>
      <c r="DC119">
        <v>10.370799999999999</v>
      </c>
      <c r="DD119">
        <v>-9.3069799999999994</v>
      </c>
      <c r="DE119">
        <v>397.476</v>
      </c>
      <c r="DF119">
        <v>405.80700000000002</v>
      </c>
      <c r="DG119">
        <v>2.8032300000000001</v>
      </c>
      <c r="DH119">
        <v>399.08199999999999</v>
      </c>
      <c r="DI119">
        <v>16.572099999999999</v>
      </c>
      <c r="DJ119">
        <v>1.73611</v>
      </c>
      <c r="DK119">
        <v>1.4849300000000001</v>
      </c>
      <c r="DL119">
        <v>15.223100000000001</v>
      </c>
      <c r="DM119">
        <v>12.8139</v>
      </c>
      <c r="DN119">
        <v>1500.16</v>
      </c>
      <c r="DO119">
        <v>0.97300299999999995</v>
      </c>
      <c r="DP119">
        <v>2.6996900000000001E-2</v>
      </c>
      <c r="DQ119">
        <v>0</v>
      </c>
      <c r="DR119">
        <v>1136.4000000000001</v>
      </c>
      <c r="DS119">
        <v>5.0006300000000001</v>
      </c>
      <c r="DT119">
        <v>16628.7</v>
      </c>
      <c r="DU119">
        <v>12906.5</v>
      </c>
      <c r="DV119">
        <v>37.436999999999998</v>
      </c>
      <c r="DW119">
        <v>38.436999999999998</v>
      </c>
      <c r="DX119">
        <v>37.311999999999998</v>
      </c>
      <c r="DY119">
        <v>38.125</v>
      </c>
      <c r="DZ119">
        <v>38.875</v>
      </c>
      <c r="EA119">
        <v>1454.79</v>
      </c>
      <c r="EB119">
        <v>40.36</v>
      </c>
      <c r="EC119">
        <v>0</v>
      </c>
      <c r="ED119">
        <v>1278.7999999523199</v>
      </c>
      <c r="EE119">
        <v>0</v>
      </c>
      <c r="EF119">
        <v>1137.94115384615</v>
      </c>
      <c r="EG119">
        <v>-13.5210256552195</v>
      </c>
      <c r="EH119">
        <v>-131.15555559136999</v>
      </c>
      <c r="EI119">
        <v>16644.996153846201</v>
      </c>
      <c r="EJ119">
        <v>15</v>
      </c>
      <c r="EK119">
        <v>1634241758.0999999</v>
      </c>
      <c r="EL119" t="s">
        <v>821</v>
      </c>
      <c r="EM119">
        <v>1634241758.0999999</v>
      </c>
      <c r="EN119">
        <v>1634241756.0999999</v>
      </c>
      <c r="EO119">
        <v>114</v>
      </c>
      <c r="EP119">
        <v>0.01</v>
      </c>
      <c r="EQ119">
        <v>9.8000000000000004E-2</v>
      </c>
      <c r="ER119">
        <v>2.383</v>
      </c>
      <c r="ES119">
        <v>0.20899999999999999</v>
      </c>
      <c r="ET119">
        <v>400</v>
      </c>
      <c r="EU119">
        <v>19</v>
      </c>
      <c r="EV119">
        <v>0.18</v>
      </c>
      <c r="EW119">
        <v>0.03</v>
      </c>
      <c r="EX119">
        <v>-9.2841842499999991</v>
      </c>
      <c r="EY119">
        <v>2.11652679174485</v>
      </c>
      <c r="EZ119">
        <v>0.24693368469983501</v>
      </c>
      <c r="FA119">
        <v>0</v>
      </c>
      <c r="FB119">
        <v>2.7783712500000002</v>
      </c>
      <c r="FC119">
        <v>0.19587951219511901</v>
      </c>
      <c r="FD119">
        <v>1.9651916215410101E-2</v>
      </c>
      <c r="FE119">
        <v>1</v>
      </c>
      <c r="FF119">
        <v>1</v>
      </c>
      <c r="FG119">
        <v>2</v>
      </c>
      <c r="FH119" t="s">
        <v>419</v>
      </c>
      <c r="FI119">
        <v>3.8844500000000002</v>
      </c>
      <c r="FJ119">
        <v>2.7588599999999999</v>
      </c>
      <c r="FK119">
        <v>8.5717199999999993E-2</v>
      </c>
      <c r="FL119">
        <v>8.7832599999999997E-2</v>
      </c>
      <c r="FM119">
        <v>8.8837899999999997E-2</v>
      </c>
      <c r="FN119">
        <v>8.0099299999999998E-2</v>
      </c>
      <c r="FO119">
        <v>36025.300000000003</v>
      </c>
      <c r="FP119">
        <v>39431</v>
      </c>
      <c r="FQ119">
        <v>35696.800000000003</v>
      </c>
      <c r="FR119">
        <v>39230</v>
      </c>
      <c r="FS119">
        <v>46147.1</v>
      </c>
      <c r="FT119">
        <v>52104.1</v>
      </c>
      <c r="FU119">
        <v>55827.5</v>
      </c>
      <c r="FV119">
        <v>62900.9</v>
      </c>
      <c r="FW119">
        <v>2.6500499999999998</v>
      </c>
      <c r="FX119">
        <v>2.1745299999999999</v>
      </c>
      <c r="FY119">
        <v>-0.30721700000000002</v>
      </c>
      <c r="FZ119">
        <v>0</v>
      </c>
      <c r="GA119">
        <v>-244.73099999999999</v>
      </c>
      <c r="GB119">
        <v>999.9</v>
      </c>
      <c r="GC119">
        <v>44.177</v>
      </c>
      <c r="GD119">
        <v>30.635000000000002</v>
      </c>
      <c r="GE119">
        <v>21.7834</v>
      </c>
      <c r="GF119">
        <v>56.645800000000001</v>
      </c>
      <c r="GG119">
        <v>46.5505</v>
      </c>
      <c r="GH119">
        <v>3</v>
      </c>
      <c r="GI119">
        <v>-0.209398</v>
      </c>
      <c r="GJ119">
        <v>-0.58442499999999997</v>
      </c>
      <c r="GK119">
        <v>20.117000000000001</v>
      </c>
      <c r="GL119">
        <v>5.2003700000000004</v>
      </c>
      <c r="GM119">
        <v>12.0047</v>
      </c>
      <c r="GN119">
        <v>4.9757999999999996</v>
      </c>
      <c r="GO119">
        <v>3.29338</v>
      </c>
      <c r="GP119">
        <v>9999</v>
      </c>
      <c r="GQ119">
        <v>9999</v>
      </c>
      <c r="GR119">
        <v>31.4</v>
      </c>
      <c r="GS119">
        <v>825</v>
      </c>
      <c r="GT119">
        <v>1.8635699999999999</v>
      </c>
      <c r="GU119">
        <v>1.8683799999999999</v>
      </c>
      <c r="GV119">
        <v>1.8681099999999999</v>
      </c>
      <c r="GW119">
        <v>1.8693500000000001</v>
      </c>
      <c r="GX119">
        <v>1.8701300000000001</v>
      </c>
      <c r="GY119">
        <v>1.86619</v>
      </c>
      <c r="GZ119">
        <v>1.8672200000000001</v>
      </c>
      <c r="HA119">
        <v>1.8686</v>
      </c>
      <c r="HB119">
        <v>5</v>
      </c>
      <c r="HC119">
        <v>0</v>
      </c>
      <c r="HD119">
        <v>0</v>
      </c>
      <c r="HE119">
        <v>0</v>
      </c>
      <c r="HF119" t="s">
        <v>396</v>
      </c>
      <c r="HG119" t="s">
        <v>397</v>
      </c>
      <c r="HH119" t="s">
        <v>398</v>
      </c>
      <c r="HI119" t="s">
        <v>398</v>
      </c>
      <c r="HJ119" t="s">
        <v>398</v>
      </c>
      <c r="HK119" t="s">
        <v>398</v>
      </c>
      <c r="HL119">
        <v>0</v>
      </c>
      <c r="HM119">
        <v>100</v>
      </c>
      <c r="HN119">
        <v>100</v>
      </c>
      <c r="HO119">
        <v>2.383</v>
      </c>
      <c r="HP119">
        <v>0.2092</v>
      </c>
      <c r="HQ119">
        <v>2.3829499999999899</v>
      </c>
      <c r="HR119">
        <v>0</v>
      </c>
      <c r="HS119">
        <v>0</v>
      </c>
      <c r="HT119">
        <v>0</v>
      </c>
      <c r="HU119">
        <v>0.20925000000000099</v>
      </c>
      <c r="HV119">
        <v>0</v>
      </c>
      <c r="HW119">
        <v>0</v>
      </c>
      <c r="HX119">
        <v>0</v>
      </c>
      <c r="HY119">
        <v>-1</v>
      </c>
      <c r="HZ119">
        <v>-1</v>
      </c>
      <c r="IA119">
        <v>-1</v>
      </c>
      <c r="IB119">
        <v>-1</v>
      </c>
      <c r="IC119">
        <v>1.1000000000000001</v>
      </c>
      <c r="ID119">
        <v>1.1000000000000001</v>
      </c>
      <c r="IE119">
        <v>1.50024</v>
      </c>
      <c r="IF119">
        <v>2.6098599999999998</v>
      </c>
      <c r="IG119">
        <v>2.9980500000000001</v>
      </c>
      <c r="IH119">
        <v>2.96631</v>
      </c>
      <c r="II119">
        <v>2.7453599999999998</v>
      </c>
      <c r="IJ119">
        <v>2.31934</v>
      </c>
      <c r="IK119">
        <v>36.034700000000001</v>
      </c>
      <c r="IL119">
        <v>23.9649</v>
      </c>
      <c r="IM119">
        <v>18</v>
      </c>
      <c r="IN119">
        <v>1076.52</v>
      </c>
      <c r="IO119">
        <v>606.548</v>
      </c>
      <c r="IP119">
        <v>25.0001</v>
      </c>
      <c r="IQ119">
        <v>24.570599999999999</v>
      </c>
      <c r="IR119">
        <v>30.0002</v>
      </c>
      <c r="IS119">
        <v>24.430099999999999</v>
      </c>
      <c r="IT119">
        <v>24.385000000000002</v>
      </c>
      <c r="IU119">
        <v>30.033799999999999</v>
      </c>
      <c r="IV119">
        <v>21.401800000000001</v>
      </c>
      <c r="IW119">
        <v>0</v>
      </c>
      <c r="IX119">
        <v>25</v>
      </c>
      <c r="IY119">
        <v>400</v>
      </c>
      <c r="IZ119">
        <v>16.636099999999999</v>
      </c>
      <c r="JA119">
        <v>103.542</v>
      </c>
      <c r="JB119">
        <v>104.714</v>
      </c>
    </row>
    <row r="120" spans="1:262" x14ac:dyDescent="0.2">
      <c r="A120">
        <v>104</v>
      </c>
      <c r="B120">
        <v>1634241927.5999999</v>
      </c>
      <c r="C120">
        <v>18455.0999999046</v>
      </c>
      <c r="D120" t="s">
        <v>822</v>
      </c>
      <c r="E120" t="s">
        <v>823</v>
      </c>
      <c r="F120" t="s">
        <v>390</v>
      </c>
      <c r="G120">
        <v>1634241927.5999999</v>
      </c>
      <c r="H120">
        <f t="shared" si="138"/>
        <v>4.783945123949326E-3</v>
      </c>
      <c r="I120">
        <f t="shared" si="139"/>
        <v>4.7839451239493256</v>
      </c>
      <c r="J120">
        <f t="shared" si="140"/>
        <v>11.269497060820337</v>
      </c>
      <c r="K120">
        <f t="shared" si="141"/>
        <v>292.38900000000001</v>
      </c>
      <c r="L120">
        <f t="shared" si="142"/>
        <v>207.32988208849818</v>
      </c>
      <c r="M120">
        <f t="shared" si="143"/>
        <v>18.598144860111098</v>
      </c>
      <c r="N120">
        <f t="shared" si="144"/>
        <v>26.228216225878498</v>
      </c>
      <c r="O120">
        <f t="shared" si="145"/>
        <v>0.24437498284586523</v>
      </c>
      <c r="P120">
        <f t="shared" si="146"/>
        <v>2.7423974624516188</v>
      </c>
      <c r="Q120">
        <f t="shared" si="147"/>
        <v>0.23288957918795411</v>
      </c>
      <c r="R120">
        <f t="shared" si="148"/>
        <v>0.14654291299429478</v>
      </c>
      <c r="S120">
        <f t="shared" si="149"/>
        <v>241.76876301865678</v>
      </c>
      <c r="T120">
        <f t="shared" si="150"/>
        <v>26.713971318392122</v>
      </c>
      <c r="U120">
        <f t="shared" si="151"/>
        <v>26.713971318392122</v>
      </c>
      <c r="V120">
        <f t="shared" si="152"/>
        <v>3.519471820149529</v>
      </c>
      <c r="W120">
        <f t="shared" si="153"/>
        <v>49.738893212961457</v>
      </c>
      <c r="X120">
        <f t="shared" si="154"/>
        <v>1.73074167182665</v>
      </c>
      <c r="Y120">
        <f t="shared" si="155"/>
        <v>3.479654572160114</v>
      </c>
      <c r="Z120">
        <f t="shared" si="156"/>
        <v>1.788730148322879</v>
      </c>
      <c r="AA120">
        <f t="shared" si="157"/>
        <v>-210.97197996616526</v>
      </c>
      <c r="AB120">
        <f t="shared" si="158"/>
        <v>-28.560018579420099</v>
      </c>
      <c r="AC120">
        <f t="shared" si="159"/>
        <v>-2.2389292536834731</v>
      </c>
      <c r="AD120">
        <f t="shared" si="160"/>
        <v>-2.1647806120448365E-3</v>
      </c>
      <c r="AE120">
        <v>0</v>
      </c>
      <c r="AF120">
        <v>0</v>
      </c>
      <c r="AG120">
        <f t="shared" si="161"/>
        <v>1</v>
      </c>
      <c r="AH120">
        <f t="shared" si="162"/>
        <v>0</v>
      </c>
      <c r="AI120">
        <f t="shared" si="163"/>
        <v>47501.108007962568</v>
      </c>
      <c r="AJ120" t="s">
        <v>391</v>
      </c>
      <c r="AK120">
        <v>0</v>
      </c>
      <c r="AL120">
        <v>0</v>
      </c>
      <c r="AM120">
        <v>0</v>
      </c>
      <c r="AN120" t="e">
        <f t="shared" si="164"/>
        <v>#DIV/0!</v>
      </c>
      <c r="AO120">
        <v>-1</v>
      </c>
      <c r="AP120" t="s">
        <v>824</v>
      </c>
      <c r="AQ120">
        <v>10402.4</v>
      </c>
      <c r="AR120">
        <v>1060.97</v>
      </c>
      <c r="AS120">
        <v>1252.43</v>
      </c>
      <c r="AT120">
        <f t="shared" si="165"/>
        <v>0.15287081912761591</v>
      </c>
      <c r="AU120">
        <v>0.5</v>
      </c>
      <c r="AV120">
        <f t="shared" si="166"/>
        <v>1261.3787994915322</v>
      </c>
      <c r="AW120">
        <f t="shared" si="167"/>
        <v>11.269497060820337</v>
      </c>
      <c r="AX120">
        <f t="shared" si="168"/>
        <v>96.414005154239661</v>
      </c>
      <c r="AY120">
        <f t="shared" si="169"/>
        <v>9.7270519099942297E-3</v>
      </c>
      <c r="AZ120">
        <f t="shared" si="170"/>
        <v>-1</v>
      </c>
      <c r="BA120" t="e">
        <f t="shared" si="171"/>
        <v>#DIV/0!</v>
      </c>
      <c r="BB120" t="s">
        <v>391</v>
      </c>
      <c r="BC120">
        <v>0</v>
      </c>
      <c r="BD120" t="e">
        <f t="shared" si="172"/>
        <v>#DIV/0!</v>
      </c>
      <c r="BE120" t="e">
        <f t="shared" si="173"/>
        <v>#DIV/0!</v>
      </c>
      <c r="BF120" t="e">
        <f t="shared" si="174"/>
        <v>#DIV/0!</v>
      </c>
      <c r="BG120" t="e">
        <f t="shared" si="175"/>
        <v>#DIV/0!</v>
      </c>
      <c r="BH120">
        <f t="shared" si="176"/>
        <v>0.15287081912761594</v>
      </c>
      <c r="BI120" t="e">
        <f t="shared" si="177"/>
        <v>#DIV/0!</v>
      </c>
      <c r="BJ120" t="e">
        <f t="shared" si="178"/>
        <v>#DIV/0!</v>
      </c>
      <c r="BK120" t="e">
        <f t="shared" si="179"/>
        <v>#DIV/0!</v>
      </c>
      <c r="BL120">
        <v>105</v>
      </c>
      <c r="BM120">
        <v>300</v>
      </c>
      <c r="BN120">
        <v>300</v>
      </c>
      <c r="BO120">
        <v>300</v>
      </c>
      <c r="BP120">
        <v>10402.4</v>
      </c>
      <c r="BQ120">
        <v>1223.8900000000001</v>
      </c>
      <c r="BR120">
        <v>-7.35653E-3</v>
      </c>
      <c r="BS120">
        <v>2.5099999999999998</v>
      </c>
      <c r="BT120" t="s">
        <v>391</v>
      </c>
      <c r="BU120" t="s">
        <v>391</v>
      </c>
      <c r="BV120" t="s">
        <v>391</v>
      </c>
      <c r="BW120" t="s">
        <v>391</v>
      </c>
      <c r="BX120" t="s">
        <v>391</v>
      </c>
      <c r="BY120" t="s">
        <v>391</v>
      </c>
      <c r="BZ120" t="s">
        <v>391</v>
      </c>
      <c r="CA120" t="s">
        <v>391</v>
      </c>
      <c r="CB120" t="s">
        <v>391</v>
      </c>
      <c r="CC120" t="s">
        <v>391</v>
      </c>
      <c r="CD120">
        <f t="shared" si="180"/>
        <v>1500.2</v>
      </c>
      <c r="CE120">
        <f t="shared" si="181"/>
        <v>1261.3787994915322</v>
      </c>
      <c r="CF120">
        <f t="shared" si="182"/>
        <v>0.84080709204874826</v>
      </c>
      <c r="CG120">
        <f t="shared" si="183"/>
        <v>0.16115768765408398</v>
      </c>
      <c r="CH120">
        <v>6</v>
      </c>
      <c r="CI120">
        <v>0.5</v>
      </c>
      <c r="CJ120" t="s">
        <v>393</v>
      </c>
      <c r="CK120">
        <v>2</v>
      </c>
      <c r="CL120">
        <v>1634241927.5999999</v>
      </c>
      <c r="CM120">
        <v>292.38900000000001</v>
      </c>
      <c r="CN120">
        <v>299.99</v>
      </c>
      <c r="CO120">
        <v>19.2941</v>
      </c>
      <c r="CP120">
        <v>16.479099999999999</v>
      </c>
      <c r="CQ120">
        <v>290.2</v>
      </c>
      <c r="CR120">
        <v>19.200099999999999</v>
      </c>
      <c r="CS120">
        <v>999.995</v>
      </c>
      <c r="CT120">
        <v>89.603499999999997</v>
      </c>
      <c r="CU120">
        <v>9.9656499999999995E-2</v>
      </c>
      <c r="CV120">
        <v>26.520800000000001</v>
      </c>
      <c r="CW120">
        <v>-253.601</v>
      </c>
      <c r="CX120">
        <v>999.9</v>
      </c>
      <c r="CY120">
        <v>0</v>
      </c>
      <c r="CZ120">
        <v>0</v>
      </c>
      <c r="DA120">
        <v>10010</v>
      </c>
      <c r="DB120">
        <v>0</v>
      </c>
      <c r="DC120">
        <v>10.426</v>
      </c>
      <c r="DD120">
        <v>-7.4069500000000001</v>
      </c>
      <c r="DE120">
        <v>298.37400000000002</v>
      </c>
      <c r="DF120">
        <v>305.01600000000002</v>
      </c>
      <c r="DG120">
        <v>2.9302000000000001</v>
      </c>
      <c r="DH120">
        <v>299.99</v>
      </c>
      <c r="DI120">
        <v>16.479099999999999</v>
      </c>
      <c r="DJ120">
        <v>1.7391399999999999</v>
      </c>
      <c r="DK120">
        <v>1.4765900000000001</v>
      </c>
      <c r="DL120">
        <v>15.250299999999999</v>
      </c>
      <c r="DM120">
        <v>12.7279</v>
      </c>
      <c r="DN120">
        <v>1500.2</v>
      </c>
      <c r="DO120">
        <v>0.97300600000000004</v>
      </c>
      <c r="DP120">
        <v>2.69936E-2</v>
      </c>
      <c r="DQ120">
        <v>0</v>
      </c>
      <c r="DR120">
        <v>1060.6400000000001</v>
      </c>
      <c r="DS120">
        <v>5.0006300000000001</v>
      </c>
      <c r="DT120">
        <v>15621.3</v>
      </c>
      <c r="DU120">
        <v>12906.8</v>
      </c>
      <c r="DV120">
        <v>39.375</v>
      </c>
      <c r="DW120">
        <v>40.311999999999998</v>
      </c>
      <c r="DX120">
        <v>39</v>
      </c>
      <c r="DY120">
        <v>41.125</v>
      </c>
      <c r="DZ120">
        <v>40.811999999999998</v>
      </c>
      <c r="EA120">
        <v>1454.84</v>
      </c>
      <c r="EB120">
        <v>40.36</v>
      </c>
      <c r="EC120">
        <v>0</v>
      </c>
      <c r="ED120">
        <v>103.200000047684</v>
      </c>
      <c r="EE120">
        <v>0</v>
      </c>
      <c r="EF120">
        <v>1060.97</v>
      </c>
      <c r="EG120">
        <v>-3.06538462505593</v>
      </c>
      <c r="EH120">
        <v>7.9692307783043104</v>
      </c>
      <c r="EI120">
        <v>15618.036</v>
      </c>
      <c r="EJ120">
        <v>15</v>
      </c>
      <c r="EK120">
        <v>1634241947.5999999</v>
      </c>
      <c r="EL120" t="s">
        <v>825</v>
      </c>
      <c r="EM120">
        <v>1634241944.5999999</v>
      </c>
      <c r="EN120">
        <v>1634241947.5999999</v>
      </c>
      <c r="EO120">
        <v>115</v>
      </c>
      <c r="EP120">
        <v>-0.19400000000000001</v>
      </c>
      <c r="EQ120">
        <v>-0.115</v>
      </c>
      <c r="ER120">
        <v>2.1890000000000001</v>
      </c>
      <c r="ES120">
        <v>9.4E-2</v>
      </c>
      <c r="ET120">
        <v>300</v>
      </c>
      <c r="EU120">
        <v>16</v>
      </c>
      <c r="EV120">
        <v>0.28000000000000003</v>
      </c>
      <c r="EW120">
        <v>0.03</v>
      </c>
      <c r="EX120">
        <v>-7.3903343902438996</v>
      </c>
      <c r="EY120">
        <v>-8.7627177700352804E-2</v>
      </c>
      <c r="EZ120">
        <v>2.5147066846247901E-2</v>
      </c>
      <c r="FA120">
        <v>1</v>
      </c>
      <c r="FB120">
        <v>2.9160829268292701</v>
      </c>
      <c r="FC120">
        <v>6.7958048780486197E-2</v>
      </c>
      <c r="FD120">
        <v>6.7270699031934398E-3</v>
      </c>
      <c r="FE120">
        <v>1</v>
      </c>
      <c r="FF120">
        <v>2</v>
      </c>
      <c r="FG120">
        <v>2</v>
      </c>
      <c r="FH120" t="s">
        <v>395</v>
      </c>
      <c r="FI120">
        <v>3.8843999999999999</v>
      </c>
      <c r="FJ120">
        <v>2.75874</v>
      </c>
      <c r="FK120">
        <v>6.8059800000000004E-2</v>
      </c>
      <c r="FL120">
        <v>7.0092000000000002E-2</v>
      </c>
      <c r="FM120">
        <v>8.8949200000000006E-2</v>
      </c>
      <c r="FN120">
        <v>7.9775299999999993E-2</v>
      </c>
      <c r="FO120">
        <v>36720.1</v>
      </c>
      <c r="FP120">
        <v>40197.300000000003</v>
      </c>
      <c r="FQ120">
        <v>35696.199999999997</v>
      </c>
      <c r="FR120">
        <v>39229.9</v>
      </c>
      <c r="FS120">
        <v>46139.7</v>
      </c>
      <c r="FT120">
        <v>52122.1</v>
      </c>
      <c r="FU120">
        <v>55826.1</v>
      </c>
      <c r="FV120">
        <v>62901</v>
      </c>
      <c r="FW120">
        <v>2.6512799999999999</v>
      </c>
      <c r="FX120">
        <v>2.1729799999999999</v>
      </c>
      <c r="FY120">
        <v>-0.29926000000000003</v>
      </c>
      <c r="FZ120">
        <v>0</v>
      </c>
      <c r="GA120">
        <v>-244.73099999999999</v>
      </c>
      <c r="GB120">
        <v>999.9</v>
      </c>
      <c r="GC120">
        <v>44.103000000000002</v>
      </c>
      <c r="GD120">
        <v>30.675000000000001</v>
      </c>
      <c r="GE120">
        <v>21.797000000000001</v>
      </c>
      <c r="GF120">
        <v>56.605800000000002</v>
      </c>
      <c r="GG120">
        <v>46.566499999999998</v>
      </c>
      <c r="GH120">
        <v>3</v>
      </c>
      <c r="GI120">
        <v>-0.20905000000000001</v>
      </c>
      <c r="GJ120">
        <v>-0.57500300000000004</v>
      </c>
      <c r="GK120">
        <v>20.1172</v>
      </c>
      <c r="GL120">
        <v>5.2014199999999997</v>
      </c>
      <c r="GM120">
        <v>12.005599999999999</v>
      </c>
      <c r="GN120">
        <v>4.9757499999999997</v>
      </c>
      <c r="GO120">
        <v>3.2932800000000002</v>
      </c>
      <c r="GP120">
        <v>9999</v>
      </c>
      <c r="GQ120">
        <v>9999</v>
      </c>
      <c r="GR120">
        <v>31.5</v>
      </c>
      <c r="GS120">
        <v>828.7</v>
      </c>
      <c r="GT120">
        <v>1.8635600000000001</v>
      </c>
      <c r="GU120">
        <v>1.86836</v>
      </c>
      <c r="GV120">
        <v>1.86812</v>
      </c>
      <c r="GW120">
        <v>1.8693500000000001</v>
      </c>
      <c r="GX120">
        <v>1.8701300000000001</v>
      </c>
      <c r="GY120">
        <v>1.86619</v>
      </c>
      <c r="GZ120">
        <v>1.8672200000000001</v>
      </c>
      <c r="HA120">
        <v>1.8686</v>
      </c>
      <c r="HB120">
        <v>5</v>
      </c>
      <c r="HC120">
        <v>0</v>
      </c>
      <c r="HD120">
        <v>0</v>
      </c>
      <c r="HE120">
        <v>0</v>
      </c>
      <c r="HF120" t="s">
        <v>396</v>
      </c>
      <c r="HG120" t="s">
        <v>397</v>
      </c>
      <c r="HH120" t="s">
        <v>398</v>
      </c>
      <c r="HI120" t="s">
        <v>398</v>
      </c>
      <c r="HJ120" t="s">
        <v>398</v>
      </c>
      <c r="HK120" t="s">
        <v>398</v>
      </c>
      <c r="HL120">
        <v>0</v>
      </c>
      <c r="HM120">
        <v>100</v>
      </c>
      <c r="HN120">
        <v>100</v>
      </c>
      <c r="HO120">
        <v>2.1890000000000001</v>
      </c>
      <c r="HP120">
        <v>9.4E-2</v>
      </c>
      <c r="HQ120">
        <v>2.3829499999999899</v>
      </c>
      <c r="HR120">
        <v>0</v>
      </c>
      <c r="HS120">
        <v>0</v>
      </c>
      <c r="HT120">
        <v>0</v>
      </c>
      <c r="HU120">
        <v>0.20925000000000099</v>
      </c>
      <c r="HV120">
        <v>0</v>
      </c>
      <c r="HW120">
        <v>0</v>
      </c>
      <c r="HX120">
        <v>0</v>
      </c>
      <c r="HY120">
        <v>-1</v>
      </c>
      <c r="HZ120">
        <v>-1</v>
      </c>
      <c r="IA120">
        <v>-1</v>
      </c>
      <c r="IB120">
        <v>-1</v>
      </c>
      <c r="IC120">
        <v>2.8</v>
      </c>
      <c r="ID120">
        <v>2.9</v>
      </c>
      <c r="IE120">
        <v>1.1926300000000001</v>
      </c>
      <c r="IF120">
        <v>2.6122999999999998</v>
      </c>
      <c r="IG120">
        <v>2.9980500000000001</v>
      </c>
      <c r="IH120">
        <v>2.96631</v>
      </c>
      <c r="II120">
        <v>2.7453599999999998</v>
      </c>
      <c r="IJ120">
        <v>2.35229</v>
      </c>
      <c r="IK120">
        <v>36.104999999999997</v>
      </c>
      <c r="IL120">
        <v>23.9649</v>
      </c>
      <c r="IM120">
        <v>18</v>
      </c>
      <c r="IN120">
        <v>1078.0999999999999</v>
      </c>
      <c r="IO120">
        <v>605.44100000000003</v>
      </c>
      <c r="IP120">
        <v>25</v>
      </c>
      <c r="IQ120">
        <v>24.576799999999999</v>
      </c>
      <c r="IR120">
        <v>30</v>
      </c>
      <c r="IS120">
        <v>24.4344</v>
      </c>
      <c r="IT120">
        <v>24.391100000000002</v>
      </c>
      <c r="IU120">
        <v>23.883800000000001</v>
      </c>
      <c r="IV120">
        <v>21.818200000000001</v>
      </c>
      <c r="IW120">
        <v>0</v>
      </c>
      <c r="IX120">
        <v>25</v>
      </c>
      <c r="IY120">
        <v>300</v>
      </c>
      <c r="IZ120">
        <v>16.462299999999999</v>
      </c>
      <c r="JA120">
        <v>103.54</v>
      </c>
      <c r="JB120">
        <v>104.714</v>
      </c>
    </row>
    <row r="121" spans="1:262" x14ac:dyDescent="0.2">
      <c r="A121">
        <v>105</v>
      </c>
      <c r="B121">
        <v>1634242037.5999999</v>
      </c>
      <c r="C121">
        <v>18565.0999999046</v>
      </c>
      <c r="D121" t="s">
        <v>826</v>
      </c>
      <c r="E121" t="s">
        <v>827</v>
      </c>
      <c r="F121" t="s">
        <v>390</v>
      </c>
      <c r="G121">
        <v>1634242037.5999999</v>
      </c>
      <c r="H121">
        <f t="shared" si="138"/>
        <v>5.0252169751032151E-3</v>
      </c>
      <c r="I121">
        <f t="shared" si="139"/>
        <v>5.0252169751032154</v>
      </c>
      <c r="J121">
        <f t="shared" si="140"/>
        <v>7.3320342842135018</v>
      </c>
      <c r="K121">
        <f t="shared" si="141"/>
        <v>195.02600000000001</v>
      </c>
      <c r="L121">
        <f t="shared" si="142"/>
        <v>142.21826301474377</v>
      </c>
      <c r="M121">
        <f t="shared" si="143"/>
        <v>12.757946599240862</v>
      </c>
      <c r="N121">
        <f t="shared" si="144"/>
        <v>17.495160190541803</v>
      </c>
      <c r="O121">
        <f t="shared" si="145"/>
        <v>0.2588964293193326</v>
      </c>
      <c r="P121">
        <f t="shared" si="146"/>
        <v>2.7469867899879974</v>
      </c>
      <c r="Q121">
        <f t="shared" si="147"/>
        <v>0.24606437519880717</v>
      </c>
      <c r="R121">
        <f t="shared" si="148"/>
        <v>0.15489012687906131</v>
      </c>
      <c r="S121">
        <f t="shared" si="149"/>
        <v>241.72567101848014</v>
      </c>
      <c r="T121">
        <f t="shared" si="150"/>
        <v>26.750556599341838</v>
      </c>
      <c r="U121">
        <f t="shared" si="151"/>
        <v>26.750556599341838</v>
      </c>
      <c r="V121">
        <f t="shared" si="152"/>
        <v>3.5270575621770632</v>
      </c>
      <c r="W121">
        <f t="shared" si="153"/>
        <v>49.954455214847002</v>
      </c>
      <c r="X121">
        <f t="shared" si="154"/>
        <v>1.7489060127509399</v>
      </c>
      <c r="Y121">
        <f t="shared" si="155"/>
        <v>3.5010010723350784</v>
      </c>
      <c r="Z121">
        <f t="shared" si="156"/>
        <v>1.7781515494261233</v>
      </c>
      <c r="AA121">
        <f t="shared" si="157"/>
        <v>-221.61206860205178</v>
      </c>
      <c r="AB121">
        <f t="shared" si="158"/>
        <v>-18.653612085130867</v>
      </c>
      <c r="AC121">
        <f t="shared" si="159"/>
        <v>-1.4609112184349502</v>
      </c>
      <c r="AD121">
        <f t="shared" si="160"/>
        <v>-9.2088713744686856E-4</v>
      </c>
      <c r="AE121">
        <v>0</v>
      </c>
      <c r="AF121">
        <v>0</v>
      </c>
      <c r="AG121">
        <f t="shared" si="161"/>
        <v>1</v>
      </c>
      <c r="AH121">
        <f t="shared" si="162"/>
        <v>0</v>
      </c>
      <c r="AI121">
        <f t="shared" si="163"/>
        <v>47608.876515641277</v>
      </c>
      <c r="AJ121" t="s">
        <v>391</v>
      </c>
      <c r="AK121">
        <v>0</v>
      </c>
      <c r="AL121">
        <v>0</v>
      </c>
      <c r="AM121">
        <v>0</v>
      </c>
      <c r="AN121" t="e">
        <f t="shared" si="164"/>
        <v>#DIV/0!</v>
      </c>
      <c r="AO121">
        <v>-1</v>
      </c>
      <c r="AP121" t="s">
        <v>828</v>
      </c>
      <c r="AQ121">
        <v>10403.6</v>
      </c>
      <c r="AR121">
        <v>981.68647999999996</v>
      </c>
      <c r="AS121">
        <v>1131.48</v>
      </c>
      <c r="AT121">
        <f t="shared" si="165"/>
        <v>0.13238724502421617</v>
      </c>
      <c r="AU121">
        <v>0.5</v>
      </c>
      <c r="AV121">
        <f t="shared" si="166"/>
        <v>1261.1519994914404</v>
      </c>
      <c r="AW121">
        <f t="shared" si="167"/>
        <v>7.3320342842135018</v>
      </c>
      <c r="AX121">
        <f t="shared" si="168"/>
        <v>83.480219384726738</v>
      </c>
      <c r="AY121">
        <f t="shared" si="169"/>
        <v>6.6066852271362978E-3</v>
      </c>
      <c r="AZ121">
        <f t="shared" si="170"/>
        <v>-1</v>
      </c>
      <c r="BA121" t="e">
        <f t="shared" si="171"/>
        <v>#DIV/0!</v>
      </c>
      <c r="BB121" t="s">
        <v>391</v>
      </c>
      <c r="BC121">
        <v>0</v>
      </c>
      <c r="BD121" t="e">
        <f t="shared" si="172"/>
        <v>#DIV/0!</v>
      </c>
      <c r="BE121" t="e">
        <f t="shared" si="173"/>
        <v>#DIV/0!</v>
      </c>
      <c r="BF121" t="e">
        <f t="shared" si="174"/>
        <v>#DIV/0!</v>
      </c>
      <c r="BG121" t="e">
        <f t="shared" si="175"/>
        <v>#DIV/0!</v>
      </c>
      <c r="BH121">
        <f t="shared" si="176"/>
        <v>0.13238724502421612</v>
      </c>
      <c r="BI121" t="e">
        <f t="shared" si="177"/>
        <v>#DIV/0!</v>
      </c>
      <c r="BJ121" t="e">
        <f t="shared" si="178"/>
        <v>#DIV/0!</v>
      </c>
      <c r="BK121" t="e">
        <f t="shared" si="179"/>
        <v>#DIV/0!</v>
      </c>
      <c r="BL121">
        <v>106</v>
      </c>
      <c r="BM121">
        <v>300</v>
      </c>
      <c r="BN121">
        <v>300</v>
      </c>
      <c r="BO121">
        <v>300</v>
      </c>
      <c r="BP121">
        <v>10403.6</v>
      </c>
      <c r="BQ121">
        <v>1112.82</v>
      </c>
      <c r="BR121">
        <v>-7.3561399999999997E-3</v>
      </c>
      <c r="BS121">
        <v>2.99</v>
      </c>
      <c r="BT121" t="s">
        <v>391</v>
      </c>
      <c r="BU121" t="s">
        <v>391</v>
      </c>
      <c r="BV121" t="s">
        <v>391</v>
      </c>
      <c r="BW121" t="s">
        <v>391</v>
      </c>
      <c r="BX121" t="s">
        <v>391</v>
      </c>
      <c r="BY121" t="s">
        <v>391</v>
      </c>
      <c r="BZ121" t="s">
        <v>391</v>
      </c>
      <c r="CA121" t="s">
        <v>391</v>
      </c>
      <c r="CB121" t="s">
        <v>391</v>
      </c>
      <c r="CC121" t="s">
        <v>391</v>
      </c>
      <c r="CD121">
        <f t="shared" si="180"/>
        <v>1499.93</v>
      </c>
      <c r="CE121">
        <f t="shared" si="181"/>
        <v>1261.1519994914404</v>
      </c>
      <c r="CF121">
        <f t="shared" si="182"/>
        <v>0.84080723733203577</v>
      </c>
      <c r="CG121">
        <f t="shared" si="183"/>
        <v>0.16115796805082913</v>
      </c>
      <c r="CH121">
        <v>6</v>
      </c>
      <c r="CI121">
        <v>0.5</v>
      </c>
      <c r="CJ121" t="s">
        <v>393</v>
      </c>
      <c r="CK121">
        <v>2</v>
      </c>
      <c r="CL121">
        <v>1634242037.5999999</v>
      </c>
      <c r="CM121">
        <v>195.02600000000001</v>
      </c>
      <c r="CN121">
        <v>200.01300000000001</v>
      </c>
      <c r="CO121">
        <v>19.495799999999999</v>
      </c>
      <c r="CP121">
        <v>16.5396</v>
      </c>
      <c r="CQ121">
        <v>192.95099999999999</v>
      </c>
      <c r="CR121">
        <v>19.396799999999999</v>
      </c>
      <c r="CS121">
        <v>1000.05</v>
      </c>
      <c r="CT121">
        <v>89.607100000000003</v>
      </c>
      <c r="CU121">
        <v>9.9709300000000001E-2</v>
      </c>
      <c r="CV121">
        <v>26.624600000000001</v>
      </c>
      <c r="CW121">
        <v>-252.316</v>
      </c>
      <c r="CX121">
        <v>999.9</v>
      </c>
      <c r="CY121">
        <v>0</v>
      </c>
      <c r="CZ121">
        <v>0</v>
      </c>
      <c r="DA121">
        <v>10036.9</v>
      </c>
      <c r="DB121">
        <v>0</v>
      </c>
      <c r="DC121">
        <v>10.384600000000001</v>
      </c>
      <c r="DD121">
        <v>-4.8727</v>
      </c>
      <c r="DE121">
        <v>199.01900000000001</v>
      </c>
      <c r="DF121">
        <v>203.37700000000001</v>
      </c>
      <c r="DG121">
        <v>2.95147</v>
      </c>
      <c r="DH121">
        <v>200.01300000000001</v>
      </c>
      <c r="DI121">
        <v>16.5396</v>
      </c>
      <c r="DJ121">
        <v>1.74654</v>
      </c>
      <c r="DK121">
        <v>1.4820599999999999</v>
      </c>
      <c r="DL121">
        <v>15.3163</v>
      </c>
      <c r="DM121">
        <v>12.7844</v>
      </c>
      <c r="DN121">
        <v>1499.93</v>
      </c>
      <c r="DO121">
        <v>0.97300299999999995</v>
      </c>
      <c r="DP121">
        <v>2.6996900000000001E-2</v>
      </c>
      <c r="DQ121">
        <v>0</v>
      </c>
      <c r="DR121">
        <v>979.88300000000004</v>
      </c>
      <c r="DS121">
        <v>5.0006300000000001</v>
      </c>
      <c r="DT121">
        <v>14436.8</v>
      </c>
      <c r="DU121">
        <v>12904.5</v>
      </c>
      <c r="DV121">
        <v>39.186999999999998</v>
      </c>
      <c r="DW121">
        <v>39.375</v>
      </c>
      <c r="DX121">
        <v>39</v>
      </c>
      <c r="DY121">
        <v>39.375</v>
      </c>
      <c r="DZ121">
        <v>40.436999999999998</v>
      </c>
      <c r="EA121">
        <v>1454.57</v>
      </c>
      <c r="EB121">
        <v>40.36</v>
      </c>
      <c r="EC121">
        <v>0</v>
      </c>
      <c r="ED121">
        <v>109.40000009536701</v>
      </c>
      <c r="EE121">
        <v>0</v>
      </c>
      <c r="EF121">
        <v>981.68647999999996</v>
      </c>
      <c r="EG121">
        <v>-13.049461536394</v>
      </c>
      <c r="EH121">
        <v>-221.71538435335299</v>
      </c>
      <c r="EI121">
        <v>14462.156000000001</v>
      </c>
      <c r="EJ121">
        <v>15</v>
      </c>
      <c r="EK121">
        <v>1634242060.5999999</v>
      </c>
      <c r="EL121" t="s">
        <v>829</v>
      </c>
      <c r="EM121">
        <v>1634242054.5999999</v>
      </c>
      <c r="EN121">
        <v>1634242060.5999999</v>
      </c>
      <c r="EO121">
        <v>116</v>
      </c>
      <c r="EP121">
        <v>-0.114</v>
      </c>
      <c r="EQ121">
        <v>4.0000000000000001E-3</v>
      </c>
      <c r="ER121">
        <v>2.0750000000000002</v>
      </c>
      <c r="ES121">
        <v>9.9000000000000005E-2</v>
      </c>
      <c r="ET121">
        <v>200</v>
      </c>
      <c r="EU121">
        <v>17</v>
      </c>
      <c r="EV121">
        <v>0.14000000000000001</v>
      </c>
      <c r="EW121">
        <v>0.03</v>
      </c>
      <c r="EX121">
        <v>-4.8632751219512196</v>
      </c>
      <c r="EY121">
        <v>-8.4318397212550897E-2</v>
      </c>
      <c r="EZ121">
        <v>1.97011453328012E-2</v>
      </c>
      <c r="FA121">
        <v>1</v>
      </c>
      <c r="FB121">
        <v>2.9250673170731698</v>
      </c>
      <c r="FC121">
        <v>0.10592090592334601</v>
      </c>
      <c r="FD121">
        <v>1.1138734662207999E-2</v>
      </c>
      <c r="FE121">
        <v>1</v>
      </c>
      <c r="FF121">
        <v>2</v>
      </c>
      <c r="FG121">
        <v>2</v>
      </c>
      <c r="FH121" t="s">
        <v>395</v>
      </c>
      <c r="FI121">
        <v>3.8844699999999999</v>
      </c>
      <c r="FJ121">
        <v>2.7590300000000001</v>
      </c>
      <c r="FK121">
        <v>4.7995400000000001E-2</v>
      </c>
      <c r="FL121">
        <v>4.97007E-2</v>
      </c>
      <c r="FM121">
        <v>8.96068E-2</v>
      </c>
      <c r="FN121">
        <v>7.9988299999999998E-2</v>
      </c>
      <c r="FO121">
        <v>37510.199999999997</v>
      </c>
      <c r="FP121">
        <v>41078.199999999997</v>
      </c>
      <c r="FQ121">
        <v>35695.9</v>
      </c>
      <c r="FR121">
        <v>39229.699999999997</v>
      </c>
      <c r="FS121">
        <v>46105.3</v>
      </c>
      <c r="FT121">
        <v>52109</v>
      </c>
      <c r="FU121">
        <v>55826.1</v>
      </c>
      <c r="FV121">
        <v>62900.5</v>
      </c>
      <c r="FW121">
        <v>2.6506799999999999</v>
      </c>
      <c r="FX121">
        <v>2.1722000000000001</v>
      </c>
      <c r="FY121">
        <v>-0.25583099999999998</v>
      </c>
      <c r="FZ121">
        <v>0</v>
      </c>
      <c r="GA121">
        <v>-244.74100000000001</v>
      </c>
      <c r="GB121">
        <v>999.9</v>
      </c>
      <c r="GC121">
        <v>43.957000000000001</v>
      </c>
      <c r="GD121">
        <v>30.736000000000001</v>
      </c>
      <c r="GE121">
        <v>21.801300000000001</v>
      </c>
      <c r="GF121">
        <v>56.285800000000002</v>
      </c>
      <c r="GG121">
        <v>46.602600000000002</v>
      </c>
      <c r="GH121">
        <v>3</v>
      </c>
      <c r="GI121">
        <v>-0.20944399999999999</v>
      </c>
      <c r="GJ121">
        <v>-0.58055599999999996</v>
      </c>
      <c r="GK121">
        <v>20.115500000000001</v>
      </c>
      <c r="GL121">
        <v>5.1999199999999997</v>
      </c>
      <c r="GM121">
        <v>12.004899999999999</v>
      </c>
      <c r="GN121">
        <v>4.9757499999999997</v>
      </c>
      <c r="GO121">
        <v>3.2931499999999998</v>
      </c>
      <c r="GP121">
        <v>9999</v>
      </c>
      <c r="GQ121">
        <v>9999</v>
      </c>
      <c r="GR121">
        <v>31.5</v>
      </c>
      <c r="GS121">
        <v>832.2</v>
      </c>
      <c r="GT121">
        <v>1.8635699999999999</v>
      </c>
      <c r="GU121">
        <v>1.8683399999999999</v>
      </c>
      <c r="GV121">
        <v>1.86812</v>
      </c>
      <c r="GW121">
        <v>1.86934</v>
      </c>
      <c r="GX121">
        <v>1.8701300000000001</v>
      </c>
      <c r="GY121">
        <v>1.86619</v>
      </c>
      <c r="GZ121">
        <v>1.8672200000000001</v>
      </c>
      <c r="HA121">
        <v>1.8686</v>
      </c>
      <c r="HB121">
        <v>5</v>
      </c>
      <c r="HC121">
        <v>0</v>
      </c>
      <c r="HD121">
        <v>0</v>
      </c>
      <c r="HE121">
        <v>0</v>
      </c>
      <c r="HF121" t="s">
        <v>396</v>
      </c>
      <c r="HG121" t="s">
        <v>397</v>
      </c>
      <c r="HH121" t="s">
        <v>398</v>
      </c>
      <c r="HI121" t="s">
        <v>398</v>
      </c>
      <c r="HJ121" t="s">
        <v>398</v>
      </c>
      <c r="HK121" t="s">
        <v>398</v>
      </c>
      <c r="HL121">
        <v>0</v>
      </c>
      <c r="HM121">
        <v>100</v>
      </c>
      <c r="HN121">
        <v>100</v>
      </c>
      <c r="HO121">
        <v>2.0750000000000002</v>
      </c>
      <c r="HP121">
        <v>9.9000000000000005E-2</v>
      </c>
      <c r="HQ121">
        <v>2.1888000000000698</v>
      </c>
      <c r="HR121">
        <v>0</v>
      </c>
      <c r="HS121">
        <v>0</v>
      </c>
      <c r="HT121">
        <v>0</v>
      </c>
      <c r="HU121">
        <v>9.4239999999999199E-2</v>
      </c>
      <c r="HV121">
        <v>0</v>
      </c>
      <c r="HW121">
        <v>0</v>
      </c>
      <c r="HX121">
        <v>0</v>
      </c>
      <c r="HY121">
        <v>-1</v>
      </c>
      <c r="HZ121">
        <v>-1</v>
      </c>
      <c r="IA121">
        <v>-1</v>
      </c>
      <c r="IB121">
        <v>-1</v>
      </c>
      <c r="IC121">
        <v>1.6</v>
      </c>
      <c r="ID121">
        <v>1.5</v>
      </c>
      <c r="IE121">
        <v>0.86059600000000003</v>
      </c>
      <c r="IF121">
        <v>2.6232899999999999</v>
      </c>
      <c r="IG121">
        <v>2.9980500000000001</v>
      </c>
      <c r="IH121">
        <v>2.96631</v>
      </c>
      <c r="II121">
        <v>2.7453599999999998</v>
      </c>
      <c r="IJ121">
        <v>2.3120099999999999</v>
      </c>
      <c r="IK121">
        <v>36.152000000000001</v>
      </c>
      <c r="IL121">
        <v>23.956199999999999</v>
      </c>
      <c r="IM121">
        <v>18</v>
      </c>
      <c r="IN121">
        <v>1077.3599999999999</v>
      </c>
      <c r="IO121">
        <v>604.822</v>
      </c>
      <c r="IP121">
        <v>25.0001</v>
      </c>
      <c r="IQ121">
        <v>24.572700000000001</v>
      </c>
      <c r="IR121">
        <v>30.0002</v>
      </c>
      <c r="IS121">
        <v>24.434200000000001</v>
      </c>
      <c r="IT121">
        <v>24.388400000000001</v>
      </c>
      <c r="IU121">
        <v>17.255700000000001</v>
      </c>
      <c r="IV121">
        <v>21.101800000000001</v>
      </c>
      <c r="IW121">
        <v>0</v>
      </c>
      <c r="IX121">
        <v>25</v>
      </c>
      <c r="IY121">
        <v>200</v>
      </c>
      <c r="IZ121">
        <v>16.4709</v>
      </c>
      <c r="JA121">
        <v>103.539</v>
      </c>
      <c r="JB121">
        <v>104.71299999999999</v>
      </c>
    </row>
    <row r="122" spans="1:262" x14ac:dyDescent="0.2">
      <c r="A122">
        <v>106</v>
      </c>
      <c r="B122">
        <v>1634242142.0999999</v>
      </c>
      <c r="C122">
        <v>18669.5999999046</v>
      </c>
      <c r="D122" t="s">
        <v>830</v>
      </c>
      <c r="E122" t="s">
        <v>831</v>
      </c>
      <c r="F122" t="s">
        <v>390</v>
      </c>
      <c r="G122">
        <v>1634242142.0999999</v>
      </c>
      <c r="H122">
        <f t="shared" si="138"/>
        <v>5.2291959564041536E-3</v>
      </c>
      <c r="I122">
        <f t="shared" si="139"/>
        <v>5.2291959564041539</v>
      </c>
      <c r="J122">
        <f t="shared" si="140"/>
        <v>2.5686094926596343</v>
      </c>
      <c r="K122">
        <f t="shared" si="141"/>
        <v>98.120500000000007</v>
      </c>
      <c r="L122">
        <f t="shared" si="142"/>
        <v>79.55002482461839</v>
      </c>
      <c r="M122">
        <f t="shared" si="143"/>
        <v>7.1359509322911654</v>
      </c>
      <c r="N122">
        <f t="shared" si="144"/>
        <v>8.8017957881917503</v>
      </c>
      <c r="O122">
        <f t="shared" si="145"/>
        <v>0.27370460182551326</v>
      </c>
      <c r="P122">
        <f t="shared" si="146"/>
        <v>2.7396720407715693</v>
      </c>
      <c r="Q122">
        <f t="shared" si="147"/>
        <v>0.2593701619223317</v>
      </c>
      <c r="R122">
        <f t="shared" si="148"/>
        <v>0.16333165732200233</v>
      </c>
      <c r="S122">
        <f t="shared" si="149"/>
        <v>241.75497801835471</v>
      </c>
      <c r="T122">
        <f t="shared" si="150"/>
        <v>26.679381735679168</v>
      </c>
      <c r="U122">
        <f t="shared" si="151"/>
        <v>26.679381735679168</v>
      </c>
      <c r="V122">
        <f t="shared" si="152"/>
        <v>3.5123129778766464</v>
      </c>
      <c r="W122">
        <f t="shared" si="153"/>
        <v>50.22764024160611</v>
      </c>
      <c r="X122">
        <f t="shared" si="154"/>
        <v>1.75689658541925</v>
      </c>
      <c r="Y122">
        <f t="shared" si="155"/>
        <v>3.4978680602317511</v>
      </c>
      <c r="Z122">
        <f t="shared" si="156"/>
        <v>1.7554163924573964</v>
      </c>
      <c r="AA122">
        <f t="shared" si="157"/>
        <v>-230.60754167742317</v>
      </c>
      <c r="AB122">
        <f t="shared" si="158"/>
        <v>-10.336386272258387</v>
      </c>
      <c r="AC122">
        <f t="shared" si="159"/>
        <v>-0.81133427636358213</v>
      </c>
      <c r="AD122">
        <f t="shared" si="160"/>
        <v>-2.8420769044856797E-4</v>
      </c>
      <c r="AE122">
        <v>0</v>
      </c>
      <c r="AF122">
        <v>0</v>
      </c>
      <c r="AG122">
        <f t="shared" si="161"/>
        <v>1</v>
      </c>
      <c r="AH122">
        <f t="shared" si="162"/>
        <v>0</v>
      </c>
      <c r="AI122">
        <f t="shared" si="163"/>
        <v>47413.388114358466</v>
      </c>
      <c r="AJ122" t="s">
        <v>391</v>
      </c>
      <c r="AK122">
        <v>0</v>
      </c>
      <c r="AL122">
        <v>0</v>
      </c>
      <c r="AM122">
        <v>0</v>
      </c>
      <c r="AN122" t="e">
        <f t="shared" si="164"/>
        <v>#DIV/0!</v>
      </c>
      <c r="AO122">
        <v>-1</v>
      </c>
      <c r="AP122" t="s">
        <v>832</v>
      </c>
      <c r="AQ122">
        <v>10407.1</v>
      </c>
      <c r="AR122">
        <v>929.68284615384596</v>
      </c>
      <c r="AS122">
        <v>1044.6300000000001</v>
      </c>
      <c r="AT122">
        <f t="shared" si="165"/>
        <v>0.11003623660641004</v>
      </c>
      <c r="AU122">
        <v>0.5</v>
      </c>
      <c r="AV122">
        <f t="shared" si="166"/>
        <v>1261.3034994913755</v>
      </c>
      <c r="AW122">
        <f t="shared" si="167"/>
        <v>2.5686094926596343</v>
      </c>
      <c r="AX122">
        <f t="shared" si="168"/>
        <v>69.394545151262989</v>
      </c>
      <c r="AY122">
        <f t="shared" si="169"/>
        <v>2.8293027761349169E-3</v>
      </c>
      <c r="AZ122">
        <f t="shared" si="170"/>
        <v>-1</v>
      </c>
      <c r="BA122" t="e">
        <f t="shared" si="171"/>
        <v>#DIV/0!</v>
      </c>
      <c r="BB122" t="s">
        <v>391</v>
      </c>
      <c r="BC122">
        <v>0</v>
      </c>
      <c r="BD122" t="e">
        <f t="shared" si="172"/>
        <v>#DIV/0!</v>
      </c>
      <c r="BE122" t="e">
        <f t="shared" si="173"/>
        <v>#DIV/0!</v>
      </c>
      <c r="BF122" t="e">
        <f t="shared" si="174"/>
        <v>#DIV/0!</v>
      </c>
      <c r="BG122" t="e">
        <f t="shared" si="175"/>
        <v>#DIV/0!</v>
      </c>
      <c r="BH122">
        <f t="shared" si="176"/>
        <v>0.11003623660641006</v>
      </c>
      <c r="BI122" t="e">
        <f t="shared" si="177"/>
        <v>#DIV/0!</v>
      </c>
      <c r="BJ122" t="e">
        <f t="shared" si="178"/>
        <v>#DIV/0!</v>
      </c>
      <c r="BK122" t="e">
        <f t="shared" si="179"/>
        <v>#DIV/0!</v>
      </c>
      <c r="BL122">
        <v>107</v>
      </c>
      <c r="BM122">
        <v>300</v>
      </c>
      <c r="BN122">
        <v>300</v>
      </c>
      <c r="BO122">
        <v>300</v>
      </c>
      <c r="BP122">
        <v>10407.1</v>
      </c>
      <c r="BQ122">
        <v>1028.1500000000001</v>
      </c>
      <c r="BR122">
        <v>-7.35872E-3</v>
      </c>
      <c r="BS122">
        <v>2.2799999999999998</v>
      </c>
      <c r="BT122" t="s">
        <v>391</v>
      </c>
      <c r="BU122" t="s">
        <v>391</v>
      </c>
      <c r="BV122" t="s">
        <v>391</v>
      </c>
      <c r="BW122" t="s">
        <v>391</v>
      </c>
      <c r="BX122" t="s">
        <v>391</v>
      </c>
      <c r="BY122" t="s">
        <v>391</v>
      </c>
      <c r="BZ122" t="s">
        <v>391</v>
      </c>
      <c r="CA122" t="s">
        <v>391</v>
      </c>
      <c r="CB122" t="s">
        <v>391</v>
      </c>
      <c r="CC122" t="s">
        <v>391</v>
      </c>
      <c r="CD122">
        <f t="shared" si="180"/>
        <v>1500.11</v>
      </c>
      <c r="CE122">
        <f t="shared" si="181"/>
        <v>1261.3034994913755</v>
      </c>
      <c r="CF122">
        <f t="shared" si="182"/>
        <v>0.84080734045595029</v>
      </c>
      <c r="CG122">
        <f t="shared" si="183"/>
        <v>0.16115816707998395</v>
      </c>
      <c r="CH122">
        <v>6</v>
      </c>
      <c r="CI122">
        <v>0.5</v>
      </c>
      <c r="CJ122" t="s">
        <v>393</v>
      </c>
      <c r="CK122">
        <v>2</v>
      </c>
      <c r="CL122">
        <v>1634242142.0999999</v>
      </c>
      <c r="CM122">
        <v>98.120500000000007</v>
      </c>
      <c r="CN122">
        <v>99.9696</v>
      </c>
      <c r="CO122">
        <v>19.5855</v>
      </c>
      <c r="CP122">
        <v>16.5093</v>
      </c>
      <c r="CQ122">
        <v>96.164500000000004</v>
      </c>
      <c r="CR122">
        <v>19.4895</v>
      </c>
      <c r="CS122">
        <v>999.95699999999999</v>
      </c>
      <c r="CT122">
        <v>89.603999999999999</v>
      </c>
      <c r="CU122">
        <v>9.9943500000000005E-2</v>
      </c>
      <c r="CV122">
        <v>26.609400000000001</v>
      </c>
      <c r="CW122">
        <v>-252.37899999999999</v>
      </c>
      <c r="CX122">
        <v>999.9</v>
      </c>
      <c r="CY122">
        <v>0</v>
      </c>
      <c r="CZ122">
        <v>0</v>
      </c>
      <c r="DA122">
        <v>9993.75</v>
      </c>
      <c r="DB122">
        <v>0</v>
      </c>
      <c r="DC122">
        <v>10.426</v>
      </c>
      <c r="DD122">
        <v>-1.7297899999999999</v>
      </c>
      <c r="DE122">
        <v>100.203</v>
      </c>
      <c r="DF122">
        <v>101.648</v>
      </c>
      <c r="DG122">
        <v>3.07877</v>
      </c>
      <c r="DH122">
        <v>99.9696</v>
      </c>
      <c r="DI122">
        <v>16.5093</v>
      </c>
      <c r="DJ122">
        <v>1.7551699999999999</v>
      </c>
      <c r="DK122">
        <v>1.4793000000000001</v>
      </c>
      <c r="DL122">
        <v>15.3932</v>
      </c>
      <c r="DM122">
        <v>12.7559</v>
      </c>
      <c r="DN122">
        <v>1500.11</v>
      </c>
      <c r="DO122">
        <v>0.972997</v>
      </c>
      <c r="DP122">
        <v>2.7002700000000001E-2</v>
      </c>
      <c r="DQ122">
        <v>0</v>
      </c>
      <c r="DR122">
        <v>927.78899999999999</v>
      </c>
      <c r="DS122">
        <v>5.0006300000000001</v>
      </c>
      <c r="DT122">
        <v>13632.2</v>
      </c>
      <c r="DU122">
        <v>12906</v>
      </c>
      <c r="DV122">
        <v>38.125</v>
      </c>
      <c r="DW122">
        <v>38.375</v>
      </c>
      <c r="DX122">
        <v>38</v>
      </c>
      <c r="DY122">
        <v>37.811999999999998</v>
      </c>
      <c r="DZ122">
        <v>39.375</v>
      </c>
      <c r="EA122">
        <v>1454.74</v>
      </c>
      <c r="EB122">
        <v>40.369999999999997</v>
      </c>
      <c r="EC122">
        <v>0</v>
      </c>
      <c r="ED122">
        <v>104.200000047684</v>
      </c>
      <c r="EE122">
        <v>0</v>
      </c>
      <c r="EF122">
        <v>929.68284615384596</v>
      </c>
      <c r="EG122">
        <v>-15.0477265146487</v>
      </c>
      <c r="EH122">
        <v>-236.71111133474099</v>
      </c>
      <c r="EI122">
        <v>13659.330769230801</v>
      </c>
      <c r="EJ122">
        <v>15</v>
      </c>
      <c r="EK122">
        <v>1634242163.5999999</v>
      </c>
      <c r="EL122" t="s">
        <v>833</v>
      </c>
      <c r="EM122">
        <v>1634242159.0999999</v>
      </c>
      <c r="EN122">
        <v>1634242163.5999999</v>
      </c>
      <c r="EO122">
        <v>117</v>
      </c>
      <c r="EP122">
        <v>-0.11899999999999999</v>
      </c>
      <c r="EQ122">
        <v>-3.0000000000000001E-3</v>
      </c>
      <c r="ER122">
        <v>1.956</v>
      </c>
      <c r="ES122">
        <v>9.6000000000000002E-2</v>
      </c>
      <c r="ET122">
        <v>100</v>
      </c>
      <c r="EU122">
        <v>17</v>
      </c>
      <c r="EV122">
        <v>0.19</v>
      </c>
      <c r="EW122">
        <v>0.03</v>
      </c>
      <c r="EX122">
        <v>-1.7431702499999999</v>
      </c>
      <c r="EY122">
        <v>-2.0002288930578298E-2</v>
      </c>
      <c r="EZ122">
        <v>1.2980543225824599E-2</v>
      </c>
      <c r="FA122">
        <v>1</v>
      </c>
      <c r="FB122">
        <v>3.0660805</v>
      </c>
      <c r="FC122">
        <v>5.3310393996241802E-2</v>
      </c>
      <c r="FD122">
        <v>5.2488003153102099E-3</v>
      </c>
      <c r="FE122">
        <v>1</v>
      </c>
      <c r="FF122">
        <v>2</v>
      </c>
      <c r="FG122">
        <v>2</v>
      </c>
      <c r="FH122" t="s">
        <v>395</v>
      </c>
      <c r="FI122">
        <v>3.88435</v>
      </c>
      <c r="FJ122">
        <v>2.75888</v>
      </c>
      <c r="FK122">
        <v>2.5170700000000001E-2</v>
      </c>
      <c r="FL122">
        <v>2.62248E-2</v>
      </c>
      <c r="FM122">
        <v>8.9912300000000001E-2</v>
      </c>
      <c r="FN122">
        <v>7.9881900000000006E-2</v>
      </c>
      <c r="FO122">
        <v>38410.9</v>
      </c>
      <c r="FP122">
        <v>42093.599999999999</v>
      </c>
      <c r="FQ122">
        <v>35697.199999999997</v>
      </c>
      <c r="FR122">
        <v>39230.5</v>
      </c>
      <c r="FS122">
        <v>46090.8</v>
      </c>
      <c r="FT122">
        <v>52116.1</v>
      </c>
      <c r="FU122">
        <v>55828.4</v>
      </c>
      <c r="FV122">
        <v>62902.5</v>
      </c>
      <c r="FW122">
        <v>2.6516000000000002</v>
      </c>
      <c r="FX122">
        <v>2.1715</v>
      </c>
      <c r="FY122">
        <v>-0.25828200000000001</v>
      </c>
      <c r="FZ122">
        <v>0</v>
      </c>
      <c r="GA122">
        <v>-244.73099999999999</v>
      </c>
      <c r="GB122">
        <v>999.9</v>
      </c>
      <c r="GC122">
        <v>43.786000000000001</v>
      </c>
      <c r="GD122">
        <v>30.795999999999999</v>
      </c>
      <c r="GE122">
        <v>21.7896</v>
      </c>
      <c r="GF122">
        <v>56.555799999999998</v>
      </c>
      <c r="GG122">
        <v>46.630600000000001</v>
      </c>
      <c r="GH122">
        <v>3</v>
      </c>
      <c r="GI122">
        <v>-0.21074200000000001</v>
      </c>
      <c r="GJ122">
        <v>-0.56831399999999999</v>
      </c>
      <c r="GK122">
        <v>20.115100000000002</v>
      </c>
      <c r="GL122">
        <v>5.1994699999999998</v>
      </c>
      <c r="GM122">
        <v>12.0052</v>
      </c>
      <c r="GN122">
        <v>4.9756999999999998</v>
      </c>
      <c r="GO122">
        <v>3.2932000000000001</v>
      </c>
      <c r="GP122">
        <v>9999</v>
      </c>
      <c r="GQ122">
        <v>9999</v>
      </c>
      <c r="GR122">
        <v>31.5</v>
      </c>
      <c r="GS122">
        <v>835.8</v>
      </c>
      <c r="GT122">
        <v>1.8635699999999999</v>
      </c>
      <c r="GU122">
        <v>1.8683399999999999</v>
      </c>
      <c r="GV122">
        <v>1.8681099999999999</v>
      </c>
      <c r="GW122">
        <v>1.8693500000000001</v>
      </c>
      <c r="GX122">
        <v>1.8701300000000001</v>
      </c>
      <c r="GY122">
        <v>1.8661700000000001</v>
      </c>
      <c r="GZ122">
        <v>1.8672200000000001</v>
      </c>
      <c r="HA122">
        <v>1.86859</v>
      </c>
      <c r="HB122">
        <v>5</v>
      </c>
      <c r="HC122">
        <v>0</v>
      </c>
      <c r="HD122">
        <v>0</v>
      </c>
      <c r="HE122">
        <v>0</v>
      </c>
      <c r="HF122" t="s">
        <v>396</v>
      </c>
      <c r="HG122" t="s">
        <v>397</v>
      </c>
      <c r="HH122" t="s">
        <v>398</v>
      </c>
      <c r="HI122" t="s">
        <v>398</v>
      </c>
      <c r="HJ122" t="s">
        <v>398</v>
      </c>
      <c r="HK122" t="s">
        <v>398</v>
      </c>
      <c r="HL122">
        <v>0</v>
      </c>
      <c r="HM122">
        <v>100</v>
      </c>
      <c r="HN122">
        <v>100</v>
      </c>
      <c r="HO122">
        <v>1.956</v>
      </c>
      <c r="HP122">
        <v>9.6000000000000002E-2</v>
      </c>
      <c r="HQ122">
        <v>2.07535000000001</v>
      </c>
      <c r="HR122">
        <v>0</v>
      </c>
      <c r="HS122">
        <v>0</v>
      </c>
      <c r="HT122">
        <v>0</v>
      </c>
      <c r="HU122">
        <v>9.8624999999998395E-2</v>
      </c>
      <c r="HV122">
        <v>0</v>
      </c>
      <c r="HW122">
        <v>0</v>
      </c>
      <c r="HX122">
        <v>0</v>
      </c>
      <c r="HY122">
        <v>-1</v>
      </c>
      <c r="HZ122">
        <v>-1</v>
      </c>
      <c r="IA122">
        <v>-1</v>
      </c>
      <c r="IB122">
        <v>-1</v>
      </c>
      <c r="IC122">
        <v>1.5</v>
      </c>
      <c r="ID122">
        <v>1.4</v>
      </c>
      <c r="IE122">
        <v>0.51147500000000001</v>
      </c>
      <c r="IF122">
        <v>2.63062</v>
      </c>
      <c r="IG122">
        <v>2.9968300000000001</v>
      </c>
      <c r="IH122">
        <v>2.96631</v>
      </c>
      <c r="II122">
        <v>2.7453599999999998</v>
      </c>
      <c r="IJ122">
        <v>2.32422</v>
      </c>
      <c r="IK122">
        <v>36.2224</v>
      </c>
      <c r="IL122">
        <v>23.956199999999999</v>
      </c>
      <c r="IM122">
        <v>18</v>
      </c>
      <c r="IN122">
        <v>1078.3499999999999</v>
      </c>
      <c r="IO122">
        <v>604.226</v>
      </c>
      <c r="IP122">
        <v>25.0002</v>
      </c>
      <c r="IQ122">
        <v>24.564399999999999</v>
      </c>
      <c r="IR122">
        <v>30.0001</v>
      </c>
      <c r="IS122">
        <v>24.428000000000001</v>
      </c>
      <c r="IT122">
        <v>24.382899999999999</v>
      </c>
      <c r="IU122">
        <v>10.2766</v>
      </c>
      <c r="IV122">
        <v>21.117799999999999</v>
      </c>
      <c r="IW122">
        <v>0</v>
      </c>
      <c r="IX122">
        <v>25</v>
      </c>
      <c r="IY122">
        <v>100</v>
      </c>
      <c r="IZ122">
        <v>16.457000000000001</v>
      </c>
      <c r="JA122">
        <v>103.54300000000001</v>
      </c>
      <c r="JB122">
        <v>104.71599999999999</v>
      </c>
    </row>
    <row r="123" spans="1:262" x14ac:dyDescent="0.2">
      <c r="A123">
        <v>107</v>
      </c>
      <c r="B123">
        <v>1634242278.5999999</v>
      </c>
      <c r="C123">
        <v>18806.0999999046</v>
      </c>
      <c r="D123" t="s">
        <v>834</v>
      </c>
      <c r="E123" t="s">
        <v>835</v>
      </c>
      <c r="F123" t="s">
        <v>390</v>
      </c>
      <c r="G123">
        <v>1634242278.5999999</v>
      </c>
      <c r="H123">
        <f t="shared" si="138"/>
        <v>5.6113302257178666E-3</v>
      </c>
      <c r="I123">
        <f t="shared" si="139"/>
        <v>5.6113302257178663</v>
      </c>
      <c r="J123">
        <f t="shared" si="140"/>
        <v>-0.12209671595526676</v>
      </c>
      <c r="K123">
        <f t="shared" si="141"/>
        <v>49.945500000000003</v>
      </c>
      <c r="L123">
        <f t="shared" si="142"/>
        <v>49.071320544012984</v>
      </c>
      <c r="M123">
        <f t="shared" si="143"/>
        <v>4.4017578595935545</v>
      </c>
      <c r="N123">
        <f t="shared" si="144"/>
        <v>4.4801728329105011</v>
      </c>
      <c r="O123">
        <f t="shared" si="145"/>
        <v>0.29976201006134479</v>
      </c>
      <c r="P123">
        <f t="shared" si="146"/>
        <v>2.7413111142734383</v>
      </c>
      <c r="Q123">
        <f t="shared" si="147"/>
        <v>0.28266945014682904</v>
      </c>
      <c r="R123">
        <f t="shared" si="148"/>
        <v>0.17812283503674051</v>
      </c>
      <c r="S123">
        <f t="shared" si="149"/>
        <v>241.73843901853246</v>
      </c>
      <c r="T123">
        <f t="shared" si="150"/>
        <v>26.487300776879149</v>
      </c>
      <c r="U123">
        <f t="shared" si="151"/>
        <v>26.487300776879149</v>
      </c>
      <c r="V123">
        <f t="shared" si="152"/>
        <v>3.4727897471966913</v>
      </c>
      <c r="W123">
        <f t="shared" si="153"/>
        <v>50.109684416699373</v>
      </c>
      <c r="X123">
        <f t="shared" si="154"/>
        <v>1.7438906019941001</v>
      </c>
      <c r="Y123">
        <f t="shared" si="155"/>
        <v>3.4801468464505785</v>
      </c>
      <c r="Z123">
        <f t="shared" si="156"/>
        <v>1.7288991452025912</v>
      </c>
      <c r="AA123">
        <f t="shared" si="157"/>
        <v>-247.45966295415792</v>
      </c>
      <c r="AB123">
        <f t="shared" si="158"/>
        <v>5.3055305614268544</v>
      </c>
      <c r="AC123">
        <f t="shared" si="159"/>
        <v>0.41561864604679677</v>
      </c>
      <c r="AD123">
        <f t="shared" si="160"/>
        <v>-7.4728151810532495E-5</v>
      </c>
      <c r="AE123">
        <v>0</v>
      </c>
      <c r="AF123">
        <v>0</v>
      </c>
      <c r="AG123">
        <f t="shared" si="161"/>
        <v>1</v>
      </c>
      <c r="AH123">
        <f t="shared" si="162"/>
        <v>0</v>
      </c>
      <c r="AI123">
        <f t="shared" si="163"/>
        <v>47471.294853699364</v>
      </c>
      <c r="AJ123" t="s">
        <v>391</v>
      </c>
      <c r="AK123">
        <v>0</v>
      </c>
      <c r="AL123">
        <v>0</v>
      </c>
      <c r="AM123">
        <v>0</v>
      </c>
      <c r="AN123" t="e">
        <f t="shared" si="164"/>
        <v>#DIV/0!</v>
      </c>
      <c r="AO123">
        <v>-1</v>
      </c>
      <c r="AP123" t="s">
        <v>836</v>
      </c>
      <c r="AQ123">
        <v>10411</v>
      </c>
      <c r="AR123">
        <v>911.05520000000001</v>
      </c>
      <c r="AS123">
        <v>1008.3</v>
      </c>
      <c r="AT123">
        <f t="shared" si="165"/>
        <v>9.6444312208668004E-2</v>
      </c>
      <c r="AU123">
        <v>0.5</v>
      </c>
      <c r="AV123">
        <f t="shared" si="166"/>
        <v>1261.2191994914679</v>
      </c>
      <c r="AW123">
        <f t="shared" si="167"/>
        <v>-0.12209671595526676</v>
      </c>
      <c r="AX123">
        <f t="shared" si="168"/>
        <v>60.818709119660731</v>
      </c>
      <c r="AY123">
        <f t="shared" si="169"/>
        <v>6.9607510288355095E-4</v>
      </c>
      <c r="AZ123">
        <f t="shared" si="170"/>
        <v>-1</v>
      </c>
      <c r="BA123" t="e">
        <f t="shared" si="171"/>
        <v>#DIV/0!</v>
      </c>
      <c r="BB123" t="s">
        <v>391</v>
      </c>
      <c r="BC123">
        <v>0</v>
      </c>
      <c r="BD123" t="e">
        <f t="shared" si="172"/>
        <v>#DIV/0!</v>
      </c>
      <c r="BE123" t="e">
        <f t="shared" si="173"/>
        <v>#DIV/0!</v>
      </c>
      <c r="BF123" t="e">
        <f t="shared" si="174"/>
        <v>#DIV/0!</v>
      </c>
      <c r="BG123" t="e">
        <f t="shared" si="175"/>
        <v>#DIV/0!</v>
      </c>
      <c r="BH123">
        <f t="shared" si="176"/>
        <v>9.6444312208668004E-2</v>
      </c>
      <c r="BI123" t="e">
        <f t="shared" si="177"/>
        <v>#DIV/0!</v>
      </c>
      <c r="BJ123" t="e">
        <f t="shared" si="178"/>
        <v>#DIV/0!</v>
      </c>
      <c r="BK123" t="e">
        <f t="shared" si="179"/>
        <v>#DIV/0!</v>
      </c>
      <c r="BL123">
        <v>108</v>
      </c>
      <c r="BM123">
        <v>300</v>
      </c>
      <c r="BN123">
        <v>300</v>
      </c>
      <c r="BO123">
        <v>300</v>
      </c>
      <c r="BP123">
        <v>10411</v>
      </c>
      <c r="BQ123">
        <v>991.55</v>
      </c>
      <c r="BR123">
        <v>-7.3614700000000002E-3</v>
      </c>
      <c r="BS123">
        <v>0.43</v>
      </c>
      <c r="BT123" t="s">
        <v>391</v>
      </c>
      <c r="BU123" t="s">
        <v>391</v>
      </c>
      <c r="BV123" t="s">
        <v>391</v>
      </c>
      <c r="BW123" t="s">
        <v>391</v>
      </c>
      <c r="BX123" t="s">
        <v>391</v>
      </c>
      <c r="BY123" t="s">
        <v>391</v>
      </c>
      <c r="BZ123" t="s">
        <v>391</v>
      </c>
      <c r="CA123" t="s">
        <v>391</v>
      </c>
      <c r="CB123" t="s">
        <v>391</v>
      </c>
      <c r="CC123" t="s">
        <v>391</v>
      </c>
      <c r="CD123">
        <f t="shared" si="180"/>
        <v>1500.01</v>
      </c>
      <c r="CE123">
        <f t="shared" si="181"/>
        <v>1261.2191994914679</v>
      </c>
      <c r="CF123">
        <f t="shared" si="182"/>
        <v>0.84080719427968331</v>
      </c>
      <c r="CG123">
        <f t="shared" si="183"/>
        <v>0.16115788495978858</v>
      </c>
      <c r="CH123">
        <v>6</v>
      </c>
      <c r="CI123">
        <v>0.5</v>
      </c>
      <c r="CJ123" t="s">
        <v>393</v>
      </c>
      <c r="CK123">
        <v>2</v>
      </c>
      <c r="CL123">
        <v>1634242278.5999999</v>
      </c>
      <c r="CM123">
        <v>49.945500000000003</v>
      </c>
      <c r="CN123">
        <v>50.040399999999998</v>
      </c>
      <c r="CO123">
        <v>19.441099999999999</v>
      </c>
      <c r="CP123">
        <v>16.139700000000001</v>
      </c>
      <c r="CQ123">
        <v>48.032699999999998</v>
      </c>
      <c r="CR123">
        <v>19.354199999999999</v>
      </c>
      <c r="CS123">
        <v>999.98299999999995</v>
      </c>
      <c r="CT123">
        <v>89.601200000000006</v>
      </c>
      <c r="CU123">
        <v>0.10003099999999999</v>
      </c>
      <c r="CV123">
        <v>26.523199999999999</v>
      </c>
      <c r="CW123">
        <v>-252.34899999999999</v>
      </c>
      <c r="CX123">
        <v>999.9</v>
      </c>
      <c r="CY123">
        <v>0</v>
      </c>
      <c r="CZ123">
        <v>0</v>
      </c>
      <c r="DA123">
        <v>10003.799999999999</v>
      </c>
      <c r="DB123">
        <v>0</v>
      </c>
      <c r="DC123">
        <v>10.414999999999999</v>
      </c>
      <c r="DD123">
        <v>-9.4894400000000004E-2</v>
      </c>
      <c r="DE123">
        <v>50.9358</v>
      </c>
      <c r="DF123">
        <v>50.8613</v>
      </c>
      <c r="DG123">
        <v>3.3013699999999999</v>
      </c>
      <c r="DH123">
        <v>50.040399999999998</v>
      </c>
      <c r="DI123">
        <v>16.139700000000001</v>
      </c>
      <c r="DJ123">
        <v>1.74194</v>
      </c>
      <c r="DK123">
        <v>1.44614</v>
      </c>
      <c r="DL123">
        <v>15.2753</v>
      </c>
      <c r="DM123">
        <v>12.410299999999999</v>
      </c>
      <c r="DN123">
        <v>1500.01</v>
      </c>
      <c r="DO123">
        <v>0.97300600000000004</v>
      </c>
      <c r="DP123">
        <v>2.6994500000000001E-2</v>
      </c>
      <c r="DQ123">
        <v>0</v>
      </c>
      <c r="DR123">
        <v>910.62699999999995</v>
      </c>
      <c r="DS123">
        <v>5.0006300000000001</v>
      </c>
      <c r="DT123">
        <v>13338.8</v>
      </c>
      <c r="DU123">
        <v>12905.2</v>
      </c>
      <c r="DV123">
        <v>37.061999999999998</v>
      </c>
      <c r="DW123">
        <v>37.625</v>
      </c>
      <c r="DX123">
        <v>37</v>
      </c>
      <c r="DY123">
        <v>37.061999999999998</v>
      </c>
      <c r="DZ123">
        <v>38.436999999999998</v>
      </c>
      <c r="EA123">
        <v>1454.65</v>
      </c>
      <c r="EB123">
        <v>40.36</v>
      </c>
      <c r="EC123">
        <v>0</v>
      </c>
      <c r="ED123">
        <v>136.200000047684</v>
      </c>
      <c r="EE123">
        <v>0</v>
      </c>
      <c r="EF123">
        <v>911.05520000000001</v>
      </c>
      <c r="EG123">
        <v>-1.6296923041950999</v>
      </c>
      <c r="EH123">
        <v>-52.184615424312703</v>
      </c>
      <c r="EI123">
        <v>13344.904</v>
      </c>
      <c r="EJ123">
        <v>15</v>
      </c>
      <c r="EK123">
        <v>1634242245.5999999</v>
      </c>
      <c r="EL123" t="s">
        <v>837</v>
      </c>
      <c r="EM123">
        <v>1634242237.5999999</v>
      </c>
      <c r="EN123">
        <v>1634242245.5999999</v>
      </c>
      <c r="EO123">
        <v>118</v>
      </c>
      <c r="EP123">
        <v>-4.2999999999999997E-2</v>
      </c>
      <c r="EQ123">
        <v>-8.9999999999999993E-3</v>
      </c>
      <c r="ER123">
        <v>1.913</v>
      </c>
      <c r="ES123">
        <v>8.6999999999999994E-2</v>
      </c>
      <c r="ET123">
        <v>50</v>
      </c>
      <c r="EU123">
        <v>16</v>
      </c>
      <c r="EV123">
        <v>0.15</v>
      </c>
      <c r="EW123">
        <v>0.02</v>
      </c>
      <c r="EX123">
        <v>-0.126117853658537</v>
      </c>
      <c r="EY123">
        <v>9.1355312195121996E-2</v>
      </c>
      <c r="EZ123">
        <v>2.5785210455864401E-2</v>
      </c>
      <c r="FA123">
        <v>1</v>
      </c>
      <c r="FB123">
        <v>3.2971997560975601</v>
      </c>
      <c r="FC123">
        <v>8.3636236933800803E-2</v>
      </c>
      <c r="FD123">
        <v>1.4791421951764701E-2</v>
      </c>
      <c r="FE123">
        <v>1</v>
      </c>
      <c r="FF123">
        <v>2</v>
      </c>
      <c r="FG123">
        <v>2</v>
      </c>
      <c r="FH123" t="s">
        <v>395</v>
      </c>
      <c r="FI123">
        <v>3.8843899999999998</v>
      </c>
      <c r="FJ123">
        <v>2.7590599999999998</v>
      </c>
      <c r="FK123">
        <v>1.27943E-2</v>
      </c>
      <c r="FL123">
        <v>1.3374499999999999E-2</v>
      </c>
      <c r="FM123">
        <v>8.9461700000000005E-2</v>
      </c>
      <c r="FN123">
        <v>7.8594700000000003E-2</v>
      </c>
      <c r="FO123">
        <v>38898.699999999997</v>
      </c>
      <c r="FP123">
        <v>42649.1</v>
      </c>
      <c r="FQ123">
        <v>35697.5</v>
      </c>
      <c r="FR123">
        <v>39230.699999999997</v>
      </c>
      <c r="FS123">
        <v>46114.1</v>
      </c>
      <c r="FT123">
        <v>52189.3</v>
      </c>
      <c r="FU123">
        <v>55828.800000000003</v>
      </c>
      <c r="FV123">
        <v>62903</v>
      </c>
      <c r="FW123">
        <v>2.65002</v>
      </c>
      <c r="FX123">
        <v>2.1693699999999998</v>
      </c>
      <c r="FY123">
        <v>-0.25715700000000002</v>
      </c>
      <c r="FZ123">
        <v>0</v>
      </c>
      <c r="GA123">
        <v>-244.73400000000001</v>
      </c>
      <c r="GB123">
        <v>999.9</v>
      </c>
      <c r="GC123">
        <v>43.609000000000002</v>
      </c>
      <c r="GD123">
        <v>30.837</v>
      </c>
      <c r="GE123">
        <v>21.753499999999999</v>
      </c>
      <c r="GF123">
        <v>56.095799999999997</v>
      </c>
      <c r="GG123">
        <v>46.706699999999998</v>
      </c>
      <c r="GH123">
        <v>3</v>
      </c>
      <c r="GI123">
        <v>-0.21110000000000001</v>
      </c>
      <c r="GJ123">
        <v>-0.56464300000000001</v>
      </c>
      <c r="GK123">
        <v>20.115300000000001</v>
      </c>
      <c r="GL123">
        <v>5.1991699999999996</v>
      </c>
      <c r="GM123">
        <v>12.0053</v>
      </c>
      <c r="GN123">
        <v>4.9756999999999998</v>
      </c>
      <c r="GO123">
        <v>3.2931499999999998</v>
      </c>
      <c r="GP123">
        <v>9999</v>
      </c>
      <c r="GQ123">
        <v>9999</v>
      </c>
      <c r="GR123">
        <v>31.6</v>
      </c>
      <c r="GS123">
        <v>840.3</v>
      </c>
      <c r="GT123">
        <v>1.8636299999999999</v>
      </c>
      <c r="GU123">
        <v>1.8684099999999999</v>
      </c>
      <c r="GV123">
        <v>1.86809</v>
      </c>
      <c r="GW123">
        <v>1.8693500000000001</v>
      </c>
      <c r="GX123">
        <v>1.87012</v>
      </c>
      <c r="GY123">
        <v>1.8662000000000001</v>
      </c>
      <c r="GZ123">
        <v>1.8672200000000001</v>
      </c>
      <c r="HA123">
        <v>1.8686</v>
      </c>
      <c r="HB123">
        <v>5</v>
      </c>
      <c r="HC123">
        <v>0</v>
      </c>
      <c r="HD123">
        <v>0</v>
      </c>
      <c r="HE123">
        <v>0</v>
      </c>
      <c r="HF123" t="s">
        <v>396</v>
      </c>
      <c r="HG123" t="s">
        <v>397</v>
      </c>
      <c r="HH123" t="s">
        <v>398</v>
      </c>
      <c r="HI123" t="s">
        <v>398</v>
      </c>
      <c r="HJ123" t="s">
        <v>398</v>
      </c>
      <c r="HK123" t="s">
        <v>398</v>
      </c>
      <c r="HL123">
        <v>0</v>
      </c>
      <c r="HM123">
        <v>100</v>
      </c>
      <c r="HN123">
        <v>100</v>
      </c>
      <c r="HO123">
        <v>1.913</v>
      </c>
      <c r="HP123">
        <v>8.6900000000000005E-2</v>
      </c>
      <c r="HQ123">
        <v>1.9128799999999899</v>
      </c>
      <c r="HR123">
        <v>0</v>
      </c>
      <c r="HS123">
        <v>0</v>
      </c>
      <c r="HT123">
        <v>0</v>
      </c>
      <c r="HU123">
        <v>8.6924999999997296E-2</v>
      </c>
      <c r="HV123">
        <v>0</v>
      </c>
      <c r="HW123">
        <v>0</v>
      </c>
      <c r="HX123">
        <v>0</v>
      </c>
      <c r="HY123">
        <v>-1</v>
      </c>
      <c r="HZ123">
        <v>-1</v>
      </c>
      <c r="IA123">
        <v>-1</v>
      </c>
      <c r="IB123">
        <v>-1</v>
      </c>
      <c r="IC123">
        <v>0.7</v>
      </c>
      <c r="ID123">
        <v>0.6</v>
      </c>
      <c r="IE123">
        <v>0.33325199999999999</v>
      </c>
      <c r="IF123">
        <v>2.65991</v>
      </c>
      <c r="IG123">
        <v>2.9980500000000001</v>
      </c>
      <c r="IH123">
        <v>2.96631</v>
      </c>
      <c r="II123">
        <v>2.7453599999999998</v>
      </c>
      <c r="IJ123">
        <v>2.3168899999999999</v>
      </c>
      <c r="IK123">
        <v>36.292900000000003</v>
      </c>
      <c r="IL123">
        <v>23.947399999999998</v>
      </c>
      <c r="IM123">
        <v>18</v>
      </c>
      <c r="IN123">
        <v>1076.3699999999999</v>
      </c>
      <c r="IO123">
        <v>602.54600000000005</v>
      </c>
      <c r="IP123">
        <v>25</v>
      </c>
      <c r="IQ123">
        <v>24.558199999999999</v>
      </c>
      <c r="IR123">
        <v>30.0002</v>
      </c>
      <c r="IS123">
        <v>24.4239</v>
      </c>
      <c r="IT123">
        <v>24.376799999999999</v>
      </c>
      <c r="IU123">
        <v>6.7150699999999999</v>
      </c>
      <c r="IV123">
        <v>22.776499999999999</v>
      </c>
      <c r="IW123">
        <v>0</v>
      </c>
      <c r="IX123">
        <v>25</v>
      </c>
      <c r="IY123">
        <v>50</v>
      </c>
      <c r="IZ123">
        <v>16.1312</v>
      </c>
      <c r="JA123">
        <v>103.544</v>
      </c>
      <c r="JB123">
        <v>104.717</v>
      </c>
    </row>
    <row r="124" spans="1:262" x14ac:dyDescent="0.2">
      <c r="A124">
        <v>108</v>
      </c>
      <c r="B124">
        <v>1634242376.5999999</v>
      </c>
      <c r="C124">
        <v>18904.0999999046</v>
      </c>
      <c r="D124" t="s">
        <v>838</v>
      </c>
      <c r="E124" t="s">
        <v>839</v>
      </c>
      <c r="F124" t="s">
        <v>390</v>
      </c>
      <c r="G124">
        <v>1634242376.5999999</v>
      </c>
      <c r="H124">
        <f t="shared" si="138"/>
        <v>5.7966764186903313E-3</v>
      </c>
      <c r="I124">
        <f t="shared" si="139"/>
        <v>5.796676418690331</v>
      </c>
      <c r="J124">
        <f t="shared" si="140"/>
        <v>-2.7912378099583881</v>
      </c>
      <c r="K124">
        <f t="shared" si="141"/>
        <v>0.39565</v>
      </c>
      <c r="L124">
        <f t="shared" si="142"/>
        <v>15.137798243082401</v>
      </c>
      <c r="M124">
        <f t="shared" si="143"/>
        <v>1.3579238995035334</v>
      </c>
      <c r="N124">
        <f t="shared" si="144"/>
        <v>3.5491461982200004E-2</v>
      </c>
      <c r="O124">
        <f t="shared" si="145"/>
        <v>0.3142559909915309</v>
      </c>
      <c r="P124">
        <f t="shared" si="146"/>
        <v>2.738410840205689</v>
      </c>
      <c r="Q124">
        <f t="shared" si="147"/>
        <v>0.2955074211643347</v>
      </c>
      <c r="R124">
        <f t="shared" si="148"/>
        <v>0.18628334067127636</v>
      </c>
      <c r="S124">
        <f t="shared" si="149"/>
        <v>241.7203040187037</v>
      </c>
      <c r="T124">
        <f t="shared" si="150"/>
        <v>26.378209274446569</v>
      </c>
      <c r="U124">
        <f t="shared" si="151"/>
        <v>26.378209274446569</v>
      </c>
      <c r="V124">
        <f t="shared" si="152"/>
        <v>3.4505160728768178</v>
      </c>
      <c r="W124">
        <f t="shared" si="153"/>
        <v>50.219979109389158</v>
      </c>
      <c r="X124">
        <f t="shared" si="154"/>
        <v>1.7418041592336002</v>
      </c>
      <c r="Y124">
        <f t="shared" si="155"/>
        <v>3.4683490318456771</v>
      </c>
      <c r="Z124">
        <f t="shared" si="156"/>
        <v>1.7087119136432176</v>
      </c>
      <c r="AA124">
        <f t="shared" si="157"/>
        <v>-255.63343006424361</v>
      </c>
      <c r="AB124">
        <f t="shared" si="158"/>
        <v>12.901772919706817</v>
      </c>
      <c r="AC124">
        <f t="shared" si="159"/>
        <v>1.010910508934139</v>
      </c>
      <c r="AD124">
        <f t="shared" si="160"/>
        <v>-4.4261689896352152E-4</v>
      </c>
      <c r="AE124">
        <v>0</v>
      </c>
      <c r="AF124">
        <v>0</v>
      </c>
      <c r="AG124">
        <f t="shared" si="161"/>
        <v>1</v>
      </c>
      <c r="AH124">
        <f t="shared" si="162"/>
        <v>0</v>
      </c>
      <c r="AI124">
        <f t="shared" si="163"/>
        <v>47402.054968036777</v>
      </c>
      <c r="AJ124" t="s">
        <v>391</v>
      </c>
      <c r="AK124">
        <v>0</v>
      </c>
      <c r="AL124">
        <v>0</v>
      </c>
      <c r="AM124">
        <v>0</v>
      </c>
      <c r="AN124" t="e">
        <f t="shared" si="164"/>
        <v>#DIV/0!</v>
      </c>
      <c r="AO124">
        <v>-1</v>
      </c>
      <c r="AP124" t="s">
        <v>840</v>
      </c>
      <c r="AQ124">
        <v>10412</v>
      </c>
      <c r="AR124">
        <v>920.56547999999998</v>
      </c>
      <c r="AS124">
        <v>988.90099999999995</v>
      </c>
      <c r="AT124">
        <f t="shared" si="165"/>
        <v>6.9102488520084382E-2</v>
      </c>
      <c r="AU124">
        <v>0.5</v>
      </c>
      <c r="AV124">
        <f t="shared" si="166"/>
        <v>1261.1264994915564</v>
      </c>
      <c r="AW124">
        <f t="shared" si="167"/>
        <v>-2.7912378099583881</v>
      </c>
      <c r="AX124">
        <f t="shared" si="168"/>
        <v>43.573489726744739</v>
      </c>
      <c r="AY124">
        <f t="shared" si="169"/>
        <v>-1.4203474518064245E-3</v>
      </c>
      <c r="AZ124">
        <f t="shared" si="170"/>
        <v>-1</v>
      </c>
      <c r="BA124" t="e">
        <f t="shared" si="171"/>
        <v>#DIV/0!</v>
      </c>
      <c r="BB124" t="s">
        <v>391</v>
      </c>
      <c r="BC124">
        <v>0</v>
      </c>
      <c r="BD124" t="e">
        <f t="shared" si="172"/>
        <v>#DIV/0!</v>
      </c>
      <c r="BE124" t="e">
        <f t="shared" si="173"/>
        <v>#DIV/0!</v>
      </c>
      <c r="BF124" t="e">
        <f t="shared" si="174"/>
        <v>#DIV/0!</v>
      </c>
      <c r="BG124" t="e">
        <f t="shared" si="175"/>
        <v>#DIV/0!</v>
      </c>
      <c r="BH124">
        <f t="shared" si="176"/>
        <v>6.9102488520084396E-2</v>
      </c>
      <c r="BI124" t="e">
        <f t="shared" si="177"/>
        <v>#DIV/0!</v>
      </c>
      <c r="BJ124" t="e">
        <f t="shared" si="178"/>
        <v>#DIV/0!</v>
      </c>
      <c r="BK124" t="e">
        <f t="shared" si="179"/>
        <v>#DIV/0!</v>
      </c>
      <c r="BL124">
        <v>109</v>
      </c>
      <c r="BM124">
        <v>300</v>
      </c>
      <c r="BN124">
        <v>300</v>
      </c>
      <c r="BO124">
        <v>300</v>
      </c>
      <c r="BP124">
        <v>10412</v>
      </c>
      <c r="BQ124">
        <v>977.29</v>
      </c>
      <c r="BR124">
        <v>-7.3627600000000003E-3</v>
      </c>
      <c r="BS124">
        <v>-0.17</v>
      </c>
      <c r="BT124" t="s">
        <v>391</v>
      </c>
      <c r="BU124" t="s">
        <v>391</v>
      </c>
      <c r="BV124" t="s">
        <v>391</v>
      </c>
      <c r="BW124" t="s">
        <v>391</v>
      </c>
      <c r="BX124" t="s">
        <v>391</v>
      </c>
      <c r="BY124" t="s">
        <v>391</v>
      </c>
      <c r="BZ124" t="s">
        <v>391</v>
      </c>
      <c r="CA124" t="s">
        <v>391</v>
      </c>
      <c r="CB124" t="s">
        <v>391</v>
      </c>
      <c r="CC124" t="s">
        <v>391</v>
      </c>
      <c r="CD124">
        <f t="shared" si="180"/>
        <v>1499.9</v>
      </c>
      <c r="CE124">
        <f t="shared" si="181"/>
        <v>1261.1264994915564</v>
      </c>
      <c r="CF124">
        <f t="shared" si="182"/>
        <v>0.84080705346460183</v>
      </c>
      <c r="CG124">
        <f t="shared" si="183"/>
        <v>0.16115761318668156</v>
      </c>
      <c r="CH124">
        <v>6</v>
      </c>
      <c r="CI124">
        <v>0.5</v>
      </c>
      <c r="CJ124" t="s">
        <v>393</v>
      </c>
      <c r="CK124">
        <v>2</v>
      </c>
      <c r="CL124">
        <v>1634242376.5999999</v>
      </c>
      <c r="CM124">
        <v>0.39565</v>
      </c>
      <c r="CN124">
        <v>-1.27773</v>
      </c>
      <c r="CO124">
        <v>19.417200000000001</v>
      </c>
      <c r="CP124">
        <v>16.006699999999999</v>
      </c>
      <c r="CQ124">
        <v>-1.43872</v>
      </c>
      <c r="CR124">
        <v>19.339200000000002</v>
      </c>
      <c r="CS124">
        <v>999.99199999999996</v>
      </c>
      <c r="CT124">
        <v>89.604100000000003</v>
      </c>
      <c r="CU124">
        <v>0.100088</v>
      </c>
      <c r="CV124">
        <v>26.465599999999998</v>
      </c>
      <c r="CW124">
        <v>-253.41800000000001</v>
      </c>
      <c r="CX124">
        <v>999.9</v>
      </c>
      <c r="CY124">
        <v>0</v>
      </c>
      <c r="CZ124">
        <v>0</v>
      </c>
      <c r="DA124">
        <v>9986.25</v>
      </c>
      <c r="DB124">
        <v>0</v>
      </c>
      <c r="DC124">
        <v>10.370799999999999</v>
      </c>
      <c r="DD124">
        <v>1.6733800000000001</v>
      </c>
      <c r="DE124">
        <v>0.40348499999999998</v>
      </c>
      <c r="DF124">
        <v>-1.2985199999999999</v>
      </c>
      <c r="DG124">
        <v>3.4104700000000001</v>
      </c>
      <c r="DH124">
        <v>-1.27773</v>
      </c>
      <c r="DI124">
        <v>16.006699999999999</v>
      </c>
      <c r="DJ124">
        <v>1.73986</v>
      </c>
      <c r="DK124">
        <v>1.4342699999999999</v>
      </c>
      <c r="DL124">
        <v>15.2567</v>
      </c>
      <c r="DM124">
        <v>12.2849</v>
      </c>
      <c r="DN124">
        <v>1499.9</v>
      </c>
      <c r="DO124">
        <v>0.97300600000000004</v>
      </c>
      <c r="DP124">
        <v>2.6994500000000001E-2</v>
      </c>
      <c r="DQ124">
        <v>0</v>
      </c>
      <c r="DR124">
        <v>921.13499999999999</v>
      </c>
      <c r="DS124">
        <v>5.0006300000000001</v>
      </c>
      <c r="DT124">
        <v>13463.1</v>
      </c>
      <c r="DU124">
        <v>12904.3</v>
      </c>
      <c r="DV124">
        <v>36.625</v>
      </c>
      <c r="DW124">
        <v>37.375</v>
      </c>
      <c r="DX124">
        <v>36.561999999999998</v>
      </c>
      <c r="DY124">
        <v>36.875</v>
      </c>
      <c r="DZ124">
        <v>38.061999999999998</v>
      </c>
      <c r="EA124">
        <v>1454.55</v>
      </c>
      <c r="EB124">
        <v>40.35</v>
      </c>
      <c r="EC124">
        <v>0</v>
      </c>
      <c r="ED124">
        <v>97.400000095367403</v>
      </c>
      <c r="EE124">
        <v>0</v>
      </c>
      <c r="EF124">
        <v>920.56547999999998</v>
      </c>
      <c r="EG124">
        <v>5.1359999960776603</v>
      </c>
      <c r="EH124">
        <v>73.576923024988105</v>
      </c>
      <c r="EI124">
        <v>13452.628000000001</v>
      </c>
      <c r="EJ124">
        <v>15</v>
      </c>
      <c r="EK124">
        <v>1634242347.0999999</v>
      </c>
      <c r="EL124" t="s">
        <v>841</v>
      </c>
      <c r="EM124">
        <v>1634242339.5999999</v>
      </c>
      <c r="EN124">
        <v>1634242347.0999999</v>
      </c>
      <c r="EO124">
        <v>119</v>
      </c>
      <c r="EP124">
        <v>-7.9000000000000001E-2</v>
      </c>
      <c r="EQ124">
        <v>-8.9999999999999993E-3</v>
      </c>
      <c r="ER124">
        <v>1.8340000000000001</v>
      </c>
      <c r="ES124">
        <v>7.8E-2</v>
      </c>
      <c r="ET124">
        <v>-1</v>
      </c>
      <c r="EU124">
        <v>16</v>
      </c>
      <c r="EV124">
        <v>0.19</v>
      </c>
      <c r="EW124">
        <v>0.03</v>
      </c>
      <c r="EX124">
        <v>1.67491585365854</v>
      </c>
      <c r="EY124">
        <v>-6.9108710801395495E-2</v>
      </c>
      <c r="EZ124">
        <v>1.1686038360537301E-2</v>
      </c>
      <c r="FA124">
        <v>1</v>
      </c>
      <c r="FB124">
        <v>3.40575609756098</v>
      </c>
      <c r="FC124">
        <v>0.35925428571428802</v>
      </c>
      <c r="FD124">
        <v>5.6954203420028597E-2</v>
      </c>
      <c r="FE124">
        <v>1</v>
      </c>
      <c r="FF124">
        <v>2</v>
      </c>
      <c r="FG124">
        <v>2</v>
      </c>
      <c r="FH124" t="s">
        <v>395</v>
      </c>
      <c r="FI124">
        <v>3.8843999999999999</v>
      </c>
      <c r="FJ124">
        <v>2.75895</v>
      </c>
      <c r="FK124">
        <v>-3.8658300000000002E-4</v>
      </c>
      <c r="FL124">
        <v>-3.4455199999999998E-4</v>
      </c>
      <c r="FM124">
        <v>8.9415599999999998E-2</v>
      </c>
      <c r="FN124">
        <v>7.8132400000000005E-2</v>
      </c>
      <c r="FO124">
        <v>39417.699999999997</v>
      </c>
      <c r="FP124">
        <v>43242.9</v>
      </c>
      <c r="FQ124">
        <v>35697.1</v>
      </c>
      <c r="FR124">
        <v>39231.5</v>
      </c>
      <c r="FS124">
        <v>46115.7</v>
      </c>
      <c r="FT124">
        <v>52216</v>
      </c>
      <c r="FU124">
        <v>55828.3</v>
      </c>
      <c r="FV124">
        <v>62904</v>
      </c>
      <c r="FW124">
        <v>2.6480800000000002</v>
      </c>
      <c r="FX124">
        <v>2.1680799999999998</v>
      </c>
      <c r="FY124">
        <v>-0.29295700000000002</v>
      </c>
      <c r="FZ124">
        <v>0</v>
      </c>
      <c r="GA124">
        <v>-244.73599999999999</v>
      </c>
      <c r="GB124">
        <v>999.9</v>
      </c>
      <c r="GC124">
        <v>43.462000000000003</v>
      </c>
      <c r="GD124">
        <v>30.876999999999999</v>
      </c>
      <c r="GE124">
        <v>21.727</v>
      </c>
      <c r="GF124">
        <v>56.4358</v>
      </c>
      <c r="GG124">
        <v>46.714700000000001</v>
      </c>
      <c r="GH124">
        <v>3</v>
      </c>
      <c r="GI124">
        <v>-0.211425</v>
      </c>
      <c r="GJ124">
        <v>-0.57186499999999996</v>
      </c>
      <c r="GK124">
        <v>20.117000000000001</v>
      </c>
      <c r="GL124">
        <v>5.2000700000000002</v>
      </c>
      <c r="GM124">
        <v>12.0053</v>
      </c>
      <c r="GN124">
        <v>4.9756999999999998</v>
      </c>
      <c r="GO124">
        <v>3.2930000000000001</v>
      </c>
      <c r="GP124">
        <v>9999</v>
      </c>
      <c r="GQ124">
        <v>9999</v>
      </c>
      <c r="GR124">
        <v>31.6</v>
      </c>
      <c r="GS124">
        <v>843.8</v>
      </c>
      <c r="GT124">
        <v>1.8636999999999999</v>
      </c>
      <c r="GU124">
        <v>1.8684400000000001</v>
      </c>
      <c r="GV124">
        <v>1.8681300000000001</v>
      </c>
      <c r="GW124">
        <v>1.8693599999999999</v>
      </c>
      <c r="GX124">
        <v>1.8702399999999999</v>
      </c>
      <c r="GY124">
        <v>1.8662799999999999</v>
      </c>
      <c r="GZ124">
        <v>1.8672200000000001</v>
      </c>
      <c r="HA124">
        <v>1.8686400000000001</v>
      </c>
      <c r="HB124">
        <v>5</v>
      </c>
      <c r="HC124">
        <v>0</v>
      </c>
      <c r="HD124">
        <v>0</v>
      </c>
      <c r="HE124">
        <v>0</v>
      </c>
      <c r="HF124" t="s">
        <v>396</v>
      </c>
      <c r="HG124" t="s">
        <v>397</v>
      </c>
      <c r="HH124" t="s">
        <v>398</v>
      </c>
      <c r="HI124" t="s">
        <v>398</v>
      </c>
      <c r="HJ124" t="s">
        <v>398</v>
      </c>
      <c r="HK124" t="s">
        <v>398</v>
      </c>
      <c r="HL124">
        <v>0</v>
      </c>
      <c r="HM124">
        <v>100</v>
      </c>
      <c r="HN124">
        <v>100</v>
      </c>
      <c r="HO124">
        <v>1.8340000000000001</v>
      </c>
      <c r="HP124">
        <v>7.8E-2</v>
      </c>
      <c r="HQ124">
        <v>1.8343745</v>
      </c>
      <c r="HR124">
        <v>0</v>
      </c>
      <c r="HS124">
        <v>0</v>
      </c>
      <c r="HT124">
        <v>0</v>
      </c>
      <c r="HU124">
        <v>7.8047619047620004E-2</v>
      </c>
      <c r="HV124">
        <v>0</v>
      </c>
      <c r="HW124">
        <v>0</v>
      </c>
      <c r="HX124">
        <v>0</v>
      </c>
      <c r="HY124">
        <v>-1</v>
      </c>
      <c r="HZ124">
        <v>-1</v>
      </c>
      <c r="IA124">
        <v>-1</v>
      </c>
      <c r="IB124">
        <v>-1</v>
      </c>
      <c r="IC124">
        <v>0.6</v>
      </c>
      <c r="ID124">
        <v>0.5</v>
      </c>
      <c r="IE124">
        <v>3.1738299999999997E-2</v>
      </c>
      <c r="IF124">
        <v>4.99756</v>
      </c>
      <c r="IG124">
        <v>2.9980500000000001</v>
      </c>
      <c r="IH124">
        <v>2.96509</v>
      </c>
      <c r="II124">
        <v>2.7453599999999998</v>
      </c>
      <c r="IJ124">
        <v>2.3071299999999999</v>
      </c>
      <c r="IK124">
        <v>36.363500000000002</v>
      </c>
      <c r="IL124">
        <v>23.938700000000001</v>
      </c>
      <c r="IM124">
        <v>18</v>
      </c>
      <c r="IN124">
        <v>1073.92</v>
      </c>
      <c r="IO124">
        <v>601.51599999999996</v>
      </c>
      <c r="IP124">
        <v>24.9998</v>
      </c>
      <c r="IQ124">
        <v>24.554099999999998</v>
      </c>
      <c r="IR124">
        <v>30</v>
      </c>
      <c r="IS124">
        <v>24.419899999999998</v>
      </c>
      <c r="IT124">
        <v>24.372800000000002</v>
      </c>
      <c r="IU124">
        <v>0</v>
      </c>
      <c r="IV124">
        <v>23.391100000000002</v>
      </c>
      <c r="IW124">
        <v>0</v>
      </c>
      <c r="IX124">
        <v>25</v>
      </c>
      <c r="IY124">
        <v>0</v>
      </c>
      <c r="IZ124">
        <v>15.9209</v>
      </c>
      <c r="JA124">
        <v>103.54300000000001</v>
      </c>
      <c r="JB124">
        <v>104.71899999999999</v>
      </c>
    </row>
    <row r="125" spans="1:262" x14ac:dyDescent="0.2">
      <c r="A125">
        <v>109</v>
      </c>
      <c r="B125">
        <v>1634242461.5999999</v>
      </c>
      <c r="C125">
        <v>18989.0999999046</v>
      </c>
      <c r="D125" t="s">
        <v>842</v>
      </c>
      <c r="E125" t="s">
        <v>843</v>
      </c>
      <c r="F125" t="s">
        <v>390</v>
      </c>
      <c r="G125">
        <v>1634242461.5999999</v>
      </c>
      <c r="H125">
        <f t="shared" si="138"/>
        <v>5.9181505176403391E-3</v>
      </c>
      <c r="I125">
        <f t="shared" si="139"/>
        <v>5.9181505176403393</v>
      </c>
      <c r="J125">
        <f t="shared" si="140"/>
        <v>13.62418608959516</v>
      </c>
      <c r="K125">
        <f t="shared" si="141"/>
        <v>390.62799999999999</v>
      </c>
      <c r="L125">
        <f t="shared" si="142"/>
        <v>308.37325697114829</v>
      </c>
      <c r="M125">
        <f t="shared" si="143"/>
        <v>27.660987404841883</v>
      </c>
      <c r="N125">
        <f t="shared" si="144"/>
        <v>35.039212849087995</v>
      </c>
      <c r="O125">
        <f t="shared" si="145"/>
        <v>0.32229976517611181</v>
      </c>
      <c r="P125">
        <f t="shared" si="146"/>
        <v>2.7328412802783788</v>
      </c>
      <c r="Q125">
        <f t="shared" si="147"/>
        <v>0.30257389762008424</v>
      </c>
      <c r="R125">
        <f t="shared" si="148"/>
        <v>0.19078028618335532</v>
      </c>
      <c r="S125">
        <f t="shared" si="149"/>
        <v>241.753961018105</v>
      </c>
      <c r="T125">
        <f t="shared" si="150"/>
        <v>26.340143694517998</v>
      </c>
      <c r="U125">
        <f t="shared" si="151"/>
        <v>26.340143694517998</v>
      </c>
      <c r="V125">
        <f t="shared" si="152"/>
        <v>3.4427734745078116</v>
      </c>
      <c r="W125">
        <f t="shared" si="153"/>
        <v>50.151594800244816</v>
      </c>
      <c r="X125">
        <f t="shared" si="154"/>
        <v>1.7389810964432002</v>
      </c>
      <c r="Y125">
        <f t="shared" si="155"/>
        <v>3.46744924736613</v>
      </c>
      <c r="Z125">
        <f t="shared" si="156"/>
        <v>1.7037923780646114</v>
      </c>
      <c r="AA125">
        <f t="shared" si="157"/>
        <v>-260.99043782793893</v>
      </c>
      <c r="AB125">
        <f t="shared" si="158"/>
        <v>17.835581283537678</v>
      </c>
      <c r="AC125">
        <f t="shared" si="159"/>
        <v>1.4000462933842566</v>
      </c>
      <c r="AD125">
        <f t="shared" si="160"/>
        <v>-8.4923291198890638E-4</v>
      </c>
      <c r="AE125">
        <v>0</v>
      </c>
      <c r="AF125">
        <v>0</v>
      </c>
      <c r="AG125">
        <f t="shared" si="161"/>
        <v>1</v>
      </c>
      <c r="AH125">
        <f t="shared" si="162"/>
        <v>0</v>
      </c>
      <c r="AI125">
        <f t="shared" si="163"/>
        <v>47252.133100215542</v>
      </c>
      <c r="AJ125" t="s">
        <v>391</v>
      </c>
      <c r="AK125">
        <v>0</v>
      </c>
      <c r="AL125">
        <v>0</v>
      </c>
      <c r="AM125">
        <v>0</v>
      </c>
      <c r="AN125" t="e">
        <f t="shared" si="164"/>
        <v>#DIV/0!</v>
      </c>
      <c r="AO125">
        <v>-1</v>
      </c>
      <c r="AP125" t="s">
        <v>844</v>
      </c>
      <c r="AQ125">
        <v>10405.6</v>
      </c>
      <c r="AR125">
        <v>909.89834615384598</v>
      </c>
      <c r="AS125">
        <v>1054.8599999999999</v>
      </c>
      <c r="AT125">
        <f t="shared" si="165"/>
        <v>0.13742264740928078</v>
      </c>
      <c r="AU125">
        <v>0.5</v>
      </c>
      <c r="AV125">
        <f t="shared" si="166"/>
        <v>1261.2953994912459</v>
      </c>
      <c r="AW125">
        <f t="shared" si="167"/>
        <v>13.62418608959516</v>
      </c>
      <c r="AX125">
        <f t="shared" si="168"/>
        <v>86.665276481616715</v>
      </c>
      <c r="AY125">
        <f t="shared" si="169"/>
        <v>1.159457657222404E-2</v>
      </c>
      <c r="AZ125">
        <f t="shared" si="170"/>
        <v>-1</v>
      </c>
      <c r="BA125" t="e">
        <f t="shared" si="171"/>
        <v>#DIV/0!</v>
      </c>
      <c r="BB125" t="s">
        <v>391</v>
      </c>
      <c r="BC125">
        <v>0</v>
      </c>
      <c r="BD125" t="e">
        <f t="shared" si="172"/>
        <v>#DIV/0!</v>
      </c>
      <c r="BE125" t="e">
        <f t="shared" si="173"/>
        <v>#DIV/0!</v>
      </c>
      <c r="BF125" t="e">
        <f t="shared" si="174"/>
        <v>#DIV/0!</v>
      </c>
      <c r="BG125" t="e">
        <f t="shared" si="175"/>
        <v>#DIV/0!</v>
      </c>
      <c r="BH125">
        <f t="shared" si="176"/>
        <v>0.13742264740928078</v>
      </c>
      <c r="BI125" t="e">
        <f t="shared" si="177"/>
        <v>#DIV/0!</v>
      </c>
      <c r="BJ125" t="e">
        <f t="shared" si="178"/>
        <v>#DIV/0!</v>
      </c>
      <c r="BK125" t="e">
        <f t="shared" si="179"/>
        <v>#DIV/0!</v>
      </c>
      <c r="BL125">
        <v>110</v>
      </c>
      <c r="BM125">
        <v>300</v>
      </c>
      <c r="BN125">
        <v>300</v>
      </c>
      <c r="BO125">
        <v>300</v>
      </c>
      <c r="BP125">
        <v>10405.6</v>
      </c>
      <c r="BQ125">
        <v>1032.8800000000001</v>
      </c>
      <c r="BR125">
        <v>-7.3588500000000001E-3</v>
      </c>
      <c r="BS125">
        <v>0.89</v>
      </c>
      <c r="BT125" t="s">
        <v>391</v>
      </c>
      <c r="BU125" t="s">
        <v>391</v>
      </c>
      <c r="BV125" t="s">
        <v>391</v>
      </c>
      <c r="BW125" t="s">
        <v>391</v>
      </c>
      <c r="BX125" t="s">
        <v>391</v>
      </c>
      <c r="BY125" t="s">
        <v>391</v>
      </c>
      <c r="BZ125" t="s">
        <v>391</v>
      </c>
      <c r="CA125" t="s">
        <v>391</v>
      </c>
      <c r="CB125" t="s">
        <v>391</v>
      </c>
      <c r="CC125" t="s">
        <v>391</v>
      </c>
      <c r="CD125">
        <f t="shared" si="180"/>
        <v>1500.1</v>
      </c>
      <c r="CE125">
        <f t="shared" si="181"/>
        <v>1261.2953994912459</v>
      </c>
      <c r="CF125">
        <f t="shared" si="182"/>
        <v>0.84080754582444239</v>
      </c>
      <c r="CG125">
        <f t="shared" si="183"/>
        <v>0.16115856344117394</v>
      </c>
      <c r="CH125">
        <v>6</v>
      </c>
      <c r="CI125">
        <v>0.5</v>
      </c>
      <c r="CJ125" t="s">
        <v>393</v>
      </c>
      <c r="CK125">
        <v>2</v>
      </c>
      <c r="CL125">
        <v>1634242461.5999999</v>
      </c>
      <c r="CM125">
        <v>390.62799999999999</v>
      </c>
      <c r="CN125">
        <v>400.19</v>
      </c>
      <c r="CO125">
        <v>19.386700000000001</v>
      </c>
      <c r="CP125">
        <v>15.904500000000001</v>
      </c>
      <c r="CQ125">
        <v>388.18</v>
      </c>
      <c r="CR125">
        <v>19.307700000000001</v>
      </c>
      <c r="CS125">
        <v>999.95699999999999</v>
      </c>
      <c r="CT125">
        <v>89.599299999999999</v>
      </c>
      <c r="CU125">
        <v>0.100396</v>
      </c>
      <c r="CV125">
        <v>26.461200000000002</v>
      </c>
      <c r="CW125">
        <v>-253.22399999999999</v>
      </c>
      <c r="CX125">
        <v>999.9</v>
      </c>
      <c r="CY125">
        <v>0</v>
      </c>
      <c r="CZ125">
        <v>0</v>
      </c>
      <c r="DA125">
        <v>9953.75</v>
      </c>
      <c r="DB125">
        <v>0</v>
      </c>
      <c r="DC125">
        <v>10.4122</v>
      </c>
      <c r="DD125">
        <v>-10.1753</v>
      </c>
      <c r="DE125">
        <v>397.72500000000002</v>
      </c>
      <c r="DF125">
        <v>406.65699999999998</v>
      </c>
      <c r="DG125">
        <v>3.4812099999999999</v>
      </c>
      <c r="DH125">
        <v>400.19</v>
      </c>
      <c r="DI125">
        <v>15.904500000000001</v>
      </c>
      <c r="DJ125">
        <v>1.7369399999999999</v>
      </c>
      <c r="DK125">
        <v>1.42503</v>
      </c>
      <c r="DL125">
        <v>15.230600000000001</v>
      </c>
      <c r="DM125">
        <v>12.1866</v>
      </c>
      <c r="DN125">
        <v>1500.1</v>
      </c>
      <c r="DO125">
        <v>0.97299500000000005</v>
      </c>
      <c r="DP125">
        <v>2.7005100000000001E-2</v>
      </c>
      <c r="DQ125">
        <v>0</v>
      </c>
      <c r="DR125">
        <v>912.072</v>
      </c>
      <c r="DS125">
        <v>5.0006300000000001</v>
      </c>
      <c r="DT125">
        <v>13426.3</v>
      </c>
      <c r="DU125">
        <v>12906</v>
      </c>
      <c r="DV125">
        <v>38.375</v>
      </c>
      <c r="DW125">
        <v>39.436999999999998</v>
      </c>
      <c r="DX125">
        <v>38.125</v>
      </c>
      <c r="DY125">
        <v>39.686999999999998</v>
      </c>
      <c r="DZ125">
        <v>39.875</v>
      </c>
      <c r="EA125">
        <v>1454.72</v>
      </c>
      <c r="EB125">
        <v>40.380000000000003</v>
      </c>
      <c r="EC125">
        <v>0</v>
      </c>
      <c r="ED125">
        <v>84.599999904632597</v>
      </c>
      <c r="EE125">
        <v>0</v>
      </c>
      <c r="EF125">
        <v>909.89834615384598</v>
      </c>
      <c r="EG125">
        <v>17.523111106092699</v>
      </c>
      <c r="EH125">
        <v>296.00341882481598</v>
      </c>
      <c r="EI125">
        <v>13391.7192307692</v>
      </c>
      <c r="EJ125">
        <v>15</v>
      </c>
      <c r="EK125">
        <v>1634242488.5999999</v>
      </c>
      <c r="EL125" t="s">
        <v>845</v>
      </c>
      <c r="EM125">
        <v>1634242483.5999999</v>
      </c>
      <c r="EN125">
        <v>1634242488.5999999</v>
      </c>
      <c r="EO125">
        <v>120</v>
      </c>
      <c r="EP125">
        <v>0.61299999999999999</v>
      </c>
      <c r="EQ125">
        <v>1E-3</v>
      </c>
      <c r="ER125">
        <v>2.448</v>
      </c>
      <c r="ES125">
        <v>7.9000000000000001E-2</v>
      </c>
      <c r="ET125">
        <v>401</v>
      </c>
      <c r="EU125">
        <v>16</v>
      </c>
      <c r="EV125">
        <v>0.27</v>
      </c>
      <c r="EW125">
        <v>0.02</v>
      </c>
      <c r="EX125">
        <v>-10.3078658536585</v>
      </c>
      <c r="EY125">
        <v>2.5101742160277E-2</v>
      </c>
      <c r="EZ125">
        <v>5.9789376696321901E-2</v>
      </c>
      <c r="FA125">
        <v>1</v>
      </c>
      <c r="FB125">
        <v>3.4717734146341499</v>
      </c>
      <c r="FC125">
        <v>5.2723066202091003E-2</v>
      </c>
      <c r="FD125">
        <v>5.40823744326311E-3</v>
      </c>
      <c r="FE125">
        <v>1</v>
      </c>
      <c r="FF125">
        <v>2</v>
      </c>
      <c r="FG125">
        <v>2</v>
      </c>
      <c r="FH125" t="s">
        <v>395</v>
      </c>
      <c r="FI125">
        <v>3.88435</v>
      </c>
      <c r="FJ125">
        <v>2.7589800000000002</v>
      </c>
      <c r="FK125">
        <v>8.5851499999999997E-2</v>
      </c>
      <c r="FL125">
        <v>8.8011800000000001E-2</v>
      </c>
      <c r="FM125">
        <v>8.93071E-2</v>
      </c>
      <c r="FN125">
        <v>7.77698E-2</v>
      </c>
      <c r="FO125">
        <v>36021</v>
      </c>
      <c r="FP125">
        <v>39425.5</v>
      </c>
      <c r="FQ125">
        <v>35697.599999999999</v>
      </c>
      <c r="FR125">
        <v>39232.199999999997</v>
      </c>
      <c r="FS125">
        <v>46123.6</v>
      </c>
      <c r="FT125">
        <v>52239.9</v>
      </c>
      <c r="FU125">
        <v>55828.4</v>
      </c>
      <c r="FV125">
        <v>62905</v>
      </c>
      <c r="FW125">
        <v>2.6524700000000001</v>
      </c>
      <c r="FX125">
        <v>2.1699199999999998</v>
      </c>
      <c r="FY125">
        <v>-0.286549</v>
      </c>
      <c r="FZ125">
        <v>0</v>
      </c>
      <c r="GA125">
        <v>-244.733</v>
      </c>
      <c r="GB125">
        <v>999.9</v>
      </c>
      <c r="GC125">
        <v>43.389000000000003</v>
      </c>
      <c r="GD125">
        <v>30.937000000000001</v>
      </c>
      <c r="GE125">
        <v>21.767900000000001</v>
      </c>
      <c r="GF125">
        <v>56.995800000000003</v>
      </c>
      <c r="GG125">
        <v>46.6907</v>
      </c>
      <c r="GH125">
        <v>3</v>
      </c>
      <c r="GI125">
        <v>-0.211453</v>
      </c>
      <c r="GJ125">
        <v>-0.57630199999999998</v>
      </c>
      <c r="GK125">
        <v>20.116800000000001</v>
      </c>
      <c r="GL125">
        <v>5.2008200000000002</v>
      </c>
      <c r="GM125">
        <v>12.005000000000001</v>
      </c>
      <c r="GN125">
        <v>4.9756499999999999</v>
      </c>
      <c r="GO125">
        <v>3.2930299999999999</v>
      </c>
      <c r="GP125">
        <v>9999</v>
      </c>
      <c r="GQ125">
        <v>9999</v>
      </c>
      <c r="GR125">
        <v>31.6</v>
      </c>
      <c r="GS125">
        <v>846.8</v>
      </c>
      <c r="GT125">
        <v>1.8636299999999999</v>
      </c>
      <c r="GU125">
        <v>1.8683700000000001</v>
      </c>
      <c r="GV125">
        <v>1.8680699999999999</v>
      </c>
      <c r="GW125">
        <v>1.8693500000000001</v>
      </c>
      <c r="GX125">
        <v>1.87012</v>
      </c>
      <c r="GY125">
        <v>1.8661799999999999</v>
      </c>
      <c r="GZ125">
        <v>1.8672200000000001</v>
      </c>
      <c r="HA125">
        <v>1.8686</v>
      </c>
      <c r="HB125">
        <v>5</v>
      </c>
      <c r="HC125">
        <v>0</v>
      </c>
      <c r="HD125">
        <v>0</v>
      </c>
      <c r="HE125">
        <v>0</v>
      </c>
      <c r="HF125" t="s">
        <v>396</v>
      </c>
      <c r="HG125" t="s">
        <v>397</v>
      </c>
      <c r="HH125" t="s">
        <v>398</v>
      </c>
      <c r="HI125" t="s">
        <v>398</v>
      </c>
      <c r="HJ125" t="s">
        <v>398</v>
      </c>
      <c r="HK125" t="s">
        <v>398</v>
      </c>
      <c r="HL125">
        <v>0</v>
      </c>
      <c r="HM125">
        <v>100</v>
      </c>
      <c r="HN125">
        <v>100</v>
      </c>
      <c r="HO125">
        <v>2.448</v>
      </c>
      <c r="HP125">
        <v>7.9000000000000001E-2</v>
      </c>
      <c r="HQ125">
        <v>1.8343745</v>
      </c>
      <c r="HR125">
        <v>0</v>
      </c>
      <c r="HS125">
        <v>0</v>
      </c>
      <c r="HT125">
        <v>0</v>
      </c>
      <c r="HU125">
        <v>7.8047619047620004E-2</v>
      </c>
      <c r="HV125">
        <v>0</v>
      </c>
      <c r="HW125">
        <v>0</v>
      </c>
      <c r="HX125">
        <v>0</v>
      </c>
      <c r="HY125">
        <v>-1</v>
      </c>
      <c r="HZ125">
        <v>-1</v>
      </c>
      <c r="IA125">
        <v>-1</v>
      </c>
      <c r="IB125">
        <v>-1</v>
      </c>
      <c r="IC125">
        <v>2</v>
      </c>
      <c r="ID125">
        <v>1.9</v>
      </c>
      <c r="IE125">
        <v>1.5136700000000001</v>
      </c>
      <c r="IF125">
        <v>2.6440399999999999</v>
      </c>
      <c r="IG125">
        <v>2.9980500000000001</v>
      </c>
      <c r="IH125">
        <v>2.96631</v>
      </c>
      <c r="II125">
        <v>2.7453599999999998</v>
      </c>
      <c r="IJ125">
        <v>2.33887</v>
      </c>
      <c r="IK125">
        <v>36.457799999999999</v>
      </c>
      <c r="IL125">
        <v>23.947399999999998</v>
      </c>
      <c r="IM125">
        <v>18</v>
      </c>
      <c r="IN125">
        <v>1079.1600000000001</v>
      </c>
      <c r="IO125">
        <v>602.89200000000005</v>
      </c>
      <c r="IP125">
        <v>25</v>
      </c>
      <c r="IQ125">
        <v>24.552</v>
      </c>
      <c r="IR125">
        <v>30.0001</v>
      </c>
      <c r="IS125">
        <v>24.415800000000001</v>
      </c>
      <c r="IT125">
        <v>24.370699999999999</v>
      </c>
      <c r="IU125">
        <v>30.306899999999999</v>
      </c>
      <c r="IV125">
        <v>23.641500000000001</v>
      </c>
      <c r="IW125">
        <v>0</v>
      </c>
      <c r="IX125">
        <v>25</v>
      </c>
      <c r="IY125">
        <v>400</v>
      </c>
      <c r="IZ125">
        <v>15.9246</v>
      </c>
      <c r="JA125">
        <v>103.544</v>
      </c>
      <c r="JB125">
        <v>104.72</v>
      </c>
    </row>
    <row r="126" spans="1:262" x14ac:dyDescent="0.2">
      <c r="A126">
        <v>110</v>
      </c>
      <c r="B126">
        <v>1634242589.5999999</v>
      </c>
      <c r="C126">
        <v>19117.0999999046</v>
      </c>
      <c r="D126" t="s">
        <v>846</v>
      </c>
      <c r="E126" t="s">
        <v>847</v>
      </c>
      <c r="F126" t="s">
        <v>390</v>
      </c>
      <c r="G126">
        <v>1634242589.5999999</v>
      </c>
      <c r="H126">
        <f t="shared" si="138"/>
        <v>5.9409022799170163E-3</v>
      </c>
      <c r="I126">
        <f t="shared" si="139"/>
        <v>5.9409022799170161</v>
      </c>
      <c r="J126">
        <f t="shared" si="140"/>
        <v>12.184697720572139</v>
      </c>
      <c r="K126">
        <f t="shared" si="141"/>
        <v>391.43</v>
      </c>
      <c r="L126">
        <f t="shared" si="142"/>
        <v>315.95347469651801</v>
      </c>
      <c r="M126">
        <f t="shared" si="143"/>
        <v>28.341981807631669</v>
      </c>
      <c r="N126">
        <f t="shared" si="144"/>
        <v>35.11245429289</v>
      </c>
      <c r="O126">
        <f t="shared" si="145"/>
        <v>0.31954736962917935</v>
      </c>
      <c r="P126">
        <f t="shared" si="146"/>
        <v>2.7440697641350904</v>
      </c>
      <c r="Q126">
        <f t="shared" si="147"/>
        <v>0.30022033134521658</v>
      </c>
      <c r="R126">
        <f t="shared" si="148"/>
        <v>0.18927667525671271</v>
      </c>
      <c r="S126">
        <f t="shared" si="149"/>
        <v>241.77470901819012</v>
      </c>
      <c r="T126">
        <f t="shared" si="150"/>
        <v>26.486256975562029</v>
      </c>
      <c r="U126">
        <f t="shared" si="151"/>
        <v>26.486256975562029</v>
      </c>
      <c r="V126">
        <f t="shared" si="152"/>
        <v>3.4725760364285323</v>
      </c>
      <c r="W126">
        <f t="shared" si="153"/>
        <v>49.995718088927418</v>
      </c>
      <c r="X126">
        <f t="shared" si="154"/>
        <v>1.7491551266862</v>
      </c>
      <c r="Y126">
        <f t="shared" si="155"/>
        <v>3.4986098680990572</v>
      </c>
      <c r="Z126">
        <f t="shared" si="156"/>
        <v>1.7234209097423323</v>
      </c>
      <c r="AA126">
        <f t="shared" si="157"/>
        <v>-261.99379054434041</v>
      </c>
      <c r="AB126">
        <f t="shared" si="158"/>
        <v>18.750146193761221</v>
      </c>
      <c r="AC126">
        <f t="shared" si="159"/>
        <v>1.4680035062962857</v>
      </c>
      <c r="AD126">
        <f t="shared" si="160"/>
        <v>-9.3182609277064898E-4</v>
      </c>
      <c r="AE126">
        <v>0</v>
      </c>
      <c r="AF126">
        <v>0</v>
      </c>
      <c r="AG126">
        <f t="shared" si="161"/>
        <v>1</v>
      </c>
      <c r="AH126">
        <f t="shared" si="162"/>
        <v>0</v>
      </c>
      <c r="AI126">
        <f t="shared" si="163"/>
        <v>47531.707278106391</v>
      </c>
      <c r="AJ126" t="s">
        <v>391</v>
      </c>
      <c r="AK126">
        <v>0</v>
      </c>
      <c r="AL126">
        <v>0</v>
      </c>
      <c r="AM126">
        <v>0</v>
      </c>
      <c r="AN126" t="e">
        <f t="shared" si="164"/>
        <v>#DIV/0!</v>
      </c>
      <c r="AO126">
        <v>-1</v>
      </c>
      <c r="AP126" t="s">
        <v>848</v>
      </c>
      <c r="AQ126">
        <v>10401.799999999999</v>
      </c>
      <c r="AR126">
        <v>900.893423076923</v>
      </c>
      <c r="AS126">
        <v>1035.33</v>
      </c>
      <c r="AT126">
        <f t="shared" si="165"/>
        <v>0.12984901135201043</v>
      </c>
      <c r="AU126">
        <v>0.5</v>
      </c>
      <c r="AV126">
        <f t="shared" si="166"/>
        <v>1261.4045994912904</v>
      </c>
      <c r="AW126">
        <f t="shared" si="167"/>
        <v>12.184697720572139</v>
      </c>
      <c r="AX126">
        <f t="shared" si="168"/>
        <v>81.896070079411373</v>
      </c>
      <c r="AY126">
        <f t="shared" si="169"/>
        <v>1.0452393883682819E-2</v>
      </c>
      <c r="AZ126">
        <f t="shared" si="170"/>
        <v>-1</v>
      </c>
      <c r="BA126" t="e">
        <f t="shared" si="171"/>
        <v>#DIV/0!</v>
      </c>
      <c r="BB126" t="s">
        <v>391</v>
      </c>
      <c r="BC126">
        <v>0</v>
      </c>
      <c r="BD126" t="e">
        <f t="shared" si="172"/>
        <v>#DIV/0!</v>
      </c>
      <c r="BE126" t="e">
        <f t="shared" si="173"/>
        <v>#DIV/0!</v>
      </c>
      <c r="BF126" t="e">
        <f t="shared" si="174"/>
        <v>#DIV/0!</v>
      </c>
      <c r="BG126" t="e">
        <f t="shared" si="175"/>
        <v>#DIV/0!</v>
      </c>
      <c r="BH126">
        <f t="shared" si="176"/>
        <v>0.12984901135201041</v>
      </c>
      <c r="BI126" t="e">
        <f t="shared" si="177"/>
        <v>#DIV/0!</v>
      </c>
      <c r="BJ126" t="e">
        <f t="shared" si="178"/>
        <v>#DIV/0!</v>
      </c>
      <c r="BK126" t="e">
        <f t="shared" si="179"/>
        <v>#DIV/0!</v>
      </c>
      <c r="BL126">
        <v>111</v>
      </c>
      <c r="BM126">
        <v>300</v>
      </c>
      <c r="BN126">
        <v>300</v>
      </c>
      <c r="BO126">
        <v>300</v>
      </c>
      <c r="BP126">
        <v>10401.799999999999</v>
      </c>
      <c r="BQ126">
        <v>1012.78</v>
      </c>
      <c r="BR126">
        <v>-7.3549899999999996E-3</v>
      </c>
      <c r="BS126">
        <v>-0.24</v>
      </c>
      <c r="BT126" t="s">
        <v>391</v>
      </c>
      <c r="BU126" t="s">
        <v>391</v>
      </c>
      <c r="BV126" t="s">
        <v>391</v>
      </c>
      <c r="BW126" t="s">
        <v>391</v>
      </c>
      <c r="BX126" t="s">
        <v>391</v>
      </c>
      <c r="BY126" t="s">
        <v>391</v>
      </c>
      <c r="BZ126" t="s">
        <v>391</v>
      </c>
      <c r="CA126" t="s">
        <v>391</v>
      </c>
      <c r="CB126" t="s">
        <v>391</v>
      </c>
      <c r="CC126" t="s">
        <v>391</v>
      </c>
      <c r="CD126">
        <f t="shared" si="180"/>
        <v>1500.23</v>
      </c>
      <c r="CE126">
        <f t="shared" si="181"/>
        <v>1261.4045994912904</v>
      </c>
      <c r="CF126">
        <f t="shared" si="182"/>
        <v>0.84080747584789683</v>
      </c>
      <c r="CG126">
        <f t="shared" si="183"/>
        <v>0.16115842838644082</v>
      </c>
      <c r="CH126">
        <v>6</v>
      </c>
      <c r="CI126">
        <v>0.5</v>
      </c>
      <c r="CJ126" t="s">
        <v>393</v>
      </c>
      <c r="CK126">
        <v>2</v>
      </c>
      <c r="CL126">
        <v>1634242589.5999999</v>
      </c>
      <c r="CM126">
        <v>391.43</v>
      </c>
      <c r="CN126">
        <v>400.13600000000002</v>
      </c>
      <c r="CO126">
        <v>19.499400000000001</v>
      </c>
      <c r="CP126">
        <v>16.0044</v>
      </c>
      <c r="CQ126">
        <v>388.95400000000001</v>
      </c>
      <c r="CR126">
        <v>19.422899999999998</v>
      </c>
      <c r="CS126">
        <v>1000.01</v>
      </c>
      <c r="CT126">
        <v>89.602999999999994</v>
      </c>
      <c r="CU126">
        <v>0.100023</v>
      </c>
      <c r="CV126">
        <v>26.613</v>
      </c>
      <c r="CW126">
        <v>-251.87100000000001</v>
      </c>
      <c r="CX126">
        <v>999.9</v>
      </c>
      <c r="CY126">
        <v>0</v>
      </c>
      <c r="CZ126">
        <v>0</v>
      </c>
      <c r="DA126">
        <v>10020</v>
      </c>
      <c r="DB126">
        <v>0</v>
      </c>
      <c r="DC126">
        <v>10.4122</v>
      </c>
      <c r="DD126">
        <v>-8.7064199999999996</v>
      </c>
      <c r="DE126">
        <v>399.214</v>
      </c>
      <c r="DF126">
        <v>406.64499999999998</v>
      </c>
      <c r="DG126">
        <v>3.4949699999999999</v>
      </c>
      <c r="DH126">
        <v>400.13600000000002</v>
      </c>
      <c r="DI126">
        <v>16.0044</v>
      </c>
      <c r="DJ126">
        <v>1.7472000000000001</v>
      </c>
      <c r="DK126">
        <v>1.43404</v>
      </c>
      <c r="DL126">
        <v>15.3223</v>
      </c>
      <c r="DM126">
        <v>12.282500000000001</v>
      </c>
      <c r="DN126">
        <v>1500.23</v>
      </c>
      <c r="DO126">
        <v>0.97299500000000005</v>
      </c>
      <c r="DP126">
        <v>2.7005100000000001E-2</v>
      </c>
      <c r="DQ126">
        <v>0</v>
      </c>
      <c r="DR126">
        <v>899.83399999999995</v>
      </c>
      <c r="DS126">
        <v>5.0006300000000001</v>
      </c>
      <c r="DT126">
        <v>13295.1</v>
      </c>
      <c r="DU126">
        <v>12907</v>
      </c>
      <c r="DV126">
        <v>39.686999999999998</v>
      </c>
      <c r="DW126">
        <v>40.061999999999998</v>
      </c>
      <c r="DX126">
        <v>39.375</v>
      </c>
      <c r="DY126">
        <v>40.625</v>
      </c>
      <c r="DZ126">
        <v>40.936999999999998</v>
      </c>
      <c r="EA126">
        <v>1454.85</v>
      </c>
      <c r="EB126">
        <v>40.380000000000003</v>
      </c>
      <c r="EC126">
        <v>0</v>
      </c>
      <c r="ED126">
        <v>127.80000019073501</v>
      </c>
      <c r="EE126">
        <v>0</v>
      </c>
      <c r="EF126">
        <v>900.893423076923</v>
      </c>
      <c r="EG126">
        <v>-10.3898461472201</v>
      </c>
      <c r="EH126">
        <v>-198.77948718119401</v>
      </c>
      <c r="EI126">
        <v>13317.757692307699</v>
      </c>
      <c r="EJ126">
        <v>15</v>
      </c>
      <c r="EK126">
        <v>1634242559.5999999</v>
      </c>
      <c r="EL126" t="s">
        <v>849</v>
      </c>
      <c r="EM126">
        <v>1634242552.0999999</v>
      </c>
      <c r="EN126">
        <v>1634242559.5999999</v>
      </c>
      <c r="EO126">
        <v>121</v>
      </c>
      <c r="EP126">
        <v>2.8000000000000001E-2</v>
      </c>
      <c r="EQ126">
        <v>-3.0000000000000001E-3</v>
      </c>
      <c r="ER126">
        <v>2.476</v>
      </c>
      <c r="ES126">
        <v>7.5999999999999998E-2</v>
      </c>
      <c r="ET126">
        <v>400</v>
      </c>
      <c r="EU126">
        <v>16</v>
      </c>
      <c r="EV126">
        <v>0.2</v>
      </c>
      <c r="EW126">
        <v>0.03</v>
      </c>
      <c r="EX126">
        <v>-8.7112812195121894</v>
      </c>
      <c r="EY126">
        <v>6.1590522648082097E-2</v>
      </c>
      <c r="EZ126">
        <v>2.3716737240650598E-2</v>
      </c>
      <c r="FA126">
        <v>1</v>
      </c>
      <c r="FB126">
        <v>3.5008473170731702</v>
      </c>
      <c r="FC126">
        <v>0.29056871080139501</v>
      </c>
      <c r="FD126">
        <v>4.6160969101738503E-2</v>
      </c>
      <c r="FE126">
        <v>1</v>
      </c>
      <c r="FF126">
        <v>2</v>
      </c>
      <c r="FG126">
        <v>2</v>
      </c>
      <c r="FH126" t="s">
        <v>395</v>
      </c>
      <c r="FI126">
        <v>3.88442</v>
      </c>
      <c r="FJ126">
        <v>2.7591899999999998</v>
      </c>
      <c r="FK126">
        <v>8.5988099999999998E-2</v>
      </c>
      <c r="FL126">
        <v>8.8007600000000005E-2</v>
      </c>
      <c r="FM126">
        <v>8.9693200000000001E-2</v>
      </c>
      <c r="FN126">
        <v>7.8123999999999999E-2</v>
      </c>
      <c r="FO126">
        <v>36015.199999999997</v>
      </c>
      <c r="FP126">
        <v>39425.4</v>
      </c>
      <c r="FQ126">
        <v>35697.1</v>
      </c>
      <c r="FR126">
        <v>39231.9</v>
      </c>
      <c r="FS126">
        <v>46103</v>
      </c>
      <c r="FT126">
        <v>52219.3</v>
      </c>
      <c r="FU126">
        <v>55827.7</v>
      </c>
      <c r="FV126">
        <v>62904.4</v>
      </c>
      <c r="FW126">
        <v>2.65083</v>
      </c>
      <c r="FX126">
        <v>2.1691699999999998</v>
      </c>
      <c r="FY126">
        <v>-0.24121300000000001</v>
      </c>
      <c r="FZ126">
        <v>0</v>
      </c>
      <c r="GA126">
        <v>-244.73099999999999</v>
      </c>
      <c r="GB126">
        <v>999.9</v>
      </c>
      <c r="GC126">
        <v>43.194000000000003</v>
      </c>
      <c r="GD126">
        <v>31.007999999999999</v>
      </c>
      <c r="GE126">
        <v>21.757200000000001</v>
      </c>
      <c r="GF126">
        <v>56.525799999999997</v>
      </c>
      <c r="GG126">
        <v>46.678699999999999</v>
      </c>
      <c r="GH126">
        <v>3</v>
      </c>
      <c r="GI126">
        <v>-0.21141299999999999</v>
      </c>
      <c r="GJ126">
        <v>-0.56451499999999999</v>
      </c>
      <c r="GK126">
        <v>20.114799999999999</v>
      </c>
      <c r="GL126">
        <v>5.1999199999999997</v>
      </c>
      <c r="GM126">
        <v>12.0046</v>
      </c>
      <c r="GN126">
        <v>4.9757499999999997</v>
      </c>
      <c r="GO126">
        <v>3.2930299999999999</v>
      </c>
      <c r="GP126">
        <v>9999</v>
      </c>
      <c r="GQ126">
        <v>9999</v>
      </c>
      <c r="GR126">
        <v>31.7</v>
      </c>
      <c r="GS126">
        <v>850.8</v>
      </c>
      <c r="GT126">
        <v>1.8635999999999999</v>
      </c>
      <c r="GU126">
        <v>1.8683799999999999</v>
      </c>
      <c r="GV126">
        <v>1.8680600000000001</v>
      </c>
      <c r="GW126">
        <v>1.86934</v>
      </c>
      <c r="GX126">
        <v>1.87012</v>
      </c>
      <c r="GY126">
        <v>1.86619</v>
      </c>
      <c r="GZ126">
        <v>1.8672200000000001</v>
      </c>
      <c r="HA126">
        <v>1.86859</v>
      </c>
      <c r="HB126">
        <v>5</v>
      </c>
      <c r="HC126">
        <v>0</v>
      </c>
      <c r="HD126">
        <v>0</v>
      </c>
      <c r="HE126">
        <v>0</v>
      </c>
      <c r="HF126" t="s">
        <v>396</v>
      </c>
      <c r="HG126" t="s">
        <v>397</v>
      </c>
      <c r="HH126" t="s">
        <v>398</v>
      </c>
      <c r="HI126" t="s">
        <v>398</v>
      </c>
      <c r="HJ126" t="s">
        <v>398</v>
      </c>
      <c r="HK126" t="s">
        <v>398</v>
      </c>
      <c r="HL126">
        <v>0</v>
      </c>
      <c r="HM126">
        <v>100</v>
      </c>
      <c r="HN126">
        <v>100</v>
      </c>
      <c r="HO126">
        <v>2.476</v>
      </c>
      <c r="HP126">
        <v>7.6499999999999999E-2</v>
      </c>
      <c r="HQ126">
        <v>2.4755714285714099</v>
      </c>
      <c r="HR126">
        <v>0</v>
      </c>
      <c r="HS126">
        <v>0</v>
      </c>
      <c r="HT126">
        <v>0</v>
      </c>
      <c r="HU126">
        <v>7.6489999999997907E-2</v>
      </c>
      <c r="HV126">
        <v>0</v>
      </c>
      <c r="HW126">
        <v>0</v>
      </c>
      <c r="HX126">
        <v>0</v>
      </c>
      <c r="HY126">
        <v>-1</v>
      </c>
      <c r="HZ126">
        <v>-1</v>
      </c>
      <c r="IA126">
        <v>-1</v>
      </c>
      <c r="IB126">
        <v>-1</v>
      </c>
      <c r="IC126">
        <v>0.6</v>
      </c>
      <c r="ID126">
        <v>0.5</v>
      </c>
      <c r="IE126">
        <v>1.5075700000000001</v>
      </c>
      <c r="IF126">
        <v>2.63916</v>
      </c>
      <c r="IG126">
        <v>2.9968300000000001</v>
      </c>
      <c r="IH126">
        <v>2.96631</v>
      </c>
      <c r="II126">
        <v>2.7453599999999998</v>
      </c>
      <c r="IJ126">
        <v>2.32422</v>
      </c>
      <c r="IK126">
        <v>36.528700000000001</v>
      </c>
      <c r="IL126">
        <v>23.947399999999998</v>
      </c>
      <c r="IM126">
        <v>18</v>
      </c>
      <c r="IN126">
        <v>1077.18</v>
      </c>
      <c r="IO126">
        <v>602.30100000000004</v>
      </c>
      <c r="IP126">
        <v>25.0002</v>
      </c>
      <c r="IQ126">
        <v>24.552</v>
      </c>
      <c r="IR126">
        <v>30.0001</v>
      </c>
      <c r="IS126">
        <v>24.416399999999999</v>
      </c>
      <c r="IT126">
        <v>24.3687</v>
      </c>
      <c r="IU126">
        <v>30.203399999999998</v>
      </c>
      <c r="IV126">
        <v>23.175799999999999</v>
      </c>
      <c r="IW126">
        <v>0</v>
      </c>
      <c r="IX126">
        <v>25</v>
      </c>
      <c r="IY126">
        <v>400</v>
      </c>
      <c r="IZ126">
        <v>15.9536</v>
      </c>
      <c r="JA126">
        <v>103.542</v>
      </c>
      <c r="JB126">
        <v>104.72</v>
      </c>
    </row>
    <row r="127" spans="1:262" x14ac:dyDescent="0.2">
      <c r="A127">
        <v>111</v>
      </c>
      <c r="B127">
        <v>1634242700.5</v>
      </c>
      <c r="C127">
        <v>19228</v>
      </c>
      <c r="D127" t="s">
        <v>850</v>
      </c>
      <c r="E127" t="s">
        <v>851</v>
      </c>
      <c r="F127" t="s">
        <v>390</v>
      </c>
      <c r="G127">
        <v>1634242700.5</v>
      </c>
      <c r="H127">
        <f t="shared" si="138"/>
        <v>5.3915170683802045E-3</v>
      </c>
      <c r="I127">
        <f t="shared" si="139"/>
        <v>5.3915170683802041</v>
      </c>
      <c r="J127">
        <f t="shared" si="140"/>
        <v>14.605172852374745</v>
      </c>
      <c r="K127">
        <f t="shared" si="141"/>
        <v>589.37199999999996</v>
      </c>
      <c r="L127">
        <f t="shared" si="142"/>
        <v>485.41930979059993</v>
      </c>
      <c r="M127">
        <f t="shared" si="143"/>
        <v>43.544549572738994</v>
      </c>
      <c r="N127">
        <f t="shared" si="144"/>
        <v>52.869627872560791</v>
      </c>
      <c r="O127">
        <f t="shared" si="145"/>
        <v>0.2825587615423597</v>
      </c>
      <c r="P127">
        <f t="shared" si="146"/>
        <v>2.739798772362982</v>
      </c>
      <c r="Q127">
        <f t="shared" si="147"/>
        <v>0.26731031010890799</v>
      </c>
      <c r="R127">
        <f t="shared" si="148"/>
        <v>0.16837034869380826</v>
      </c>
      <c r="S127">
        <f t="shared" si="149"/>
        <v>241.74221001830239</v>
      </c>
      <c r="T127">
        <f t="shared" si="150"/>
        <v>26.650361228716907</v>
      </c>
      <c r="U127">
        <f t="shared" si="151"/>
        <v>26.650361228716907</v>
      </c>
      <c r="V127">
        <f t="shared" si="152"/>
        <v>3.5063165519541433</v>
      </c>
      <c r="W127">
        <f t="shared" si="153"/>
        <v>49.983901440582699</v>
      </c>
      <c r="X127">
        <f t="shared" si="154"/>
        <v>1.7500193804840398</v>
      </c>
      <c r="Y127">
        <f t="shared" si="155"/>
        <v>3.5011660355571448</v>
      </c>
      <c r="Z127">
        <f t="shared" si="156"/>
        <v>1.7562971714701034</v>
      </c>
      <c r="AA127">
        <f t="shared" si="157"/>
        <v>-237.76590271556702</v>
      </c>
      <c r="AB127">
        <f t="shared" si="158"/>
        <v>-3.68697395548983</v>
      </c>
      <c r="AC127">
        <f t="shared" si="159"/>
        <v>-0.2893695049794146</v>
      </c>
      <c r="AD127">
        <f t="shared" si="160"/>
        <v>-3.6157733884767396E-5</v>
      </c>
      <c r="AE127">
        <v>0</v>
      </c>
      <c r="AF127">
        <v>0</v>
      </c>
      <c r="AG127">
        <f t="shared" si="161"/>
        <v>1</v>
      </c>
      <c r="AH127">
        <f t="shared" si="162"/>
        <v>0</v>
      </c>
      <c r="AI127">
        <f t="shared" si="163"/>
        <v>47414.305318063183</v>
      </c>
      <c r="AJ127" t="s">
        <v>391</v>
      </c>
      <c r="AK127">
        <v>0</v>
      </c>
      <c r="AL127">
        <v>0</v>
      </c>
      <c r="AM127">
        <v>0</v>
      </c>
      <c r="AN127" t="e">
        <f t="shared" si="164"/>
        <v>#DIV/0!</v>
      </c>
      <c r="AO127">
        <v>-1</v>
      </c>
      <c r="AP127" t="s">
        <v>852</v>
      </c>
      <c r="AQ127">
        <v>10406.6</v>
      </c>
      <c r="AR127">
        <v>899.31692307692299</v>
      </c>
      <c r="AS127">
        <v>1040.93</v>
      </c>
      <c r="AT127">
        <f t="shared" si="165"/>
        <v>0.13604476470375249</v>
      </c>
      <c r="AU127">
        <v>0.5</v>
      </c>
      <c r="AV127">
        <f t="shared" si="166"/>
        <v>1261.2362994913483</v>
      </c>
      <c r="AW127">
        <f t="shared" si="167"/>
        <v>14.605172852374745</v>
      </c>
      <c r="AX127">
        <f t="shared" si="168"/>
        <v>85.792297800065995</v>
      </c>
      <c r="AY127">
        <f t="shared" si="169"/>
        <v>1.2372917635393344E-2</v>
      </c>
      <c r="AZ127">
        <f t="shared" si="170"/>
        <v>-1</v>
      </c>
      <c r="BA127" t="e">
        <f t="shared" si="171"/>
        <v>#DIV/0!</v>
      </c>
      <c r="BB127" t="s">
        <v>391</v>
      </c>
      <c r="BC127">
        <v>0</v>
      </c>
      <c r="BD127" t="e">
        <f t="shared" si="172"/>
        <v>#DIV/0!</v>
      </c>
      <c r="BE127" t="e">
        <f t="shared" si="173"/>
        <v>#DIV/0!</v>
      </c>
      <c r="BF127" t="e">
        <f t="shared" si="174"/>
        <v>#DIV/0!</v>
      </c>
      <c r="BG127" t="e">
        <f t="shared" si="175"/>
        <v>#DIV/0!</v>
      </c>
      <c r="BH127">
        <f t="shared" si="176"/>
        <v>0.13604476470375249</v>
      </c>
      <c r="BI127" t="e">
        <f t="shared" si="177"/>
        <v>#DIV/0!</v>
      </c>
      <c r="BJ127" t="e">
        <f t="shared" si="178"/>
        <v>#DIV/0!</v>
      </c>
      <c r="BK127" t="e">
        <f t="shared" si="179"/>
        <v>#DIV/0!</v>
      </c>
      <c r="BL127">
        <v>112</v>
      </c>
      <c r="BM127">
        <v>300</v>
      </c>
      <c r="BN127">
        <v>300</v>
      </c>
      <c r="BO127">
        <v>300</v>
      </c>
      <c r="BP127">
        <v>10406.6</v>
      </c>
      <c r="BQ127">
        <v>1014.09</v>
      </c>
      <c r="BR127">
        <v>-7.3583800000000003E-3</v>
      </c>
      <c r="BS127">
        <v>-0.54</v>
      </c>
      <c r="BT127" t="s">
        <v>391</v>
      </c>
      <c r="BU127" t="s">
        <v>391</v>
      </c>
      <c r="BV127" t="s">
        <v>391</v>
      </c>
      <c r="BW127" t="s">
        <v>391</v>
      </c>
      <c r="BX127" t="s">
        <v>391</v>
      </c>
      <c r="BY127" t="s">
        <v>391</v>
      </c>
      <c r="BZ127" t="s">
        <v>391</v>
      </c>
      <c r="CA127" t="s">
        <v>391</v>
      </c>
      <c r="CB127" t="s">
        <v>391</v>
      </c>
      <c r="CC127" t="s">
        <v>391</v>
      </c>
      <c r="CD127">
        <f t="shared" si="180"/>
        <v>1500.03</v>
      </c>
      <c r="CE127">
        <f t="shared" si="181"/>
        <v>1261.2362994913483</v>
      </c>
      <c r="CF127">
        <f t="shared" si="182"/>
        <v>0.84080738351322859</v>
      </c>
      <c r="CG127">
        <f t="shared" si="183"/>
        <v>0.16115825018053132</v>
      </c>
      <c r="CH127">
        <v>6</v>
      </c>
      <c r="CI127">
        <v>0.5</v>
      </c>
      <c r="CJ127" t="s">
        <v>393</v>
      </c>
      <c r="CK127">
        <v>2</v>
      </c>
      <c r="CL127">
        <v>1634242700.5</v>
      </c>
      <c r="CM127">
        <v>589.37199999999996</v>
      </c>
      <c r="CN127">
        <v>600.04200000000003</v>
      </c>
      <c r="CO127">
        <v>19.508600000000001</v>
      </c>
      <c r="CP127">
        <v>16.3367</v>
      </c>
      <c r="CQ127">
        <v>586.21199999999999</v>
      </c>
      <c r="CR127">
        <v>19.418600000000001</v>
      </c>
      <c r="CS127">
        <v>999.96900000000005</v>
      </c>
      <c r="CT127">
        <v>89.605099999999993</v>
      </c>
      <c r="CU127">
        <v>9.9921399999999994E-2</v>
      </c>
      <c r="CV127">
        <v>26.625399999999999</v>
      </c>
      <c r="CW127">
        <v>-252.03399999999999</v>
      </c>
      <c r="CX127">
        <v>999.9</v>
      </c>
      <c r="CY127">
        <v>0</v>
      </c>
      <c r="CZ127">
        <v>0</v>
      </c>
      <c r="DA127">
        <v>9994.3799999999992</v>
      </c>
      <c r="DB127">
        <v>0</v>
      </c>
      <c r="DC127">
        <v>10.4122</v>
      </c>
      <c r="DD127">
        <v>-11.3546</v>
      </c>
      <c r="DE127">
        <v>600.39200000000005</v>
      </c>
      <c r="DF127">
        <v>610.00699999999995</v>
      </c>
      <c r="DG127">
        <v>3.1583399999999999</v>
      </c>
      <c r="DH127">
        <v>600.04200000000003</v>
      </c>
      <c r="DI127">
        <v>16.3367</v>
      </c>
      <c r="DJ127">
        <v>1.7468600000000001</v>
      </c>
      <c r="DK127">
        <v>1.4638500000000001</v>
      </c>
      <c r="DL127">
        <v>15.3192</v>
      </c>
      <c r="DM127">
        <v>12.595700000000001</v>
      </c>
      <c r="DN127">
        <v>1500.03</v>
      </c>
      <c r="DO127">
        <v>0.972997</v>
      </c>
      <c r="DP127">
        <v>2.7002700000000001E-2</v>
      </c>
      <c r="DQ127">
        <v>0</v>
      </c>
      <c r="DR127">
        <v>898.38699999999994</v>
      </c>
      <c r="DS127">
        <v>5.0006300000000001</v>
      </c>
      <c r="DT127">
        <v>13234.2</v>
      </c>
      <c r="DU127">
        <v>12905.3</v>
      </c>
      <c r="DV127">
        <v>38.375</v>
      </c>
      <c r="DW127">
        <v>38.625</v>
      </c>
      <c r="DX127">
        <v>38.186999999999998</v>
      </c>
      <c r="DY127">
        <v>38.186999999999998</v>
      </c>
      <c r="DZ127">
        <v>39.625</v>
      </c>
      <c r="EA127">
        <v>1454.66</v>
      </c>
      <c r="EB127">
        <v>40.369999999999997</v>
      </c>
      <c r="EC127">
        <v>0</v>
      </c>
      <c r="ED127">
        <v>110.5</v>
      </c>
      <c r="EE127">
        <v>0</v>
      </c>
      <c r="EF127">
        <v>899.31692307692299</v>
      </c>
      <c r="EG127">
        <v>-4.91391454211234</v>
      </c>
      <c r="EH127">
        <v>-92.307692289971996</v>
      </c>
      <c r="EI127">
        <v>13245.5846153846</v>
      </c>
      <c r="EJ127">
        <v>15</v>
      </c>
      <c r="EK127">
        <v>1634242720.5</v>
      </c>
      <c r="EL127" t="s">
        <v>853</v>
      </c>
      <c r="EM127">
        <v>1634242719</v>
      </c>
      <c r="EN127">
        <v>1634242720.5</v>
      </c>
      <c r="EO127">
        <v>122</v>
      </c>
      <c r="EP127">
        <v>0.68400000000000005</v>
      </c>
      <c r="EQ127">
        <v>1.2999999999999999E-2</v>
      </c>
      <c r="ER127">
        <v>3.16</v>
      </c>
      <c r="ES127">
        <v>0.09</v>
      </c>
      <c r="ET127">
        <v>600</v>
      </c>
      <c r="EU127">
        <v>16</v>
      </c>
      <c r="EV127">
        <v>0.26</v>
      </c>
      <c r="EW127">
        <v>0.03</v>
      </c>
      <c r="EX127">
        <v>-11.351812195121999</v>
      </c>
      <c r="EY127">
        <v>8.45937282229733E-2</v>
      </c>
      <c r="EZ127">
        <v>2.69428047784151E-2</v>
      </c>
      <c r="FA127">
        <v>1</v>
      </c>
      <c r="FB127">
        <v>3.2044848780487798</v>
      </c>
      <c r="FC127">
        <v>-0.37757393728223398</v>
      </c>
      <c r="FD127">
        <v>3.8407656129675199E-2</v>
      </c>
      <c r="FE127">
        <v>1</v>
      </c>
      <c r="FF127">
        <v>2</v>
      </c>
      <c r="FG127">
        <v>2</v>
      </c>
      <c r="FH127" t="s">
        <v>395</v>
      </c>
      <c r="FI127">
        <v>3.8843700000000001</v>
      </c>
      <c r="FJ127">
        <v>2.7588599999999999</v>
      </c>
      <c r="FK127">
        <v>0.11645999999999999</v>
      </c>
      <c r="FL127">
        <v>0.118427</v>
      </c>
      <c r="FM127">
        <v>8.9682399999999995E-2</v>
      </c>
      <c r="FN127">
        <v>7.9287200000000002E-2</v>
      </c>
      <c r="FO127">
        <v>34816</v>
      </c>
      <c r="FP127">
        <v>38112.6</v>
      </c>
      <c r="FQ127">
        <v>35697.9</v>
      </c>
      <c r="FR127">
        <v>39233.199999999997</v>
      </c>
      <c r="FS127">
        <v>46105.2</v>
      </c>
      <c r="FT127">
        <v>52155.1</v>
      </c>
      <c r="FU127">
        <v>55828.7</v>
      </c>
      <c r="FV127">
        <v>62905.7</v>
      </c>
      <c r="FW127">
        <v>2.6517300000000001</v>
      </c>
      <c r="FX127">
        <v>2.17143</v>
      </c>
      <c r="FY127">
        <v>-0.24668899999999999</v>
      </c>
      <c r="FZ127">
        <v>0</v>
      </c>
      <c r="GA127">
        <v>-244.73099999999999</v>
      </c>
      <c r="GB127">
        <v>999.9</v>
      </c>
      <c r="GC127">
        <v>43.046999999999997</v>
      </c>
      <c r="GD127">
        <v>31.047999999999998</v>
      </c>
      <c r="GE127">
        <v>21.7331</v>
      </c>
      <c r="GF127">
        <v>56.6158</v>
      </c>
      <c r="GG127">
        <v>46.6066</v>
      </c>
      <c r="GH127">
        <v>3</v>
      </c>
      <c r="GI127">
        <v>-0.211923</v>
      </c>
      <c r="GJ127">
        <v>-0.54800700000000002</v>
      </c>
      <c r="GK127">
        <v>20.115100000000002</v>
      </c>
      <c r="GL127">
        <v>5.19977</v>
      </c>
      <c r="GM127">
        <v>12.004899999999999</v>
      </c>
      <c r="GN127">
        <v>4.9757499999999997</v>
      </c>
      <c r="GO127">
        <v>3.2933500000000002</v>
      </c>
      <c r="GP127">
        <v>9999</v>
      </c>
      <c r="GQ127">
        <v>9999</v>
      </c>
      <c r="GR127">
        <v>31.7</v>
      </c>
      <c r="GS127">
        <v>854.8</v>
      </c>
      <c r="GT127">
        <v>1.86365</v>
      </c>
      <c r="GU127">
        <v>1.8684099999999999</v>
      </c>
      <c r="GV127">
        <v>1.86809</v>
      </c>
      <c r="GW127">
        <v>1.8693500000000001</v>
      </c>
      <c r="GX127">
        <v>1.8701300000000001</v>
      </c>
      <c r="GY127">
        <v>1.8661700000000001</v>
      </c>
      <c r="GZ127">
        <v>1.8672200000000001</v>
      </c>
      <c r="HA127">
        <v>1.8686</v>
      </c>
      <c r="HB127">
        <v>5</v>
      </c>
      <c r="HC127">
        <v>0</v>
      </c>
      <c r="HD127">
        <v>0</v>
      </c>
      <c r="HE127">
        <v>0</v>
      </c>
      <c r="HF127" t="s">
        <v>396</v>
      </c>
      <c r="HG127" t="s">
        <v>397</v>
      </c>
      <c r="HH127" t="s">
        <v>398</v>
      </c>
      <c r="HI127" t="s">
        <v>398</v>
      </c>
      <c r="HJ127" t="s">
        <v>398</v>
      </c>
      <c r="HK127" t="s">
        <v>398</v>
      </c>
      <c r="HL127">
        <v>0</v>
      </c>
      <c r="HM127">
        <v>100</v>
      </c>
      <c r="HN127">
        <v>100</v>
      </c>
      <c r="HO127">
        <v>3.16</v>
      </c>
      <c r="HP127">
        <v>0.09</v>
      </c>
      <c r="HQ127">
        <v>2.4755714285714099</v>
      </c>
      <c r="HR127">
        <v>0</v>
      </c>
      <c r="HS127">
        <v>0</v>
      </c>
      <c r="HT127">
        <v>0</v>
      </c>
      <c r="HU127">
        <v>7.6489999999997907E-2</v>
      </c>
      <c r="HV127">
        <v>0</v>
      </c>
      <c r="HW127">
        <v>0</v>
      </c>
      <c r="HX127">
        <v>0</v>
      </c>
      <c r="HY127">
        <v>-1</v>
      </c>
      <c r="HZ127">
        <v>-1</v>
      </c>
      <c r="IA127">
        <v>-1</v>
      </c>
      <c r="IB127">
        <v>-1</v>
      </c>
      <c r="IC127">
        <v>2.5</v>
      </c>
      <c r="ID127">
        <v>2.2999999999999998</v>
      </c>
      <c r="IE127">
        <v>2.0861800000000001</v>
      </c>
      <c r="IF127">
        <v>2.63916</v>
      </c>
      <c r="IG127">
        <v>2.9980500000000001</v>
      </c>
      <c r="IH127">
        <v>2.96509</v>
      </c>
      <c r="II127">
        <v>2.7453599999999998</v>
      </c>
      <c r="IJ127">
        <v>2.3315399999999999</v>
      </c>
      <c r="IK127">
        <v>36.599600000000002</v>
      </c>
      <c r="IL127">
        <v>23.947399999999998</v>
      </c>
      <c r="IM127">
        <v>18</v>
      </c>
      <c r="IN127">
        <v>1078.1300000000001</v>
      </c>
      <c r="IO127">
        <v>603.96100000000001</v>
      </c>
      <c r="IP127">
        <v>25.000299999999999</v>
      </c>
      <c r="IQ127">
        <v>24.55</v>
      </c>
      <c r="IR127">
        <v>30</v>
      </c>
      <c r="IS127">
        <v>24.409600000000001</v>
      </c>
      <c r="IT127">
        <v>24.364799999999999</v>
      </c>
      <c r="IU127">
        <v>41.754600000000003</v>
      </c>
      <c r="IV127">
        <v>21.408000000000001</v>
      </c>
      <c r="IW127">
        <v>0</v>
      </c>
      <c r="IX127">
        <v>25</v>
      </c>
      <c r="IY127">
        <v>600</v>
      </c>
      <c r="IZ127">
        <v>16.403400000000001</v>
      </c>
      <c r="JA127">
        <v>103.544</v>
      </c>
      <c r="JB127">
        <v>104.72199999999999</v>
      </c>
    </row>
    <row r="128" spans="1:262" x14ac:dyDescent="0.2">
      <c r="A128">
        <v>112</v>
      </c>
      <c r="B128">
        <v>1634242841.5</v>
      </c>
      <c r="C128">
        <v>19369</v>
      </c>
      <c r="D128" t="s">
        <v>854</v>
      </c>
      <c r="E128" t="s">
        <v>855</v>
      </c>
      <c r="F128" t="s">
        <v>390</v>
      </c>
      <c r="G128">
        <v>1634242841.5</v>
      </c>
      <c r="H128">
        <f t="shared" si="138"/>
        <v>4.0737178797448708E-3</v>
      </c>
      <c r="I128">
        <f t="shared" si="139"/>
        <v>4.073717879744871</v>
      </c>
      <c r="J128">
        <f t="shared" si="140"/>
        <v>15.681244001830056</v>
      </c>
      <c r="K128">
        <f t="shared" si="141"/>
        <v>788.63</v>
      </c>
      <c r="L128">
        <f t="shared" si="142"/>
        <v>636.68266172460437</v>
      </c>
      <c r="M128">
        <f t="shared" si="143"/>
        <v>57.111182731488007</v>
      </c>
      <c r="N128">
        <f t="shared" si="144"/>
        <v>70.741037482523993</v>
      </c>
      <c r="O128">
        <f t="shared" si="145"/>
        <v>0.2025450694723803</v>
      </c>
      <c r="P128">
        <f t="shared" si="146"/>
        <v>2.7442433011040412</v>
      </c>
      <c r="Q128">
        <f t="shared" si="147"/>
        <v>0.1945913808542748</v>
      </c>
      <c r="R128">
        <f t="shared" si="148"/>
        <v>0.12230819604943685</v>
      </c>
      <c r="S128">
        <f t="shared" si="149"/>
        <v>241.72349601871682</v>
      </c>
      <c r="T128">
        <f t="shared" si="150"/>
        <v>26.962189290221971</v>
      </c>
      <c r="U128">
        <f t="shared" si="151"/>
        <v>26.962189290221971</v>
      </c>
      <c r="V128">
        <f t="shared" si="152"/>
        <v>3.5712190932639172</v>
      </c>
      <c r="W128">
        <f t="shared" si="153"/>
        <v>50.110028770506929</v>
      </c>
      <c r="X128">
        <f t="shared" si="154"/>
        <v>1.7490383568378001</v>
      </c>
      <c r="Y128">
        <f t="shared" si="155"/>
        <v>3.4903958344307013</v>
      </c>
      <c r="Z128">
        <f t="shared" si="156"/>
        <v>1.8221807364261171</v>
      </c>
      <c r="AA128">
        <f t="shared" si="157"/>
        <v>-179.65095849674881</v>
      </c>
      <c r="AB128">
        <f t="shared" si="158"/>
        <v>-57.564844124356782</v>
      </c>
      <c r="AC128">
        <f t="shared" si="159"/>
        <v>-4.5164829770421298</v>
      </c>
      <c r="AD128">
        <f t="shared" si="160"/>
        <v>-8.7895794309105213E-3</v>
      </c>
      <c r="AE128">
        <v>0</v>
      </c>
      <c r="AF128">
        <v>0</v>
      </c>
      <c r="AG128">
        <f t="shared" si="161"/>
        <v>1</v>
      </c>
      <c r="AH128">
        <f t="shared" si="162"/>
        <v>0</v>
      </c>
      <c r="AI128">
        <f t="shared" si="163"/>
        <v>47542.699750097694</v>
      </c>
      <c r="AJ128" t="s">
        <v>391</v>
      </c>
      <c r="AK128">
        <v>0</v>
      </c>
      <c r="AL128">
        <v>0</v>
      </c>
      <c r="AM128">
        <v>0</v>
      </c>
      <c r="AN128" t="e">
        <f t="shared" si="164"/>
        <v>#DIV/0!</v>
      </c>
      <c r="AO128">
        <v>-1</v>
      </c>
      <c r="AP128" t="s">
        <v>856</v>
      </c>
      <c r="AQ128">
        <v>10410.799999999999</v>
      </c>
      <c r="AR128">
        <v>896.85968000000003</v>
      </c>
      <c r="AS128">
        <v>1039.72</v>
      </c>
      <c r="AT128">
        <f t="shared" si="165"/>
        <v>0.13740268533836031</v>
      </c>
      <c r="AU128">
        <v>0.5</v>
      </c>
      <c r="AV128">
        <f t="shared" si="166"/>
        <v>1261.1432994915633</v>
      </c>
      <c r="AW128">
        <f t="shared" si="167"/>
        <v>15.681244001830056</v>
      </c>
      <c r="AX128">
        <f t="shared" si="168"/>
        <v>86.642237973310387</v>
      </c>
      <c r="AY128">
        <f t="shared" si="169"/>
        <v>1.322708054552975E-2</v>
      </c>
      <c r="AZ128">
        <f t="shared" si="170"/>
        <v>-1</v>
      </c>
      <c r="BA128" t="e">
        <f t="shared" si="171"/>
        <v>#DIV/0!</v>
      </c>
      <c r="BB128" t="s">
        <v>391</v>
      </c>
      <c r="BC128">
        <v>0</v>
      </c>
      <c r="BD128" t="e">
        <f t="shared" si="172"/>
        <v>#DIV/0!</v>
      </c>
      <c r="BE128" t="e">
        <f t="shared" si="173"/>
        <v>#DIV/0!</v>
      </c>
      <c r="BF128" t="e">
        <f t="shared" si="174"/>
        <v>#DIV/0!</v>
      </c>
      <c r="BG128" t="e">
        <f t="shared" si="175"/>
        <v>#DIV/0!</v>
      </c>
      <c r="BH128">
        <f t="shared" si="176"/>
        <v>0.13740268533836034</v>
      </c>
      <c r="BI128" t="e">
        <f t="shared" si="177"/>
        <v>#DIV/0!</v>
      </c>
      <c r="BJ128" t="e">
        <f t="shared" si="178"/>
        <v>#DIV/0!</v>
      </c>
      <c r="BK128" t="e">
        <f t="shared" si="179"/>
        <v>#DIV/0!</v>
      </c>
      <c r="BL128">
        <v>113</v>
      </c>
      <c r="BM128">
        <v>300</v>
      </c>
      <c r="BN128">
        <v>300</v>
      </c>
      <c r="BO128">
        <v>300</v>
      </c>
      <c r="BP128">
        <v>10410.799999999999</v>
      </c>
      <c r="BQ128">
        <v>1013.68</v>
      </c>
      <c r="BR128">
        <v>-7.3614800000000001E-3</v>
      </c>
      <c r="BS128">
        <v>-0.68</v>
      </c>
      <c r="BT128" t="s">
        <v>391</v>
      </c>
      <c r="BU128" t="s">
        <v>391</v>
      </c>
      <c r="BV128" t="s">
        <v>391</v>
      </c>
      <c r="BW128" t="s">
        <v>391</v>
      </c>
      <c r="BX128" t="s">
        <v>391</v>
      </c>
      <c r="BY128" t="s">
        <v>391</v>
      </c>
      <c r="BZ128" t="s">
        <v>391</v>
      </c>
      <c r="CA128" t="s">
        <v>391</v>
      </c>
      <c r="CB128" t="s">
        <v>391</v>
      </c>
      <c r="CC128" t="s">
        <v>391</v>
      </c>
      <c r="CD128">
        <f t="shared" si="180"/>
        <v>1499.92</v>
      </c>
      <c r="CE128">
        <f t="shared" si="181"/>
        <v>1261.1432994915633</v>
      </c>
      <c r="CF128">
        <f t="shared" si="182"/>
        <v>0.84080704270331963</v>
      </c>
      <c r="CG128">
        <f t="shared" si="183"/>
        <v>0.16115759241740679</v>
      </c>
      <c r="CH128">
        <v>6</v>
      </c>
      <c r="CI128">
        <v>0.5</v>
      </c>
      <c r="CJ128" t="s">
        <v>393</v>
      </c>
      <c r="CK128">
        <v>2</v>
      </c>
      <c r="CL128">
        <v>1634242841.5</v>
      </c>
      <c r="CM128">
        <v>788.63</v>
      </c>
      <c r="CN128">
        <v>799.96600000000001</v>
      </c>
      <c r="CO128">
        <v>19.4985</v>
      </c>
      <c r="CP128">
        <v>17.102</v>
      </c>
      <c r="CQ128">
        <v>784.95100000000002</v>
      </c>
      <c r="CR128">
        <v>19.381499999999999</v>
      </c>
      <c r="CS128">
        <v>1000.03</v>
      </c>
      <c r="CT128">
        <v>89.601500000000001</v>
      </c>
      <c r="CU128">
        <v>9.9674799999999994E-2</v>
      </c>
      <c r="CV128">
        <v>26.5731</v>
      </c>
      <c r="CW128">
        <v>-252.381</v>
      </c>
      <c r="CX128">
        <v>999.9</v>
      </c>
      <c r="CY128">
        <v>0</v>
      </c>
      <c r="CZ128">
        <v>0</v>
      </c>
      <c r="DA128">
        <v>10021.200000000001</v>
      </c>
      <c r="DB128">
        <v>0</v>
      </c>
      <c r="DC128">
        <v>10.370799999999999</v>
      </c>
      <c r="DD128">
        <v>-11.855</v>
      </c>
      <c r="DE128">
        <v>803.76099999999997</v>
      </c>
      <c r="DF128">
        <v>813.88499999999999</v>
      </c>
      <c r="DG128">
        <v>2.36931</v>
      </c>
      <c r="DH128">
        <v>799.96600000000001</v>
      </c>
      <c r="DI128">
        <v>17.102</v>
      </c>
      <c r="DJ128">
        <v>1.7446600000000001</v>
      </c>
      <c r="DK128">
        <v>1.5323599999999999</v>
      </c>
      <c r="DL128">
        <v>15.2996</v>
      </c>
      <c r="DM128">
        <v>13.2949</v>
      </c>
      <c r="DN128">
        <v>1499.92</v>
      </c>
      <c r="DO128">
        <v>0.97300600000000004</v>
      </c>
      <c r="DP128">
        <v>2.6994500000000001E-2</v>
      </c>
      <c r="DQ128">
        <v>0</v>
      </c>
      <c r="DR128">
        <v>896.27700000000004</v>
      </c>
      <c r="DS128">
        <v>5.0006300000000001</v>
      </c>
      <c r="DT128">
        <v>13154.1</v>
      </c>
      <c r="DU128">
        <v>12904.4</v>
      </c>
      <c r="DV128">
        <v>37.25</v>
      </c>
      <c r="DW128">
        <v>37.75</v>
      </c>
      <c r="DX128">
        <v>37.186999999999998</v>
      </c>
      <c r="DY128">
        <v>37.25</v>
      </c>
      <c r="DZ128">
        <v>38.561999999999998</v>
      </c>
      <c r="EA128">
        <v>1454.57</v>
      </c>
      <c r="EB128">
        <v>40.35</v>
      </c>
      <c r="EC128">
        <v>0</v>
      </c>
      <c r="ED128">
        <v>140.40000009536701</v>
      </c>
      <c r="EE128">
        <v>0</v>
      </c>
      <c r="EF128">
        <v>896.85968000000003</v>
      </c>
      <c r="EG128">
        <v>-4.3069999934425702</v>
      </c>
      <c r="EH128">
        <v>-88.807692192719898</v>
      </c>
      <c r="EI128">
        <v>13165.056</v>
      </c>
      <c r="EJ128">
        <v>15</v>
      </c>
      <c r="EK128">
        <v>1634242861.5</v>
      </c>
      <c r="EL128" t="s">
        <v>857</v>
      </c>
      <c r="EM128">
        <v>1634242859.5</v>
      </c>
      <c r="EN128">
        <v>1634242861.5</v>
      </c>
      <c r="EO128">
        <v>123</v>
      </c>
      <c r="EP128">
        <v>0.51900000000000002</v>
      </c>
      <c r="EQ128">
        <v>2.7E-2</v>
      </c>
      <c r="ER128">
        <v>3.6789999999999998</v>
      </c>
      <c r="ES128">
        <v>0.11700000000000001</v>
      </c>
      <c r="ET128">
        <v>800</v>
      </c>
      <c r="EU128">
        <v>17</v>
      </c>
      <c r="EV128">
        <v>0.15</v>
      </c>
      <c r="EW128">
        <v>0.03</v>
      </c>
      <c r="EX128">
        <v>-11.911467500000001</v>
      </c>
      <c r="EY128">
        <v>0.22002213883679</v>
      </c>
      <c r="EZ128">
        <v>4.3894751323478198E-2</v>
      </c>
      <c r="FA128">
        <v>0</v>
      </c>
      <c r="FB128">
        <v>2.4264437499999998</v>
      </c>
      <c r="FC128">
        <v>-0.42038285178236701</v>
      </c>
      <c r="FD128">
        <v>4.0981425712601799E-2</v>
      </c>
      <c r="FE128">
        <v>1</v>
      </c>
      <c r="FF128">
        <v>1</v>
      </c>
      <c r="FG128">
        <v>2</v>
      </c>
      <c r="FH128" t="s">
        <v>419</v>
      </c>
      <c r="FI128">
        <v>3.8844500000000002</v>
      </c>
      <c r="FJ128">
        <v>2.7588499999999998</v>
      </c>
      <c r="FK128">
        <v>0.14229600000000001</v>
      </c>
      <c r="FL128">
        <v>0.144066</v>
      </c>
      <c r="FM128">
        <v>8.9557399999999995E-2</v>
      </c>
      <c r="FN128">
        <v>8.1922700000000001E-2</v>
      </c>
      <c r="FO128">
        <v>33798.699999999997</v>
      </c>
      <c r="FP128">
        <v>37006.1</v>
      </c>
      <c r="FQ128">
        <v>35697.9</v>
      </c>
      <c r="FR128">
        <v>39233.9</v>
      </c>
      <c r="FS128">
        <v>46112.3</v>
      </c>
      <c r="FT128">
        <v>52006.9</v>
      </c>
      <c r="FU128">
        <v>55828.800000000003</v>
      </c>
      <c r="FV128">
        <v>62906.9</v>
      </c>
      <c r="FW128">
        <v>2.6517300000000001</v>
      </c>
      <c r="FX128">
        <v>2.1733500000000001</v>
      </c>
      <c r="FY128">
        <v>-0.25842300000000001</v>
      </c>
      <c r="FZ128">
        <v>0</v>
      </c>
      <c r="GA128">
        <v>-244.72800000000001</v>
      </c>
      <c r="GB128">
        <v>999.9</v>
      </c>
      <c r="GC128">
        <v>42.87</v>
      </c>
      <c r="GD128">
        <v>31.119</v>
      </c>
      <c r="GE128">
        <v>21.731100000000001</v>
      </c>
      <c r="GF128">
        <v>56.195799999999998</v>
      </c>
      <c r="GG128">
        <v>46.578499999999998</v>
      </c>
      <c r="GH128">
        <v>3</v>
      </c>
      <c r="GI128">
        <v>-0.21246399999999999</v>
      </c>
      <c r="GJ128">
        <v>-0.54072200000000004</v>
      </c>
      <c r="GK128">
        <v>20.115300000000001</v>
      </c>
      <c r="GL128">
        <v>5.1993200000000002</v>
      </c>
      <c r="GM128">
        <v>12.004899999999999</v>
      </c>
      <c r="GN128">
        <v>4.9757499999999997</v>
      </c>
      <c r="GO128">
        <v>3.29318</v>
      </c>
      <c r="GP128">
        <v>9999</v>
      </c>
      <c r="GQ128">
        <v>9999</v>
      </c>
      <c r="GR128">
        <v>31.7</v>
      </c>
      <c r="GS128">
        <v>859.5</v>
      </c>
      <c r="GT128">
        <v>1.8635900000000001</v>
      </c>
      <c r="GU128">
        <v>1.86839</v>
      </c>
      <c r="GV128">
        <v>1.8681099999999999</v>
      </c>
      <c r="GW128">
        <v>1.8693500000000001</v>
      </c>
      <c r="GX128">
        <v>1.87012</v>
      </c>
      <c r="GY128">
        <v>1.8661799999999999</v>
      </c>
      <c r="GZ128">
        <v>1.8672200000000001</v>
      </c>
      <c r="HA128">
        <v>1.8686100000000001</v>
      </c>
      <c r="HB128">
        <v>5</v>
      </c>
      <c r="HC128">
        <v>0</v>
      </c>
      <c r="HD128">
        <v>0</v>
      </c>
      <c r="HE128">
        <v>0</v>
      </c>
      <c r="HF128" t="s">
        <v>396</v>
      </c>
      <c r="HG128" t="s">
        <v>397</v>
      </c>
      <c r="HH128" t="s">
        <v>398</v>
      </c>
      <c r="HI128" t="s">
        <v>398</v>
      </c>
      <c r="HJ128" t="s">
        <v>398</v>
      </c>
      <c r="HK128" t="s">
        <v>398</v>
      </c>
      <c r="HL128">
        <v>0</v>
      </c>
      <c r="HM128">
        <v>100</v>
      </c>
      <c r="HN128">
        <v>100</v>
      </c>
      <c r="HO128">
        <v>3.6789999999999998</v>
      </c>
      <c r="HP128">
        <v>0.11700000000000001</v>
      </c>
      <c r="HQ128">
        <v>3.15971428571447</v>
      </c>
      <c r="HR128">
        <v>0</v>
      </c>
      <c r="HS128">
        <v>0</v>
      </c>
      <c r="HT128">
        <v>0</v>
      </c>
      <c r="HU128">
        <v>8.9744999999997105E-2</v>
      </c>
      <c r="HV128">
        <v>0</v>
      </c>
      <c r="HW128">
        <v>0</v>
      </c>
      <c r="HX128">
        <v>0</v>
      </c>
      <c r="HY128">
        <v>-1</v>
      </c>
      <c r="HZ128">
        <v>-1</v>
      </c>
      <c r="IA128">
        <v>-1</v>
      </c>
      <c r="IB128">
        <v>-1</v>
      </c>
      <c r="IC128">
        <v>2</v>
      </c>
      <c r="ID128">
        <v>2</v>
      </c>
      <c r="IE128">
        <v>2.6208499999999999</v>
      </c>
      <c r="IF128">
        <v>2.63062</v>
      </c>
      <c r="IG128">
        <v>2.9980500000000001</v>
      </c>
      <c r="IH128">
        <v>2.96631</v>
      </c>
      <c r="II128">
        <v>2.7453599999999998</v>
      </c>
      <c r="IJ128">
        <v>2.34375</v>
      </c>
      <c r="IK128">
        <v>36.6706</v>
      </c>
      <c r="IL128">
        <v>23.938700000000001</v>
      </c>
      <c r="IM128">
        <v>18</v>
      </c>
      <c r="IN128">
        <v>1078</v>
      </c>
      <c r="IO128">
        <v>605.37199999999996</v>
      </c>
      <c r="IP128">
        <v>24.999700000000001</v>
      </c>
      <c r="IQ128">
        <v>24.5459</v>
      </c>
      <c r="IR128">
        <v>30</v>
      </c>
      <c r="IS128">
        <v>24.403500000000001</v>
      </c>
      <c r="IT128">
        <v>24.360600000000002</v>
      </c>
      <c r="IU128">
        <v>52.448500000000003</v>
      </c>
      <c r="IV128">
        <v>17.1008</v>
      </c>
      <c r="IW128">
        <v>0</v>
      </c>
      <c r="IX128">
        <v>25</v>
      </c>
      <c r="IY128">
        <v>800</v>
      </c>
      <c r="IZ128">
        <v>17.183599999999998</v>
      </c>
      <c r="JA128">
        <v>103.545</v>
      </c>
      <c r="JB128">
        <v>104.724</v>
      </c>
    </row>
    <row r="129" spans="1:262" x14ac:dyDescent="0.2">
      <c r="A129">
        <v>113</v>
      </c>
      <c r="B129">
        <v>1634242982.5</v>
      </c>
      <c r="C129">
        <v>19510</v>
      </c>
      <c r="D129" t="s">
        <v>858</v>
      </c>
      <c r="E129" t="s">
        <v>859</v>
      </c>
      <c r="F129" t="s">
        <v>390</v>
      </c>
      <c r="G129">
        <v>1634242982.5</v>
      </c>
      <c r="H129">
        <f t="shared" si="138"/>
        <v>2.941067047076769E-3</v>
      </c>
      <c r="I129">
        <f t="shared" si="139"/>
        <v>2.941067047076769</v>
      </c>
      <c r="J129">
        <f t="shared" si="140"/>
        <v>16.879351677827604</v>
      </c>
      <c r="K129">
        <f t="shared" si="141"/>
        <v>988.15899999999999</v>
      </c>
      <c r="L129">
        <f t="shared" si="142"/>
        <v>758.57632361284936</v>
      </c>
      <c r="M129">
        <f t="shared" si="143"/>
        <v>68.045088940330757</v>
      </c>
      <c r="N129">
        <f t="shared" si="144"/>
        <v>88.63889492615499</v>
      </c>
      <c r="O129">
        <f t="shared" si="145"/>
        <v>0.13880137892381128</v>
      </c>
      <c r="P129">
        <f t="shared" si="146"/>
        <v>2.735606658857749</v>
      </c>
      <c r="Q129">
        <f t="shared" si="147"/>
        <v>0.13500424232690755</v>
      </c>
      <c r="R129">
        <f t="shared" si="148"/>
        <v>8.4710156855011931E-2</v>
      </c>
      <c r="S129">
        <f t="shared" si="149"/>
        <v>241.73582601827621</v>
      </c>
      <c r="T129">
        <f t="shared" si="150"/>
        <v>27.256833795835114</v>
      </c>
      <c r="U129">
        <f t="shared" si="151"/>
        <v>27.256833795835114</v>
      </c>
      <c r="V129">
        <f t="shared" si="152"/>
        <v>3.633506249265591</v>
      </c>
      <c r="W129">
        <f t="shared" si="153"/>
        <v>49.850730273077062</v>
      </c>
      <c r="X129">
        <f t="shared" si="154"/>
        <v>1.7378770159344996</v>
      </c>
      <c r="Y129">
        <f t="shared" si="155"/>
        <v>3.4861615996688355</v>
      </c>
      <c r="Z129">
        <f t="shared" si="156"/>
        <v>1.8956292333310913</v>
      </c>
      <c r="AA129">
        <f t="shared" si="157"/>
        <v>-129.70105677608552</v>
      </c>
      <c r="AB129">
        <f t="shared" si="158"/>
        <v>-103.87657532550399</v>
      </c>
      <c r="AC129">
        <f t="shared" si="159"/>
        <v>-8.1870124249057188</v>
      </c>
      <c r="AD129">
        <f t="shared" si="160"/>
        <v>-2.8818508219032424E-2</v>
      </c>
      <c r="AE129">
        <v>0</v>
      </c>
      <c r="AF129">
        <v>0</v>
      </c>
      <c r="AG129">
        <f t="shared" si="161"/>
        <v>1</v>
      </c>
      <c r="AH129">
        <f t="shared" si="162"/>
        <v>0</v>
      </c>
      <c r="AI129">
        <f t="shared" si="163"/>
        <v>47312.452179166539</v>
      </c>
      <c r="AJ129" t="s">
        <v>391</v>
      </c>
      <c r="AK129">
        <v>0</v>
      </c>
      <c r="AL129">
        <v>0</v>
      </c>
      <c r="AM129">
        <v>0</v>
      </c>
      <c r="AN129" t="e">
        <f t="shared" si="164"/>
        <v>#DIV/0!</v>
      </c>
      <c r="AO129">
        <v>-1</v>
      </c>
      <c r="AP129" t="s">
        <v>860</v>
      </c>
      <c r="AQ129">
        <v>10410.5</v>
      </c>
      <c r="AR129">
        <v>896.22652000000005</v>
      </c>
      <c r="AS129">
        <v>1043.95</v>
      </c>
      <c r="AT129">
        <f t="shared" si="165"/>
        <v>0.14150436323578719</v>
      </c>
      <c r="AU129">
        <v>0.5</v>
      </c>
      <c r="AV129">
        <f t="shared" si="166"/>
        <v>1261.2026994913349</v>
      </c>
      <c r="AW129">
        <f t="shared" si="167"/>
        <v>16.879351677827604</v>
      </c>
      <c r="AX129">
        <f t="shared" si="168"/>
        <v>89.232842451388606</v>
      </c>
      <c r="AY129">
        <f t="shared" si="169"/>
        <v>1.4176429914904764E-2</v>
      </c>
      <c r="AZ129">
        <f t="shared" si="170"/>
        <v>-1</v>
      </c>
      <c r="BA129" t="e">
        <f t="shared" si="171"/>
        <v>#DIV/0!</v>
      </c>
      <c r="BB129" t="s">
        <v>391</v>
      </c>
      <c r="BC129">
        <v>0</v>
      </c>
      <c r="BD129" t="e">
        <f t="shared" si="172"/>
        <v>#DIV/0!</v>
      </c>
      <c r="BE129" t="e">
        <f t="shared" si="173"/>
        <v>#DIV/0!</v>
      </c>
      <c r="BF129" t="e">
        <f t="shared" si="174"/>
        <v>#DIV/0!</v>
      </c>
      <c r="BG129" t="e">
        <f t="shared" si="175"/>
        <v>#DIV/0!</v>
      </c>
      <c r="BH129">
        <f t="shared" si="176"/>
        <v>0.14150436323578713</v>
      </c>
      <c r="BI129" t="e">
        <f t="shared" si="177"/>
        <v>#DIV/0!</v>
      </c>
      <c r="BJ129" t="e">
        <f t="shared" si="178"/>
        <v>#DIV/0!</v>
      </c>
      <c r="BK129" t="e">
        <f t="shared" si="179"/>
        <v>#DIV/0!</v>
      </c>
      <c r="BL129">
        <v>114</v>
      </c>
      <c r="BM129">
        <v>300</v>
      </c>
      <c r="BN129">
        <v>300</v>
      </c>
      <c r="BO129">
        <v>300</v>
      </c>
      <c r="BP129">
        <v>10410.5</v>
      </c>
      <c r="BQ129">
        <v>1017.23</v>
      </c>
      <c r="BR129">
        <v>-7.36209E-3</v>
      </c>
      <c r="BS129">
        <v>-0.09</v>
      </c>
      <c r="BT129" t="s">
        <v>391</v>
      </c>
      <c r="BU129" t="s">
        <v>391</v>
      </c>
      <c r="BV129" t="s">
        <v>391</v>
      </c>
      <c r="BW129" t="s">
        <v>391</v>
      </c>
      <c r="BX129" t="s">
        <v>391</v>
      </c>
      <c r="BY129" t="s">
        <v>391</v>
      </c>
      <c r="BZ129" t="s">
        <v>391</v>
      </c>
      <c r="CA129" t="s">
        <v>391</v>
      </c>
      <c r="CB129" t="s">
        <v>391</v>
      </c>
      <c r="CC129" t="s">
        <v>391</v>
      </c>
      <c r="CD129">
        <f t="shared" si="180"/>
        <v>1499.99</v>
      </c>
      <c r="CE129">
        <f t="shared" si="181"/>
        <v>1261.2026994913349</v>
      </c>
      <c r="CF129">
        <f t="shared" si="182"/>
        <v>0.84080740504359019</v>
      </c>
      <c r="CG129">
        <f t="shared" si="183"/>
        <v>0.16115829173412904</v>
      </c>
      <c r="CH129">
        <v>6</v>
      </c>
      <c r="CI129">
        <v>0.5</v>
      </c>
      <c r="CJ129" t="s">
        <v>393</v>
      </c>
      <c r="CK129">
        <v>2</v>
      </c>
      <c r="CL129">
        <v>1634242982.5</v>
      </c>
      <c r="CM129">
        <v>988.15899999999999</v>
      </c>
      <c r="CN129">
        <v>1000.03</v>
      </c>
      <c r="CO129">
        <v>19.374099999999999</v>
      </c>
      <c r="CP129">
        <v>17.643699999999999</v>
      </c>
      <c r="CQ129">
        <v>984.01599999999996</v>
      </c>
      <c r="CR129">
        <v>19.251200000000001</v>
      </c>
      <c r="CS129">
        <v>1000.03</v>
      </c>
      <c r="CT129">
        <v>89.6006</v>
      </c>
      <c r="CU129">
        <v>0.10044500000000001</v>
      </c>
      <c r="CV129">
        <v>26.552499999999998</v>
      </c>
      <c r="CW129">
        <v>-254.13900000000001</v>
      </c>
      <c r="CX129">
        <v>999.9</v>
      </c>
      <c r="CY129">
        <v>0</v>
      </c>
      <c r="CZ129">
        <v>0</v>
      </c>
      <c r="DA129">
        <v>9970</v>
      </c>
      <c r="DB129">
        <v>0</v>
      </c>
      <c r="DC129">
        <v>10.3888</v>
      </c>
      <c r="DD129">
        <v>-11.8711</v>
      </c>
      <c r="DE129">
        <v>1007.68</v>
      </c>
      <c r="DF129">
        <v>1017.99</v>
      </c>
      <c r="DG129">
        <v>1.73041</v>
      </c>
      <c r="DH129">
        <v>1000.03</v>
      </c>
      <c r="DI129">
        <v>17.643699999999999</v>
      </c>
      <c r="DJ129">
        <v>1.73593</v>
      </c>
      <c r="DK129">
        <v>1.5808899999999999</v>
      </c>
      <c r="DL129">
        <v>15.221500000000001</v>
      </c>
      <c r="DM129">
        <v>13.7738</v>
      </c>
      <c r="DN129">
        <v>1499.99</v>
      </c>
      <c r="DO129">
        <v>0.972997</v>
      </c>
      <c r="DP129">
        <v>2.7002700000000001E-2</v>
      </c>
      <c r="DQ129">
        <v>0</v>
      </c>
      <c r="DR129">
        <v>895.16600000000005</v>
      </c>
      <c r="DS129">
        <v>5.0006300000000001</v>
      </c>
      <c r="DT129">
        <v>13137.4</v>
      </c>
      <c r="DU129">
        <v>12905</v>
      </c>
      <c r="DV129">
        <v>37</v>
      </c>
      <c r="DW129">
        <v>37.875</v>
      </c>
      <c r="DX129">
        <v>36.875</v>
      </c>
      <c r="DY129">
        <v>37.375</v>
      </c>
      <c r="DZ129">
        <v>38.436999999999998</v>
      </c>
      <c r="EA129">
        <v>1454.62</v>
      </c>
      <c r="EB129">
        <v>40.369999999999997</v>
      </c>
      <c r="EC129">
        <v>0</v>
      </c>
      <c r="ED129">
        <v>140.700000047684</v>
      </c>
      <c r="EE129">
        <v>0</v>
      </c>
      <c r="EF129">
        <v>896.22652000000005</v>
      </c>
      <c r="EG129">
        <v>-6.7860000132216802</v>
      </c>
      <c r="EH129">
        <v>-31.446153942893499</v>
      </c>
      <c r="EI129">
        <v>13142.084000000001</v>
      </c>
      <c r="EJ129">
        <v>15</v>
      </c>
      <c r="EK129">
        <v>1634242934.5</v>
      </c>
      <c r="EL129" t="s">
        <v>861</v>
      </c>
      <c r="EM129">
        <v>1634242934.5</v>
      </c>
      <c r="EN129">
        <v>1634242932.5</v>
      </c>
      <c r="EO129">
        <v>124</v>
      </c>
      <c r="EP129">
        <v>0.46300000000000002</v>
      </c>
      <c r="EQ129">
        <v>6.0000000000000001E-3</v>
      </c>
      <c r="ER129">
        <v>4.1420000000000003</v>
      </c>
      <c r="ES129">
        <v>0.123</v>
      </c>
      <c r="ET129">
        <v>1000</v>
      </c>
      <c r="EU129">
        <v>17</v>
      </c>
      <c r="EV129">
        <v>0.12</v>
      </c>
      <c r="EW129">
        <v>0.04</v>
      </c>
      <c r="EX129">
        <v>-11.888731707317101</v>
      </c>
      <c r="EY129">
        <v>0.27669407665504703</v>
      </c>
      <c r="EZ129">
        <v>3.6344573446888601E-2</v>
      </c>
      <c r="FA129">
        <v>0</v>
      </c>
      <c r="FB129">
        <v>1.7749987804878</v>
      </c>
      <c r="FC129">
        <v>-0.259703832752613</v>
      </c>
      <c r="FD129">
        <v>2.5654651667316099E-2</v>
      </c>
      <c r="FE129">
        <v>1</v>
      </c>
      <c r="FF129">
        <v>1</v>
      </c>
      <c r="FG129">
        <v>2</v>
      </c>
      <c r="FH129" t="s">
        <v>419</v>
      </c>
      <c r="FI129">
        <v>3.8844599999999998</v>
      </c>
      <c r="FJ129">
        <v>2.7591700000000001</v>
      </c>
      <c r="FK129">
        <v>0.16491900000000001</v>
      </c>
      <c r="FL129">
        <v>0.16653499999999999</v>
      </c>
      <c r="FM129">
        <v>8.9122599999999996E-2</v>
      </c>
      <c r="FN129">
        <v>8.3760899999999999E-2</v>
      </c>
      <c r="FO129">
        <v>32908.400000000001</v>
      </c>
      <c r="FP129">
        <v>36035.1</v>
      </c>
      <c r="FQ129">
        <v>35698.300000000003</v>
      </c>
      <c r="FR129">
        <v>39233.1</v>
      </c>
      <c r="FS129">
        <v>46135.6</v>
      </c>
      <c r="FT129">
        <v>51902.7</v>
      </c>
      <c r="FU129">
        <v>55829.1</v>
      </c>
      <c r="FV129">
        <v>62906.400000000001</v>
      </c>
      <c r="FW129">
        <v>2.6496300000000002</v>
      </c>
      <c r="FX129">
        <v>2.1753499999999999</v>
      </c>
      <c r="FY129">
        <v>-0.31715599999999999</v>
      </c>
      <c r="FZ129">
        <v>0</v>
      </c>
      <c r="GA129">
        <v>-244.73400000000001</v>
      </c>
      <c r="GB129">
        <v>999.9</v>
      </c>
      <c r="GC129">
        <v>42.723999999999997</v>
      </c>
      <c r="GD129">
        <v>31.189</v>
      </c>
      <c r="GE129">
        <v>21.744700000000002</v>
      </c>
      <c r="GF129">
        <v>56.825800000000001</v>
      </c>
      <c r="GG129">
        <v>46.498399999999997</v>
      </c>
      <c r="GH129">
        <v>3</v>
      </c>
      <c r="GI129">
        <v>-0.212002</v>
      </c>
      <c r="GJ129">
        <v>-0.54191199999999995</v>
      </c>
      <c r="GK129">
        <v>20.117100000000001</v>
      </c>
      <c r="GL129">
        <v>5.1993200000000002</v>
      </c>
      <c r="GM129">
        <v>12.0044</v>
      </c>
      <c r="GN129">
        <v>4.9756499999999999</v>
      </c>
      <c r="GO129">
        <v>3.2932800000000002</v>
      </c>
      <c r="GP129">
        <v>9999</v>
      </c>
      <c r="GQ129">
        <v>9999</v>
      </c>
      <c r="GR129">
        <v>31.8</v>
      </c>
      <c r="GS129">
        <v>864</v>
      </c>
      <c r="GT129">
        <v>1.8636200000000001</v>
      </c>
      <c r="GU129">
        <v>1.8683700000000001</v>
      </c>
      <c r="GV129">
        <v>1.86812</v>
      </c>
      <c r="GW129">
        <v>1.8693500000000001</v>
      </c>
      <c r="GX129">
        <v>1.87012</v>
      </c>
      <c r="GY129">
        <v>1.8661799999999999</v>
      </c>
      <c r="GZ129">
        <v>1.8672200000000001</v>
      </c>
      <c r="HA129">
        <v>1.86859</v>
      </c>
      <c r="HB129">
        <v>5</v>
      </c>
      <c r="HC129">
        <v>0</v>
      </c>
      <c r="HD129">
        <v>0</v>
      </c>
      <c r="HE129">
        <v>0</v>
      </c>
      <c r="HF129" t="s">
        <v>396</v>
      </c>
      <c r="HG129" t="s">
        <v>397</v>
      </c>
      <c r="HH129" t="s">
        <v>398</v>
      </c>
      <c r="HI129" t="s">
        <v>398</v>
      </c>
      <c r="HJ129" t="s">
        <v>398</v>
      </c>
      <c r="HK129" t="s">
        <v>398</v>
      </c>
      <c r="HL129">
        <v>0</v>
      </c>
      <c r="HM129">
        <v>100</v>
      </c>
      <c r="HN129">
        <v>100</v>
      </c>
      <c r="HO129">
        <v>4.1429999999999998</v>
      </c>
      <c r="HP129">
        <v>0.1229</v>
      </c>
      <c r="HQ129">
        <v>4.1422999999998602</v>
      </c>
      <c r="HR129">
        <v>0</v>
      </c>
      <c r="HS129">
        <v>0</v>
      </c>
      <c r="HT129">
        <v>0</v>
      </c>
      <c r="HU129">
        <v>0.122884999999997</v>
      </c>
      <c r="HV129">
        <v>0</v>
      </c>
      <c r="HW129">
        <v>0</v>
      </c>
      <c r="HX129">
        <v>0</v>
      </c>
      <c r="HY129">
        <v>-1</v>
      </c>
      <c r="HZ129">
        <v>-1</v>
      </c>
      <c r="IA129">
        <v>-1</v>
      </c>
      <c r="IB129">
        <v>-1</v>
      </c>
      <c r="IC129">
        <v>0.8</v>
      </c>
      <c r="ID129">
        <v>0.8</v>
      </c>
      <c r="IE129">
        <v>3.12134</v>
      </c>
      <c r="IF129">
        <v>2.6159699999999999</v>
      </c>
      <c r="IG129">
        <v>2.9968300000000001</v>
      </c>
      <c r="IH129">
        <v>2.96631</v>
      </c>
      <c r="II129">
        <v>2.7453599999999998</v>
      </c>
      <c r="IJ129">
        <v>2.3010299999999999</v>
      </c>
      <c r="IK129">
        <v>36.718000000000004</v>
      </c>
      <c r="IL129">
        <v>23.956199999999999</v>
      </c>
      <c r="IM129">
        <v>18</v>
      </c>
      <c r="IN129">
        <v>1075.54</v>
      </c>
      <c r="IO129">
        <v>606.91600000000005</v>
      </c>
      <c r="IP129">
        <v>24.9998</v>
      </c>
      <c r="IQ129">
        <v>24.55</v>
      </c>
      <c r="IR129">
        <v>30.0001</v>
      </c>
      <c r="IS129">
        <v>24.407499999999999</v>
      </c>
      <c r="IT129">
        <v>24.3626</v>
      </c>
      <c r="IU129">
        <v>62.451599999999999</v>
      </c>
      <c r="IV129">
        <v>14.3116</v>
      </c>
      <c r="IW129">
        <v>0</v>
      </c>
      <c r="IX129">
        <v>25</v>
      </c>
      <c r="IY129">
        <v>1000</v>
      </c>
      <c r="IZ129">
        <v>17.668600000000001</v>
      </c>
      <c r="JA129">
        <v>103.545</v>
      </c>
      <c r="JB129">
        <v>104.723</v>
      </c>
    </row>
    <row r="130" spans="1:262" x14ac:dyDescent="0.2">
      <c r="A130">
        <v>114</v>
      </c>
      <c r="B130">
        <v>1634243104.5</v>
      </c>
      <c r="C130">
        <v>19632</v>
      </c>
      <c r="D130" t="s">
        <v>862</v>
      </c>
      <c r="E130" t="s">
        <v>863</v>
      </c>
      <c r="F130" t="s">
        <v>390</v>
      </c>
      <c r="G130">
        <v>1634243104.5</v>
      </c>
      <c r="H130">
        <f t="shared" si="138"/>
        <v>2.265245276776491E-3</v>
      </c>
      <c r="I130">
        <f t="shared" si="139"/>
        <v>2.2652452767764908</v>
      </c>
      <c r="J130">
        <f t="shared" si="140"/>
        <v>17.264779894661672</v>
      </c>
      <c r="K130">
        <f t="shared" si="141"/>
        <v>1188.047</v>
      </c>
      <c r="L130">
        <f t="shared" si="142"/>
        <v>878.95927272022379</v>
      </c>
      <c r="M130">
        <f t="shared" si="143"/>
        <v>78.843384737209462</v>
      </c>
      <c r="N130">
        <f t="shared" si="144"/>
        <v>106.56881338426122</v>
      </c>
      <c r="O130">
        <f t="shared" si="145"/>
        <v>0.10330705140245275</v>
      </c>
      <c r="P130">
        <f t="shared" si="146"/>
        <v>2.7417130695140468</v>
      </c>
      <c r="Q130">
        <f t="shared" si="147"/>
        <v>0.10119226327361144</v>
      </c>
      <c r="R130">
        <f t="shared" si="148"/>
        <v>6.3431564123827056E-2</v>
      </c>
      <c r="S130">
        <f t="shared" si="149"/>
        <v>241.69853901836888</v>
      </c>
      <c r="T130">
        <f t="shared" si="150"/>
        <v>27.542261727653198</v>
      </c>
      <c r="U130">
        <f t="shared" si="151"/>
        <v>27.542261727653198</v>
      </c>
      <c r="V130">
        <f t="shared" si="152"/>
        <v>3.6947470909281317</v>
      </c>
      <c r="W130">
        <f t="shared" si="153"/>
        <v>49.836308317114778</v>
      </c>
      <c r="X130">
        <f t="shared" si="154"/>
        <v>1.7476593980947202</v>
      </c>
      <c r="Y130">
        <f t="shared" si="155"/>
        <v>3.5067994743393527</v>
      </c>
      <c r="Z130">
        <f t="shared" si="156"/>
        <v>1.9470876928334115</v>
      </c>
      <c r="AA130">
        <f t="shared" si="157"/>
        <v>-99.897316705843252</v>
      </c>
      <c r="AB130">
        <f t="shared" si="158"/>
        <v>-131.48721757639208</v>
      </c>
      <c r="AC130">
        <f t="shared" si="159"/>
        <v>-10.360023587792574</v>
      </c>
      <c r="AD130">
        <f t="shared" si="160"/>
        <v>-4.601885165902786E-2</v>
      </c>
      <c r="AE130">
        <v>0</v>
      </c>
      <c r="AF130">
        <v>0</v>
      </c>
      <c r="AG130">
        <f t="shared" si="161"/>
        <v>1</v>
      </c>
      <c r="AH130">
        <f t="shared" si="162"/>
        <v>0</v>
      </c>
      <c r="AI130">
        <f t="shared" si="163"/>
        <v>47461.643506093613</v>
      </c>
      <c r="AJ130" t="s">
        <v>391</v>
      </c>
      <c r="AK130">
        <v>0</v>
      </c>
      <c r="AL130">
        <v>0</v>
      </c>
      <c r="AM130">
        <v>0</v>
      </c>
      <c r="AN130" t="e">
        <f t="shared" si="164"/>
        <v>#DIV/0!</v>
      </c>
      <c r="AO130">
        <v>-1</v>
      </c>
      <c r="AP130" t="s">
        <v>864</v>
      </c>
      <c r="AQ130">
        <v>10401.200000000001</v>
      </c>
      <c r="AR130">
        <v>890.19791999999995</v>
      </c>
      <c r="AS130">
        <v>1038.55</v>
      </c>
      <c r="AT130">
        <f t="shared" si="165"/>
        <v>0.14284539020750087</v>
      </c>
      <c r="AU130">
        <v>0.5</v>
      </c>
      <c r="AV130">
        <f t="shared" si="166"/>
        <v>1261.0091994913828</v>
      </c>
      <c r="AW130">
        <f t="shared" si="167"/>
        <v>17.264779894661672</v>
      </c>
      <c r="AX130">
        <f t="shared" si="168"/>
        <v>90.06467557829744</v>
      </c>
      <c r="AY130">
        <f t="shared" si="169"/>
        <v>1.4484255865879975E-2</v>
      </c>
      <c r="AZ130">
        <f t="shared" si="170"/>
        <v>-1</v>
      </c>
      <c r="BA130" t="e">
        <f t="shared" si="171"/>
        <v>#DIV/0!</v>
      </c>
      <c r="BB130" t="s">
        <v>391</v>
      </c>
      <c r="BC130">
        <v>0</v>
      </c>
      <c r="BD130" t="e">
        <f t="shared" si="172"/>
        <v>#DIV/0!</v>
      </c>
      <c r="BE130" t="e">
        <f t="shared" si="173"/>
        <v>#DIV/0!</v>
      </c>
      <c r="BF130" t="e">
        <f t="shared" si="174"/>
        <v>#DIV/0!</v>
      </c>
      <c r="BG130" t="e">
        <f t="shared" si="175"/>
        <v>#DIV/0!</v>
      </c>
      <c r="BH130">
        <f t="shared" si="176"/>
        <v>0.14284539020750084</v>
      </c>
      <c r="BI130" t="e">
        <f t="shared" si="177"/>
        <v>#DIV/0!</v>
      </c>
      <c r="BJ130" t="e">
        <f t="shared" si="178"/>
        <v>#DIV/0!</v>
      </c>
      <c r="BK130" t="e">
        <f t="shared" si="179"/>
        <v>#DIV/0!</v>
      </c>
      <c r="BL130">
        <v>115</v>
      </c>
      <c r="BM130">
        <v>300</v>
      </c>
      <c r="BN130">
        <v>300</v>
      </c>
      <c r="BO130">
        <v>300</v>
      </c>
      <c r="BP130">
        <v>10401.200000000001</v>
      </c>
      <c r="BQ130">
        <v>1012.47</v>
      </c>
      <c r="BR130">
        <v>-7.3556200000000002E-3</v>
      </c>
      <c r="BS130">
        <v>0.23</v>
      </c>
      <c r="BT130" t="s">
        <v>391</v>
      </c>
      <c r="BU130" t="s">
        <v>391</v>
      </c>
      <c r="BV130" t="s">
        <v>391</v>
      </c>
      <c r="BW130" t="s">
        <v>391</v>
      </c>
      <c r="BX130" t="s">
        <v>391</v>
      </c>
      <c r="BY130" t="s">
        <v>391</v>
      </c>
      <c r="BZ130" t="s">
        <v>391</v>
      </c>
      <c r="CA130" t="s">
        <v>391</v>
      </c>
      <c r="CB130" t="s">
        <v>391</v>
      </c>
      <c r="CC130" t="s">
        <v>391</v>
      </c>
      <c r="CD130">
        <f t="shared" si="180"/>
        <v>1499.76</v>
      </c>
      <c r="CE130">
        <f t="shared" si="181"/>
        <v>1261.0091994913828</v>
      </c>
      <c r="CF130">
        <f t="shared" si="182"/>
        <v>0.84080732883353526</v>
      </c>
      <c r="CG130">
        <f t="shared" si="183"/>
        <v>0.16115814464872305</v>
      </c>
      <c r="CH130">
        <v>6</v>
      </c>
      <c r="CI130">
        <v>0.5</v>
      </c>
      <c r="CJ130" t="s">
        <v>393</v>
      </c>
      <c r="CK130">
        <v>2</v>
      </c>
      <c r="CL130">
        <v>1634243104.5</v>
      </c>
      <c r="CM130">
        <v>1188.047</v>
      </c>
      <c r="CN130">
        <v>1200.02</v>
      </c>
      <c r="CO130">
        <v>19.4832</v>
      </c>
      <c r="CP130">
        <v>18.150600000000001</v>
      </c>
      <c r="CQ130">
        <v>1183.3900000000001</v>
      </c>
      <c r="CR130">
        <v>19.3262</v>
      </c>
      <c r="CS130">
        <v>1000.05</v>
      </c>
      <c r="CT130">
        <v>89.601100000000002</v>
      </c>
      <c r="CU130">
        <v>9.9739599999999998E-2</v>
      </c>
      <c r="CV130">
        <v>26.652699999999999</v>
      </c>
      <c r="CW130">
        <v>-254.21799999999999</v>
      </c>
      <c r="CX130">
        <v>999.9</v>
      </c>
      <c r="CY130">
        <v>0</v>
      </c>
      <c r="CZ130">
        <v>0</v>
      </c>
      <c r="DA130">
        <v>10006.200000000001</v>
      </c>
      <c r="DB130">
        <v>0</v>
      </c>
      <c r="DC130">
        <v>10.4026</v>
      </c>
      <c r="DD130">
        <v>-12.488300000000001</v>
      </c>
      <c r="DE130">
        <v>1211.08</v>
      </c>
      <c r="DF130">
        <v>1222.2</v>
      </c>
      <c r="DG130">
        <v>1.2985199999999999</v>
      </c>
      <c r="DH130">
        <v>1200.02</v>
      </c>
      <c r="DI130">
        <v>18.150600000000001</v>
      </c>
      <c r="DJ130">
        <v>1.7426600000000001</v>
      </c>
      <c r="DK130">
        <v>1.6263099999999999</v>
      </c>
      <c r="DL130">
        <v>15.281700000000001</v>
      </c>
      <c r="DM130">
        <v>14.2104</v>
      </c>
      <c r="DN130">
        <v>1499.76</v>
      </c>
      <c r="DO130">
        <v>0.973001</v>
      </c>
      <c r="DP130">
        <v>2.69994E-2</v>
      </c>
      <c r="DQ130">
        <v>0</v>
      </c>
      <c r="DR130">
        <v>889.69100000000003</v>
      </c>
      <c r="DS130">
        <v>5.0006300000000001</v>
      </c>
      <c r="DT130">
        <v>13139.3</v>
      </c>
      <c r="DU130">
        <v>12903.1</v>
      </c>
      <c r="DV130">
        <v>39.311999999999998</v>
      </c>
      <c r="DW130">
        <v>40.311999999999998</v>
      </c>
      <c r="DX130">
        <v>38.936999999999998</v>
      </c>
      <c r="DY130">
        <v>41.125</v>
      </c>
      <c r="DZ130">
        <v>40.75</v>
      </c>
      <c r="EA130">
        <v>1454.4</v>
      </c>
      <c r="EB130">
        <v>40.36</v>
      </c>
      <c r="EC130">
        <v>0</v>
      </c>
      <c r="ED130">
        <v>121.40000009536701</v>
      </c>
      <c r="EE130">
        <v>0</v>
      </c>
      <c r="EF130">
        <v>890.19791999999995</v>
      </c>
      <c r="EG130">
        <v>-6.6706922977896896</v>
      </c>
      <c r="EH130">
        <v>-61.7999999120292</v>
      </c>
      <c r="EI130">
        <v>13148.712</v>
      </c>
      <c r="EJ130">
        <v>15</v>
      </c>
      <c r="EK130">
        <v>1634243126</v>
      </c>
      <c r="EL130" t="s">
        <v>865</v>
      </c>
      <c r="EM130">
        <v>1634243126</v>
      </c>
      <c r="EN130">
        <v>1634243123.5</v>
      </c>
      <c r="EO130">
        <v>125</v>
      </c>
      <c r="EP130">
        <v>0.51400000000000001</v>
      </c>
      <c r="EQ130">
        <v>3.4000000000000002E-2</v>
      </c>
      <c r="ER130">
        <v>4.657</v>
      </c>
      <c r="ES130">
        <v>0.157</v>
      </c>
      <c r="ET130">
        <v>1200</v>
      </c>
      <c r="EU130">
        <v>18</v>
      </c>
      <c r="EV130">
        <v>0.32</v>
      </c>
      <c r="EW130">
        <v>0.06</v>
      </c>
      <c r="EX130">
        <v>-12.5574675</v>
      </c>
      <c r="EY130">
        <v>0.28258649155724702</v>
      </c>
      <c r="EZ130">
        <v>3.7843443206848897E-2</v>
      </c>
      <c r="FA130">
        <v>0</v>
      </c>
      <c r="FB130">
        <v>1.32467325</v>
      </c>
      <c r="FC130">
        <v>-0.22652273921201199</v>
      </c>
      <c r="FD130">
        <v>2.2572951444981702E-2</v>
      </c>
      <c r="FE130">
        <v>1</v>
      </c>
      <c r="FF130">
        <v>1</v>
      </c>
      <c r="FG130">
        <v>2</v>
      </c>
      <c r="FH130" t="s">
        <v>419</v>
      </c>
      <c r="FI130">
        <v>3.8844799999999999</v>
      </c>
      <c r="FJ130">
        <v>2.7587799999999998</v>
      </c>
      <c r="FK130">
        <v>0.185227</v>
      </c>
      <c r="FL130">
        <v>0.18668699999999999</v>
      </c>
      <c r="FM130">
        <v>8.9371500000000006E-2</v>
      </c>
      <c r="FN130">
        <v>8.5460800000000003E-2</v>
      </c>
      <c r="FO130">
        <v>32108.7</v>
      </c>
      <c r="FP130">
        <v>35164.199999999997</v>
      </c>
      <c r="FQ130">
        <v>35697.9</v>
      </c>
      <c r="FR130">
        <v>39232.300000000003</v>
      </c>
      <c r="FS130">
        <v>46123.3</v>
      </c>
      <c r="FT130">
        <v>51805.4</v>
      </c>
      <c r="FU130">
        <v>55829.2</v>
      </c>
      <c r="FV130">
        <v>62904.9</v>
      </c>
      <c r="FW130">
        <v>2.6499799999999998</v>
      </c>
      <c r="FX130">
        <v>2.17665</v>
      </c>
      <c r="FY130">
        <v>-0.31990200000000002</v>
      </c>
      <c r="FZ130">
        <v>0</v>
      </c>
      <c r="GA130">
        <v>-244.73099999999999</v>
      </c>
      <c r="GB130">
        <v>999.9</v>
      </c>
      <c r="GC130">
        <v>42.601999999999997</v>
      </c>
      <c r="GD130">
        <v>31.25</v>
      </c>
      <c r="GE130">
        <v>21.758600000000001</v>
      </c>
      <c r="GF130">
        <v>56.655799999999999</v>
      </c>
      <c r="GG130">
        <v>46.490400000000001</v>
      </c>
      <c r="GH130">
        <v>3</v>
      </c>
      <c r="GI130">
        <v>-0.21107500000000001</v>
      </c>
      <c r="GJ130">
        <v>-0.54713000000000001</v>
      </c>
      <c r="GK130">
        <v>20.116900000000001</v>
      </c>
      <c r="GL130">
        <v>5.1994699999999998</v>
      </c>
      <c r="GM130">
        <v>12.005000000000001</v>
      </c>
      <c r="GN130">
        <v>4.9756499999999999</v>
      </c>
      <c r="GO130">
        <v>3.29318</v>
      </c>
      <c r="GP130">
        <v>9999</v>
      </c>
      <c r="GQ130">
        <v>9999</v>
      </c>
      <c r="GR130">
        <v>31.8</v>
      </c>
      <c r="GS130">
        <v>868.5</v>
      </c>
      <c r="GT130">
        <v>1.86365</v>
      </c>
      <c r="GU130">
        <v>1.8684000000000001</v>
      </c>
      <c r="GV130">
        <v>1.8681099999999999</v>
      </c>
      <c r="GW130">
        <v>1.8693500000000001</v>
      </c>
      <c r="GX130">
        <v>1.87012</v>
      </c>
      <c r="GY130">
        <v>1.86619</v>
      </c>
      <c r="GZ130">
        <v>1.8672200000000001</v>
      </c>
      <c r="HA130">
        <v>1.86859</v>
      </c>
      <c r="HB130">
        <v>5</v>
      </c>
      <c r="HC130">
        <v>0</v>
      </c>
      <c r="HD130">
        <v>0</v>
      </c>
      <c r="HE130">
        <v>0</v>
      </c>
      <c r="HF130" t="s">
        <v>396</v>
      </c>
      <c r="HG130" t="s">
        <v>397</v>
      </c>
      <c r="HH130" t="s">
        <v>398</v>
      </c>
      <c r="HI130" t="s">
        <v>398</v>
      </c>
      <c r="HJ130" t="s">
        <v>398</v>
      </c>
      <c r="HK130" t="s">
        <v>398</v>
      </c>
      <c r="HL130">
        <v>0</v>
      </c>
      <c r="HM130">
        <v>100</v>
      </c>
      <c r="HN130">
        <v>100</v>
      </c>
      <c r="HO130">
        <v>4.657</v>
      </c>
      <c r="HP130">
        <v>0.157</v>
      </c>
      <c r="HQ130">
        <v>4.1422999999998602</v>
      </c>
      <c r="HR130">
        <v>0</v>
      </c>
      <c r="HS130">
        <v>0</v>
      </c>
      <c r="HT130">
        <v>0</v>
      </c>
      <c r="HU130">
        <v>0.122884999999997</v>
      </c>
      <c r="HV130">
        <v>0</v>
      </c>
      <c r="HW130">
        <v>0</v>
      </c>
      <c r="HX130">
        <v>0</v>
      </c>
      <c r="HY130">
        <v>-1</v>
      </c>
      <c r="HZ130">
        <v>-1</v>
      </c>
      <c r="IA130">
        <v>-1</v>
      </c>
      <c r="IB130">
        <v>-1</v>
      </c>
      <c r="IC130">
        <v>2.8</v>
      </c>
      <c r="ID130">
        <v>2.9</v>
      </c>
      <c r="IE130">
        <v>3.59253</v>
      </c>
      <c r="IF130">
        <v>2.6159699999999999</v>
      </c>
      <c r="IG130">
        <v>2.9980500000000001</v>
      </c>
      <c r="IH130">
        <v>2.96631</v>
      </c>
      <c r="II130">
        <v>2.7453599999999998</v>
      </c>
      <c r="IJ130">
        <v>2.3107899999999999</v>
      </c>
      <c r="IK130">
        <v>36.789200000000001</v>
      </c>
      <c r="IL130">
        <v>23.947399999999998</v>
      </c>
      <c r="IM130">
        <v>18</v>
      </c>
      <c r="IN130">
        <v>1076.05</v>
      </c>
      <c r="IO130">
        <v>607.97699999999998</v>
      </c>
      <c r="IP130">
        <v>24.9998</v>
      </c>
      <c r="IQ130">
        <v>24.5562</v>
      </c>
      <c r="IR130">
        <v>30.0002</v>
      </c>
      <c r="IS130">
        <v>24.4117</v>
      </c>
      <c r="IT130">
        <v>24.3687</v>
      </c>
      <c r="IU130">
        <v>71.868499999999997</v>
      </c>
      <c r="IV130">
        <v>10.885199999999999</v>
      </c>
      <c r="IW130">
        <v>0</v>
      </c>
      <c r="IX130">
        <v>25</v>
      </c>
      <c r="IY130">
        <v>1200</v>
      </c>
      <c r="IZ130">
        <v>18.185700000000001</v>
      </c>
      <c r="JA130">
        <v>103.545</v>
      </c>
      <c r="JB130">
        <v>104.72</v>
      </c>
    </row>
    <row r="131" spans="1:262" x14ac:dyDescent="0.2">
      <c r="A131">
        <v>115</v>
      </c>
      <c r="B131">
        <v>1634243222</v>
      </c>
      <c r="C131">
        <v>19749.5</v>
      </c>
      <c r="D131" t="s">
        <v>866</v>
      </c>
      <c r="E131" t="s">
        <v>867</v>
      </c>
      <c r="F131" t="s">
        <v>390</v>
      </c>
      <c r="G131">
        <v>1634243222</v>
      </c>
      <c r="H131">
        <f t="shared" si="138"/>
        <v>1.8130043667130425E-3</v>
      </c>
      <c r="I131">
        <f t="shared" si="139"/>
        <v>1.8130043667130424</v>
      </c>
      <c r="J131">
        <f t="shared" si="140"/>
        <v>18.302822874470699</v>
      </c>
      <c r="K131">
        <f t="shared" si="141"/>
        <v>1487.51</v>
      </c>
      <c r="L131">
        <f t="shared" si="142"/>
        <v>1072.5026023368864</v>
      </c>
      <c r="M131">
        <f t="shared" si="143"/>
        <v>96.204488364557108</v>
      </c>
      <c r="N131">
        <f t="shared" si="144"/>
        <v>133.43104079687001</v>
      </c>
      <c r="O131">
        <f t="shared" si="145"/>
        <v>8.0623323261197949E-2</v>
      </c>
      <c r="P131">
        <f t="shared" si="146"/>
        <v>2.737927748908664</v>
      </c>
      <c r="Q131">
        <f t="shared" si="147"/>
        <v>7.932725689177024E-2</v>
      </c>
      <c r="R131">
        <f t="shared" si="148"/>
        <v>4.9694246425579652E-2</v>
      </c>
      <c r="S131">
        <f t="shared" si="149"/>
        <v>241.75599501860444</v>
      </c>
      <c r="T131">
        <f t="shared" si="150"/>
        <v>27.810931641573756</v>
      </c>
      <c r="U131">
        <f t="shared" si="151"/>
        <v>27.810931641573756</v>
      </c>
      <c r="V131">
        <f t="shared" si="152"/>
        <v>3.753213384418812</v>
      </c>
      <c r="W131">
        <f t="shared" si="153"/>
        <v>49.945670717937837</v>
      </c>
      <c r="X131">
        <f t="shared" si="154"/>
        <v>1.7661935093426004</v>
      </c>
      <c r="Y131">
        <f t="shared" si="155"/>
        <v>3.5362294348132108</v>
      </c>
      <c r="Z131">
        <f t="shared" si="156"/>
        <v>1.9870198750762116</v>
      </c>
      <c r="AA131">
        <f t="shared" si="157"/>
        <v>-79.953492572045178</v>
      </c>
      <c r="AB131">
        <f t="shared" si="158"/>
        <v>-150.00306732697589</v>
      </c>
      <c r="AC131">
        <f t="shared" si="159"/>
        <v>-11.859566669220291</v>
      </c>
      <c r="AD131">
        <f t="shared" si="160"/>
        <v>-6.0131549636935233E-2</v>
      </c>
      <c r="AE131">
        <v>0</v>
      </c>
      <c r="AF131">
        <v>0</v>
      </c>
      <c r="AG131">
        <f t="shared" si="161"/>
        <v>1</v>
      </c>
      <c r="AH131">
        <f t="shared" si="162"/>
        <v>0</v>
      </c>
      <c r="AI131">
        <f t="shared" si="163"/>
        <v>47336.902235095033</v>
      </c>
      <c r="AJ131" t="s">
        <v>391</v>
      </c>
      <c r="AK131">
        <v>0</v>
      </c>
      <c r="AL131">
        <v>0</v>
      </c>
      <c r="AM131">
        <v>0</v>
      </c>
      <c r="AN131" t="e">
        <f t="shared" si="164"/>
        <v>#DIV/0!</v>
      </c>
      <c r="AO131">
        <v>-1</v>
      </c>
      <c r="AP131" t="s">
        <v>868</v>
      </c>
      <c r="AQ131">
        <v>10402.9</v>
      </c>
      <c r="AR131">
        <v>890.52652</v>
      </c>
      <c r="AS131">
        <v>1038.6099999999999</v>
      </c>
      <c r="AT131">
        <f t="shared" si="165"/>
        <v>0.14257852321853237</v>
      </c>
      <c r="AU131">
        <v>0.5</v>
      </c>
      <c r="AV131">
        <f t="shared" si="166"/>
        <v>1261.3115994915049</v>
      </c>
      <c r="AW131">
        <f t="shared" si="167"/>
        <v>18.302822874470699</v>
      </c>
      <c r="AX131">
        <f t="shared" si="168"/>
        <v>89.917972586951862</v>
      </c>
      <c r="AY131">
        <f t="shared" si="169"/>
        <v>1.5303770204168891E-2</v>
      </c>
      <c r="AZ131">
        <f t="shared" si="170"/>
        <v>-1</v>
      </c>
      <c r="BA131" t="e">
        <f t="shared" si="171"/>
        <v>#DIV/0!</v>
      </c>
      <c r="BB131" t="s">
        <v>391</v>
      </c>
      <c r="BC131">
        <v>0</v>
      </c>
      <c r="BD131" t="e">
        <f t="shared" si="172"/>
        <v>#DIV/0!</v>
      </c>
      <c r="BE131" t="e">
        <f t="shared" si="173"/>
        <v>#DIV/0!</v>
      </c>
      <c r="BF131" t="e">
        <f t="shared" si="174"/>
        <v>#DIV/0!</v>
      </c>
      <c r="BG131" t="e">
        <f t="shared" si="175"/>
        <v>#DIV/0!</v>
      </c>
      <c r="BH131">
        <f t="shared" si="176"/>
        <v>0.14257852321853237</v>
      </c>
      <c r="BI131" t="e">
        <f t="shared" si="177"/>
        <v>#DIV/0!</v>
      </c>
      <c r="BJ131" t="e">
        <f t="shared" si="178"/>
        <v>#DIV/0!</v>
      </c>
      <c r="BK131" t="e">
        <f t="shared" si="179"/>
        <v>#DIV/0!</v>
      </c>
      <c r="BL131">
        <v>116</v>
      </c>
      <c r="BM131">
        <v>300</v>
      </c>
      <c r="BN131">
        <v>300</v>
      </c>
      <c r="BO131">
        <v>300</v>
      </c>
      <c r="BP131">
        <v>10402.9</v>
      </c>
      <c r="BQ131">
        <v>1015.16</v>
      </c>
      <c r="BR131">
        <v>-7.3557900000000001E-3</v>
      </c>
      <c r="BS131">
        <v>-0.37</v>
      </c>
      <c r="BT131" t="s">
        <v>391</v>
      </c>
      <c r="BU131" t="s">
        <v>391</v>
      </c>
      <c r="BV131" t="s">
        <v>391</v>
      </c>
      <c r="BW131" t="s">
        <v>391</v>
      </c>
      <c r="BX131" t="s">
        <v>391</v>
      </c>
      <c r="BY131" t="s">
        <v>391</v>
      </c>
      <c r="BZ131" t="s">
        <v>391</v>
      </c>
      <c r="CA131" t="s">
        <v>391</v>
      </c>
      <c r="CB131" t="s">
        <v>391</v>
      </c>
      <c r="CC131" t="s">
        <v>391</v>
      </c>
      <c r="CD131">
        <f t="shared" si="180"/>
        <v>1500.12</v>
      </c>
      <c r="CE131">
        <f t="shared" si="181"/>
        <v>1261.3115994915049</v>
      </c>
      <c r="CF131">
        <f t="shared" si="182"/>
        <v>0.84080713509019611</v>
      </c>
      <c r="CG131">
        <f t="shared" si="183"/>
        <v>0.16115777072407839</v>
      </c>
      <c r="CH131">
        <v>6</v>
      </c>
      <c r="CI131">
        <v>0.5</v>
      </c>
      <c r="CJ131" t="s">
        <v>393</v>
      </c>
      <c r="CK131">
        <v>2</v>
      </c>
      <c r="CL131">
        <v>1634243222</v>
      </c>
      <c r="CM131">
        <v>1487.51</v>
      </c>
      <c r="CN131">
        <v>1500.11</v>
      </c>
      <c r="CO131">
        <v>19.689800000000002</v>
      </c>
      <c r="CP131">
        <v>18.6234</v>
      </c>
      <c r="CQ131">
        <v>1482.35</v>
      </c>
      <c r="CR131">
        <v>19.519600000000001</v>
      </c>
      <c r="CS131">
        <v>999.98500000000001</v>
      </c>
      <c r="CT131">
        <v>89.600800000000007</v>
      </c>
      <c r="CU131">
        <v>0.100137</v>
      </c>
      <c r="CV131">
        <v>26.794699999999999</v>
      </c>
      <c r="CW131">
        <v>-253.53800000000001</v>
      </c>
      <c r="CX131">
        <v>999.9</v>
      </c>
      <c r="CY131">
        <v>0</v>
      </c>
      <c r="CZ131">
        <v>0</v>
      </c>
      <c r="DA131">
        <v>9983.75</v>
      </c>
      <c r="DB131">
        <v>0</v>
      </c>
      <c r="DC131">
        <v>10.426</v>
      </c>
      <c r="DD131">
        <v>-12.603400000000001</v>
      </c>
      <c r="DE131">
        <v>1517.38</v>
      </c>
      <c r="DF131">
        <v>1528.58</v>
      </c>
      <c r="DG131">
        <v>1.0663899999999999</v>
      </c>
      <c r="DH131">
        <v>1500.11</v>
      </c>
      <c r="DI131">
        <v>18.6234</v>
      </c>
      <c r="DJ131">
        <v>1.7642199999999999</v>
      </c>
      <c r="DK131">
        <v>1.6686700000000001</v>
      </c>
      <c r="DL131">
        <v>15.4733</v>
      </c>
      <c r="DM131">
        <v>14.608000000000001</v>
      </c>
      <c r="DN131">
        <v>1500.12</v>
      </c>
      <c r="DO131">
        <v>0.97300900000000001</v>
      </c>
      <c r="DP131">
        <v>2.69912E-2</v>
      </c>
      <c r="DQ131">
        <v>0</v>
      </c>
      <c r="DR131">
        <v>890.17499999999995</v>
      </c>
      <c r="DS131">
        <v>5.0006300000000001</v>
      </c>
      <c r="DT131">
        <v>13145</v>
      </c>
      <c r="DU131">
        <v>12906.1</v>
      </c>
      <c r="DV131">
        <v>39.125</v>
      </c>
      <c r="DW131">
        <v>39.311999999999998</v>
      </c>
      <c r="DX131">
        <v>38.875</v>
      </c>
      <c r="DY131">
        <v>39.25</v>
      </c>
      <c r="DZ131">
        <v>40.311999999999998</v>
      </c>
      <c r="EA131">
        <v>1454.76</v>
      </c>
      <c r="EB131">
        <v>40.36</v>
      </c>
      <c r="EC131">
        <v>0</v>
      </c>
      <c r="ED131">
        <v>116.80000019073501</v>
      </c>
      <c r="EE131">
        <v>0</v>
      </c>
      <c r="EF131">
        <v>890.52652</v>
      </c>
      <c r="EG131">
        <v>-3.4701538345222098</v>
      </c>
      <c r="EH131">
        <v>-80.430769179255805</v>
      </c>
      <c r="EI131">
        <v>13153.04</v>
      </c>
      <c r="EJ131">
        <v>15</v>
      </c>
      <c r="EK131">
        <v>1634243193.5</v>
      </c>
      <c r="EL131" t="s">
        <v>869</v>
      </c>
      <c r="EM131">
        <v>1634243192.5</v>
      </c>
      <c r="EN131">
        <v>1634243193.5</v>
      </c>
      <c r="EO131">
        <v>126</v>
      </c>
      <c r="EP131">
        <v>0.497</v>
      </c>
      <c r="EQ131">
        <v>1.2999999999999999E-2</v>
      </c>
      <c r="ER131">
        <v>5.1539999999999999</v>
      </c>
      <c r="ES131">
        <v>0.17</v>
      </c>
      <c r="ET131">
        <v>1500</v>
      </c>
      <c r="EU131">
        <v>18</v>
      </c>
      <c r="EV131">
        <v>0.23</v>
      </c>
      <c r="EW131">
        <v>7.0000000000000007E-2</v>
      </c>
      <c r="EX131">
        <v>-12.6108575</v>
      </c>
      <c r="EY131">
        <v>4.3705440900617003E-2</v>
      </c>
      <c r="EZ131">
        <v>4.0083088001674698E-2</v>
      </c>
      <c r="FA131">
        <v>1</v>
      </c>
      <c r="FB131">
        <v>1.0755315000000001</v>
      </c>
      <c r="FC131">
        <v>1.54496060037503E-2</v>
      </c>
      <c r="FD131">
        <v>8.2857354984334306E-3</v>
      </c>
      <c r="FE131">
        <v>1</v>
      </c>
      <c r="FF131">
        <v>2</v>
      </c>
      <c r="FG131">
        <v>2</v>
      </c>
      <c r="FH131" t="s">
        <v>395</v>
      </c>
      <c r="FI131">
        <v>3.8843899999999998</v>
      </c>
      <c r="FJ131">
        <v>2.7589800000000002</v>
      </c>
      <c r="FK131">
        <v>0.21237800000000001</v>
      </c>
      <c r="FL131">
        <v>0.213668</v>
      </c>
      <c r="FM131">
        <v>9.0010800000000002E-2</v>
      </c>
      <c r="FN131">
        <v>8.7028800000000003E-2</v>
      </c>
      <c r="FO131">
        <v>31038.7</v>
      </c>
      <c r="FP131">
        <v>33998.9</v>
      </c>
      <c r="FQ131">
        <v>35696.300000000003</v>
      </c>
      <c r="FR131">
        <v>39231.800000000003</v>
      </c>
      <c r="FS131">
        <v>46088.9</v>
      </c>
      <c r="FT131">
        <v>51716.2</v>
      </c>
      <c r="FU131">
        <v>55826.7</v>
      </c>
      <c r="FV131">
        <v>62904</v>
      </c>
      <c r="FW131">
        <v>2.6492499999999999</v>
      </c>
      <c r="FX131">
        <v>2.17855</v>
      </c>
      <c r="FY131">
        <v>-0.29732700000000001</v>
      </c>
      <c r="FZ131">
        <v>0</v>
      </c>
      <c r="GA131">
        <v>-244.72499999999999</v>
      </c>
      <c r="GB131">
        <v>999.9</v>
      </c>
      <c r="GC131">
        <v>42.454999999999998</v>
      </c>
      <c r="GD131">
        <v>31.3</v>
      </c>
      <c r="GE131">
        <v>21.743500000000001</v>
      </c>
      <c r="GF131">
        <v>56.405799999999999</v>
      </c>
      <c r="GG131">
        <v>46.426299999999998</v>
      </c>
      <c r="GH131">
        <v>3</v>
      </c>
      <c r="GI131">
        <v>-0.210595</v>
      </c>
      <c r="GJ131">
        <v>-0.52548700000000004</v>
      </c>
      <c r="GK131">
        <v>20.115100000000002</v>
      </c>
      <c r="GL131">
        <v>5.2009699999999999</v>
      </c>
      <c r="GM131">
        <v>12.0047</v>
      </c>
      <c r="GN131">
        <v>4.9756499999999999</v>
      </c>
      <c r="GO131">
        <v>3.29358</v>
      </c>
      <c r="GP131">
        <v>9999</v>
      </c>
      <c r="GQ131">
        <v>9999</v>
      </c>
      <c r="GR131">
        <v>31.8</v>
      </c>
      <c r="GS131">
        <v>872.2</v>
      </c>
      <c r="GT131">
        <v>1.8636200000000001</v>
      </c>
      <c r="GU131">
        <v>1.86839</v>
      </c>
      <c r="GV131">
        <v>1.86808</v>
      </c>
      <c r="GW131">
        <v>1.8693500000000001</v>
      </c>
      <c r="GX131">
        <v>1.87012</v>
      </c>
      <c r="GY131">
        <v>1.86615</v>
      </c>
      <c r="GZ131">
        <v>1.8672200000000001</v>
      </c>
      <c r="HA131">
        <v>1.86859</v>
      </c>
      <c r="HB131">
        <v>5</v>
      </c>
      <c r="HC131">
        <v>0</v>
      </c>
      <c r="HD131">
        <v>0</v>
      </c>
      <c r="HE131">
        <v>0</v>
      </c>
      <c r="HF131" t="s">
        <v>396</v>
      </c>
      <c r="HG131" t="s">
        <v>397</v>
      </c>
      <c r="HH131" t="s">
        <v>398</v>
      </c>
      <c r="HI131" t="s">
        <v>398</v>
      </c>
      <c r="HJ131" t="s">
        <v>398</v>
      </c>
      <c r="HK131" t="s">
        <v>398</v>
      </c>
      <c r="HL131">
        <v>0</v>
      </c>
      <c r="HM131">
        <v>100</v>
      </c>
      <c r="HN131">
        <v>100</v>
      </c>
      <c r="HO131">
        <v>5.16</v>
      </c>
      <c r="HP131">
        <v>0.17019999999999999</v>
      </c>
      <c r="HQ131">
        <v>5.1539999999999999</v>
      </c>
      <c r="HR131">
        <v>0</v>
      </c>
      <c r="HS131">
        <v>0</v>
      </c>
      <c r="HT131">
        <v>0</v>
      </c>
      <c r="HU131">
        <v>0.170180000000002</v>
      </c>
      <c r="HV131">
        <v>0</v>
      </c>
      <c r="HW131">
        <v>0</v>
      </c>
      <c r="HX131">
        <v>0</v>
      </c>
      <c r="HY131">
        <v>-1</v>
      </c>
      <c r="HZ131">
        <v>-1</v>
      </c>
      <c r="IA131">
        <v>-1</v>
      </c>
      <c r="IB131">
        <v>-1</v>
      </c>
      <c r="IC131">
        <v>0.5</v>
      </c>
      <c r="ID131">
        <v>0.5</v>
      </c>
      <c r="IE131">
        <v>4.2517100000000001</v>
      </c>
      <c r="IF131">
        <v>2.6086399999999998</v>
      </c>
      <c r="IG131">
        <v>2.9980500000000001</v>
      </c>
      <c r="IH131">
        <v>2.96631</v>
      </c>
      <c r="II131">
        <v>2.7453599999999998</v>
      </c>
      <c r="IJ131">
        <v>2.3559600000000001</v>
      </c>
      <c r="IK131">
        <v>36.836599999999997</v>
      </c>
      <c r="IL131">
        <v>23.938700000000001</v>
      </c>
      <c r="IM131">
        <v>18</v>
      </c>
      <c r="IN131">
        <v>1075.3399999999999</v>
      </c>
      <c r="IO131">
        <v>609.49800000000005</v>
      </c>
      <c r="IP131">
        <v>25.000299999999999</v>
      </c>
      <c r="IQ131">
        <v>24.564399999999999</v>
      </c>
      <c r="IR131">
        <v>30.0002</v>
      </c>
      <c r="IS131">
        <v>24.419899999999998</v>
      </c>
      <c r="IT131">
        <v>24.3748</v>
      </c>
      <c r="IU131">
        <v>85.060199999999995</v>
      </c>
      <c r="IV131">
        <v>7.4329099999999997</v>
      </c>
      <c r="IW131">
        <v>1.45126</v>
      </c>
      <c r="IX131">
        <v>25</v>
      </c>
      <c r="IY131">
        <v>1500</v>
      </c>
      <c r="IZ131">
        <v>18.648199999999999</v>
      </c>
      <c r="JA131">
        <v>103.54</v>
      </c>
      <c r="JB131">
        <v>104.71899999999999</v>
      </c>
    </row>
    <row r="132" spans="1:262" x14ac:dyDescent="0.2">
      <c r="A132">
        <v>116</v>
      </c>
      <c r="B132">
        <v>1634243344</v>
      </c>
      <c r="C132">
        <v>19871.5</v>
      </c>
      <c r="D132" t="s">
        <v>870</v>
      </c>
      <c r="E132" t="s">
        <v>871</v>
      </c>
      <c r="F132" t="s">
        <v>390</v>
      </c>
      <c r="G132">
        <v>1634243344</v>
      </c>
      <c r="H132">
        <f t="shared" si="138"/>
        <v>1.394678386732944E-3</v>
      </c>
      <c r="I132">
        <f t="shared" si="139"/>
        <v>1.394678386732944</v>
      </c>
      <c r="J132">
        <f t="shared" si="140"/>
        <v>18.206590732838023</v>
      </c>
      <c r="K132">
        <f t="shared" si="141"/>
        <v>1860.1</v>
      </c>
      <c r="L132">
        <f t="shared" si="142"/>
        <v>1320.5506747190866</v>
      </c>
      <c r="M132">
        <f t="shared" si="143"/>
        <v>118.46047499446924</v>
      </c>
      <c r="N132">
        <f t="shared" si="144"/>
        <v>166.86094199609997</v>
      </c>
      <c r="O132">
        <f t="shared" si="145"/>
        <v>6.1212135402941507E-2</v>
      </c>
      <c r="P132">
        <f t="shared" si="146"/>
        <v>2.7349562567307832</v>
      </c>
      <c r="Q132">
        <f t="shared" si="147"/>
        <v>6.0461096047061944E-2</v>
      </c>
      <c r="R132">
        <f t="shared" si="148"/>
        <v>3.785489509803986E-2</v>
      </c>
      <c r="S132">
        <f t="shared" si="149"/>
        <v>241.74380601830896</v>
      </c>
      <c r="T132">
        <f t="shared" si="150"/>
        <v>27.893890676445412</v>
      </c>
      <c r="U132">
        <f t="shared" si="151"/>
        <v>27.893890676445412</v>
      </c>
      <c r="V132">
        <f t="shared" si="152"/>
        <v>3.7714287722141937</v>
      </c>
      <c r="W132">
        <f t="shared" si="153"/>
        <v>50.041024197658722</v>
      </c>
      <c r="X132">
        <f t="shared" si="154"/>
        <v>1.766029442007</v>
      </c>
      <c r="Y132">
        <f t="shared" si="155"/>
        <v>3.529163262189241</v>
      </c>
      <c r="Z132">
        <f t="shared" si="156"/>
        <v>2.0053993302071937</v>
      </c>
      <c r="AA132">
        <f t="shared" si="157"/>
        <v>-61.505316854922832</v>
      </c>
      <c r="AB132">
        <f t="shared" si="158"/>
        <v>-167.08552228322799</v>
      </c>
      <c r="AC132">
        <f t="shared" si="159"/>
        <v>-13.227738614269597</v>
      </c>
      <c r="AD132">
        <f t="shared" si="160"/>
        <v>-7.4771734111465094E-2</v>
      </c>
      <c r="AE132">
        <v>0</v>
      </c>
      <c r="AF132">
        <v>0</v>
      </c>
      <c r="AG132">
        <f t="shared" si="161"/>
        <v>1</v>
      </c>
      <c r="AH132">
        <f t="shared" si="162"/>
        <v>0</v>
      </c>
      <c r="AI132">
        <f t="shared" si="163"/>
        <v>47262.132009163011</v>
      </c>
      <c r="AJ132" t="s">
        <v>391</v>
      </c>
      <c r="AK132">
        <v>0</v>
      </c>
      <c r="AL132">
        <v>0</v>
      </c>
      <c r="AM132">
        <v>0</v>
      </c>
      <c r="AN132" t="e">
        <f t="shared" si="164"/>
        <v>#DIV/0!</v>
      </c>
      <c r="AO132">
        <v>-1</v>
      </c>
      <c r="AP132" t="s">
        <v>872</v>
      </c>
      <c r="AQ132">
        <v>10406.9</v>
      </c>
      <c r="AR132">
        <v>887.9162</v>
      </c>
      <c r="AS132">
        <v>1036.82</v>
      </c>
      <c r="AT132">
        <f t="shared" si="165"/>
        <v>0.14361586389151437</v>
      </c>
      <c r="AU132">
        <v>0.5</v>
      </c>
      <c r="AV132">
        <f t="shared" si="166"/>
        <v>1261.2446994913519</v>
      </c>
      <c r="AW132">
        <f t="shared" si="167"/>
        <v>18.206590732838023</v>
      </c>
      <c r="AX132">
        <f t="shared" si="168"/>
        <v>90.567373548021962</v>
      </c>
      <c r="AY132">
        <f t="shared" si="169"/>
        <v>1.522828261683388E-2</v>
      </c>
      <c r="AZ132">
        <f t="shared" si="170"/>
        <v>-1</v>
      </c>
      <c r="BA132" t="e">
        <f t="shared" si="171"/>
        <v>#DIV/0!</v>
      </c>
      <c r="BB132" t="s">
        <v>391</v>
      </c>
      <c r="BC132">
        <v>0</v>
      </c>
      <c r="BD132" t="e">
        <f t="shared" si="172"/>
        <v>#DIV/0!</v>
      </c>
      <c r="BE132" t="e">
        <f t="shared" si="173"/>
        <v>#DIV/0!</v>
      </c>
      <c r="BF132" t="e">
        <f t="shared" si="174"/>
        <v>#DIV/0!</v>
      </c>
      <c r="BG132" t="e">
        <f t="shared" si="175"/>
        <v>#DIV/0!</v>
      </c>
      <c r="BH132">
        <f t="shared" si="176"/>
        <v>0.14361586389151437</v>
      </c>
      <c r="BI132" t="e">
        <f t="shared" si="177"/>
        <v>#DIV/0!</v>
      </c>
      <c r="BJ132" t="e">
        <f t="shared" si="178"/>
        <v>#DIV/0!</v>
      </c>
      <c r="BK132" t="e">
        <f t="shared" si="179"/>
        <v>#DIV/0!</v>
      </c>
      <c r="BL132">
        <v>117</v>
      </c>
      <c r="BM132">
        <v>300</v>
      </c>
      <c r="BN132">
        <v>300</v>
      </c>
      <c r="BO132">
        <v>300</v>
      </c>
      <c r="BP132">
        <v>10406.9</v>
      </c>
      <c r="BQ132">
        <v>1010.23</v>
      </c>
      <c r="BR132">
        <v>-7.3587100000000001E-3</v>
      </c>
      <c r="BS132">
        <v>-0.01</v>
      </c>
      <c r="BT132" t="s">
        <v>391</v>
      </c>
      <c r="BU132" t="s">
        <v>391</v>
      </c>
      <c r="BV132" t="s">
        <v>391</v>
      </c>
      <c r="BW132" t="s">
        <v>391</v>
      </c>
      <c r="BX132" t="s">
        <v>391</v>
      </c>
      <c r="BY132" t="s">
        <v>391</v>
      </c>
      <c r="BZ132" t="s">
        <v>391</v>
      </c>
      <c r="CA132" t="s">
        <v>391</v>
      </c>
      <c r="CB132" t="s">
        <v>391</v>
      </c>
      <c r="CC132" t="s">
        <v>391</v>
      </c>
      <c r="CD132">
        <f t="shared" si="180"/>
        <v>1500.04</v>
      </c>
      <c r="CE132">
        <f t="shared" si="181"/>
        <v>1261.2446994913519</v>
      </c>
      <c r="CF132">
        <f t="shared" si="182"/>
        <v>0.84080737813081774</v>
      </c>
      <c r="CG132">
        <f t="shared" si="183"/>
        <v>0.16115823979247818</v>
      </c>
      <c r="CH132">
        <v>6</v>
      </c>
      <c r="CI132">
        <v>0.5</v>
      </c>
      <c r="CJ132" t="s">
        <v>393</v>
      </c>
      <c r="CK132">
        <v>2</v>
      </c>
      <c r="CL132">
        <v>1634243344</v>
      </c>
      <c r="CM132">
        <v>1860.1</v>
      </c>
      <c r="CN132">
        <v>1872.58</v>
      </c>
      <c r="CO132">
        <v>19.687000000000001</v>
      </c>
      <c r="CP132">
        <v>18.866700000000002</v>
      </c>
      <c r="CQ132">
        <v>1854.3</v>
      </c>
      <c r="CR132">
        <v>19.502300000000002</v>
      </c>
      <c r="CS132">
        <v>1000.04</v>
      </c>
      <c r="CT132">
        <v>89.6053</v>
      </c>
      <c r="CU132">
        <v>0.100061</v>
      </c>
      <c r="CV132">
        <v>26.7607</v>
      </c>
      <c r="CW132">
        <v>-253.126</v>
      </c>
      <c r="CX132">
        <v>999.9</v>
      </c>
      <c r="CY132">
        <v>0</v>
      </c>
      <c r="CZ132">
        <v>0</v>
      </c>
      <c r="DA132">
        <v>9965.6200000000008</v>
      </c>
      <c r="DB132">
        <v>0</v>
      </c>
      <c r="DC132">
        <v>10.426</v>
      </c>
      <c r="DD132">
        <v>-12.480600000000001</v>
      </c>
      <c r="DE132">
        <v>1897.45</v>
      </c>
      <c r="DF132">
        <v>1908.59</v>
      </c>
      <c r="DG132">
        <v>0.82035400000000003</v>
      </c>
      <c r="DH132">
        <v>1872.58</v>
      </c>
      <c r="DI132">
        <v>18.866700000000002</v>
      </c>
      <c r="DJ132">
        <v>1.76406</v>
      </c>
      <c r="DK132">
        <v>1.69055</v>
      </c>
      <c r="DL132">
        <v>15.4719</v>
      </c>
      <c r="DM132">
        <v>14.81</v>
      </c>
      <c r="DN132">
        <v>1500.04</v>
      </c>
      <c r="DO132">
        <v>0.972997</v>
      </c>
      <c r="DP132">
        <v>2.7002700000000001E-2</v>
      </c>
      <c r="DQ132">
        <v>0</v>
      </c>
      <c r="DR132">
        <v>887.18200000000002</v>
      </c>
      <c r="DS132">
        <v>5.0006300000000001</v>
      </c>
      <c r="DT132">
        <v>13058.2</v>
      </c>
      <c r="DU132">
        <v>12905.4</v>
      </c>
      <c r="DV132">
        <v>38</v>
      </c>
      <c r="DW132">
        <v>38.311999999999998</v>
      </c>
      <c r="DX132">
        <v>37.875</v>
      </c>
      <c r="DY132">
        <v>37.75</v>
      </c>
      <c r="DZ132">
        <v>39.186999999999998</v>
      </c>
      <c r="EA132">
        <v>1454.67</v>
      </c>
      <c r="EB132">
        <v>40.369999999999997</v>
      </c>
      <c r="EC132">
        <v>0</v>
      </c>
      <c r="ED132">
        <v>121.5</v>
      </c>
      <c r="EE132">
        <v>0</v>
      </c>
      <c r="EF132">
        <v>887.9162</v>
      </c>
      <c r="EG132">
        <v>-4.8771538452840399</v>
      </c>
      <c r="EH132">
        <v>-104.284615563979</v>
      </c>
      <c r="EI132">
        <v>13070.067999999999</v>
      </c>
      <c r="EJ132">
        <v>15</v>
      </c>
      <c r="EK132">
        <v>1634243283</v>
      </c>
      <c r="EL132" t="s">
        <v>873</v>
      </c>
      <c r="EM132">
        <v>1634243282.5</v>
      </c>
      <c r="EN132">
        <v>1634243283</v>
      </c>
      <c r="EO132">
        <v>127</v>
      </c>
      <c r="EP132">
        <v>0.64500000000000002</v>
      </c>
      <c r="EQ132">
        <v>1.4999999999999999E-2</v>
      </c>
      <c r="ER132">
        <v>5.7990000000000004</v>
      </c>
      <c r="ES132">
        <v>0.185</v>
      </c>
      <c r="ET132">
        <v>1873</v>
      </c>
      <c r="EU132">
        <v>19</v>
      </c>
      <c r="EV132">
        <v>0.22</v>
      </c>
      <c r="EW132">
        <v>0.09</v>
      </c>
      <c r="EX132">
        <v>-12.544499999999999</v>
      </c>
      <c r="EY132">
        <v>0.60864315197003305</v>
      </c>
      <c r="EZ132">
        <v>8.1184435084565298E-2</v>
      </c>
      <c r="FA132">
        <v>0</v>
      </c>
      <c r="FB132">
        <v>0.84505165000000004</v>
      </c>
      <c r="FC132">
        <v>-0.13640816510319401</v>
      </c>
      <c r="FD132">
        <v>1.3201889676387199E-2</v>
      </c>
      <c r="FE132">
        <v>1</v>
      </c>
      <c r="FF132">
        <v>1</v>
      </c>
      <c r="FG132">
        <v>2</v>
      </c>
      <c r="FH132" t="s">
        <v>419</v>
      </c>
      <c r="FI132">
        <v>3.8844599999999998</v>
      </c>
      <c r="FJ132">
        <v>2.7587600000000001</v>
      </c>
      <c r="FK132">
        <v>0.241949</v>
      </c>
      <c r="FL132">
        <v>0.24299299999999999</v>
      </c>
      <c r="FM132">
        <v>8.9955800000000002E-2</v>
      </c>
      <c r="FN132">
        <v>8.7832199999999999E-2</v>
      </c>
      <c r="FO132">
        <v>29875.3</v>
      </c>
      <c r="FP132">
        <v>32731.8</v>
      </c>
      <c r="FQ132">
        <v>35696.6</v>
      </c>
      <c r="FR132">
        <v>39230.5</v>
      </c>
      <c r="FS132">
        <v>46092.9</v>
      </c>
      <c r="FT132">
        <v>51670.3</v>
      </c>
      <c r="FU132">
        <v>55827.1</v>
      </c>
      <c r="FV132">
        <v>62902.7</v>
      </c>
      <c r="FW132">
        <v>2.6523500000000002</v>
      </c>
      <c r="FX132">
        <v>2.18113</v>
      </c>
      <c r="FY132">
        <v>-0.28312199999999998</v>
      </c>
      <c r="FZ132">
        <v>0</v>
      </c>
      <c r="GA132">
        <v>-244.73699999999999</v>
      </c>
      <c r="GB132">
        <v>999.9</v>
      </c>
      <c r="GC132">
        <v>42.356999999999999</v>
      </c>
      <c r="GD132">
        <v>31.34</v>
      </c>
      <c r="GE132">
        <v>21.743099999999998</v>
      </c>
      <c r="GF132">
        <v>56.925800000000002</v>
      </c>
      <c r="GG132">
        <v>46.366199999999999</v>
      </c>
      <c r="GH132">
        <v>3</v>
      </c>
      <c r="GI132">
        <v>-0.27392</v>
      </c>
      <c r="GJ132">
        <v>-0.43105399999999999</v>
      </c>
      <c r="GK132">
        <v>20.115400000000001</v>
      </c>
      <c r="GL132">
        <v>5.2027599999999996</v>
      </c>
      <c r="GM132">
        <v>12.0047</v>
      </c>
      <c r="GN132">
        <v>4.9756999999999998</v>
      </c>
      <c r="GO132">
        <v>3.29345</v>
      </c>
      <c r="GP132">
        <v>9999</v>
      </c>
      <c r="GQ132">
        <v>9999</v>
      </c>
      <c r="GR132">
        <v>31.9</v>
      </c>
      <c r="GS132">
        <v>876.6</v>
      </c>
      <c r="GT132">
        <v>1.8636699999999999</v>
      </c>
      <c r="GU132">
        <v>1.8683700000000001</v>
      </c>
      <c r="GV132">
        <v>1.86812</v>
      </c>
      <c r="GW132">
        <v>1.8693500000000001</v>
      </c>
      <c r="GX132">
        <v>1.87012</v>
      </c>
      <c r="GY132">
        <v>1.86616</v>
      </c>
      <c r="GZ132">
        <v>1.8672200000000001</v>
      </c>
      <c r="HA132">
        <v>1.86859</v>
      </c>
      <c r="HB132">
        <v>5</v>
      </c>
      <c r="HC132">
        <v>0</v>
      </c>
      <c r="HD132">
        <v>0</v>
      </c>
      <c r="HE132">
        <v>0</v>
      </c>
      <c r="HF132" t="s">
        <v>396</v>
      </c>
      <c r="HG132" t="s">
        <v>397</v>
      </c>
      <c r="HH132" t="s">
        <v>398</v>
      </c>
      <c r="HI132" t="s">
        <v>398</v>
      </c>
      <c r="HJ132" t="s">
        <v>398</v>
      </c>
      <c r="HK132" t="s">
        <v>398</v>
      </c>
      <c r="HL132">
        <v>0</v>
      </c>
      <c r="HM132">
        <v>100</v>
      </c>
      <c r="HN132">
        <v>100</v>
      </c>
      <c r="HO132">
        <v>5.8</v>
      </c>
      <c r="HP132">
        <v>0.1847</v>
      </c>
      <c r="HQ132">
        <v>5.7990476190475402</v>
      </c>
      <c r="HR132">
        <v>0</v>
      </c>
      <c r="HS132">
        <v>0</v>
      </c>
      <c r="HT132">
        <v>0</v>
      </c>
      <c r="HU132">
        <v>0.18470999999999901</v>
      </c>
      <c r="HV132">
        <v>0</v>
      </c>
      <c r="HW132">
        <v>0</v>
      </c>
      <c r="HX132">
        <v>0</v>
      </c>
      <c r="HY132">
        <v>-1</v>
      </c>
      <c r="HZ132">
        <v>-1</v>
      </c>
      <c r="IA132">
        <v>-1</v>
      </c>
      <c r="IB132">
        <v>-1</v>
      </c>
      <c r="IC132">
        <v>1</v>
      </c>
      <c r="ID132">
        <v>1</v>
      </c>
      <c r="IE132">
        <v>4.99756</v>
      </c>
      <c r="IF132">
        <v>2.5915499999999998</v>
      </c>
      <c r="IG132">
        <v>2.9980500000000001</v>
      </c>
      <c r="IH132">
        <v>2.96631</v>
      </c>
      <c r="II132">
        <v>2.7453599999999998</v>
      </c>
      <c r="IJ132">
        <v>2.3596200000000001</v>
      </c>
      <c r="IK132">
        <v>36.908000000000001</v>
      </c>
      <c r="IL132">
        <v>23.947399999999998</v>
      </c>
      <c r="IM132">
        <v>18</v>
      </c>
      <c r="IN132">
        <v>1079.29</v>
      </c>
      <c r="IO132">
        <v>611.58699999999999</v>
      </c>
      <c r="IP132">
        <v>25.0002</v>
      </c>
      <c r="IQ132">
        <v>24.578900000000001</v>
      </c>
      <c r="IR132">
        <v>30</v>
      </c>
      <c r="IS132">
        <v>24.429300000000001</v>
      </c>
      <c r="IT132">
        <v>24.385000000000002</v>
      </c>
      <c r="IU132">
        <v>100</v>
      </c>
      <c r="IV132">
        <v>5.3956799999999996</v>
      </c>
      <c r="IW132">
        <v>4.2303600000000001</v>
      </c>
      <c r="IX132">
        <v>25</v>
      </c>
      <c r="IY132">
        <v>2000</v>
      </c>
      <c r="IZ132">
        <v>18.819199999999999</v>
      </c>
      <c r="JA132">
        <v>103.541</v>
      </c>
      <c r="JB132">
        <v>104.71599999999999</v>
      </c>
    </row>
    <row r="133" spans="1:262" x14ac:dyDescent="0.2">
      <c r="A133">
        <v>117</v>
      </c>
      <c r="B133">
        <v>1634243466</v>
      </c>
      <c r="C133">
        <v>19993.5</v>
      </c>
      <c r="D133" t="s">
        <v>874</v>
      </c>
      <c r="E133" t="s">
        <v>875</v>
      </c>
      <c r="F133" t="s">
        <v>390</v>
      </c>
      <c r="G133">
        <v>1634243466</v>
      </c>
      <c r="H133">
        <f t="shared" si="138"/>
        <v>1.2495747968545455E-3</v>
      </c>
      <c r="I133">
        <f t="shared" si="139"/>
        <v>1.2495747968545454</v>
      </c>
      <c r="J133">
        <f t="shared" si="140"/>
        <v>6.345516031972549</v>
      </c>
      <c r="K133">
        <f t="shared" si="141"/>
        <v>395.88600000000002</v>
      </c>
      <c r="L133">
        <f t="shared" si="142"/>
        <v>198.88796878195009</v>
      </c>
      <c r="M133">
        <f t="shared" si="143"/>
        <v>17.839683750253126</v>
      </c>
      <c r="N133">
        <f t="shared" si="144"/>
        <v>35.509845489425395</v>
      </c>
      <c r="O133">
        <f t="shared" si="145"/>
        <v>5.5076690932051843E-2</v>
      </c>
      <c r="P133">
        <f t="shared" si="146"/>
        <v>2.7422828266622767</v>
      </c>
      <c r="Q133">
        <f t="shared" si="147"/>
        <v>5.4469462948017973E-2</v>
      </c>
      <c r="R133">
        <f t="shared" si="148"/>
        <v>3.4097413416000838E-2</v>
      </c>
      <c r="S133">
        <f t="shared" si="149"/>
        <v>241.75874901812466</v>
      </c>
      <c r="T133">
        <f t="shared" si="150"/>
        <v>27.876156690236002</v>
      </c>
      <c r="U133">
        <f t="shared" si="151"/>
        <v>27.876156690236002</v>
      </c>
      <c r="V133">
        <f t="shared" si="152"/>
        <v>3.7675284368018018</v>
      </c>
      <c r="W133">
        <f t="shared" si="153"/>
        <v>50.412164863906575</v>
      </c>
      <c r="X133">
        <f t="shared" si="154"/>
        <v>1.7733574823274496</v>
      </c>
      <c r="Y133">
        <f t="shared" si="155"/>
        <v>3.5177173745956591</v>
      </c>
      <c r="Z133">
        <f t="shared" si="156"/>
        <v>1.9941709544743522</v>
      </c>
      <c r="AA133">
        <f t="shared" si="157"/>
        <v>-55.10624854128546</v>
      </c>
      <c r="AB133">
        <f t="shared" si="158"/>
        <v>-173.07216991487576</v>
      </c>
      <c r="AC133">
        <f t="shared" si="159"/>
        <v>-13.660105592680237</v>
      </c>
      <c r="AD133">
        <f t="shared" si="160"/>
        <v>-7.9775030716774609E-2</v>
      </c>
      <c r="AE133">
        <v>0</v>
      </c>
      <c r="AF133">
        <v>0</v>
      </c>
      <c r="AG133">
        <f t="shared" si="161"/>
        <v>1</v>
      </c>
      <c r="AH133">
        <f t="shared" si="162"/>
        <v>0</v>
      </c>
      <c r="AI133">
        <f t="shared" si="163"/>
        <v>47468.602649028442</v>
      </c>
      <c r="AJ133" t="s">
        <v>391</v>
      </c>
      <c r="AK133">
        <v>0</v>
      </c>
      <c r="AL133">
        <v>0</v>
      </c>
      <c r="AM133">
        <v>0</v>
      </c>
      <c r="AN133" t="e">
        <f t="shared" si="164"/>
        <v>#DIV/0!</v>
      </c>
      <c r="AO133">
        <v>-1</v>
      </c>
      <c r="AP133" t="s">
        <v>876</v>
      </c>
      <c r="AQ133">
        <v>10409.700000000001</v>
      </c>
      <c r="AR133">
        <v>876.99557692307701</v>
      </c>
      <c r="AS133">
        <v>986.83699999999999</v>
      </c>
      <c r="AT133">
        <f t="shared" si="165"/>
        <v>0.11130655121050692</v>
      </c>
      <c r="AU133">
        <v>0.5</v>
      </c>
      <c r="AV133">
        <f t="shared" si="166"/>
        <v>1261.3205994912564</v>
      </c>
      <c r="AW133">
        <f t="shared" si="167"/>
        <v>6.345516031972549</v>
      </c>
      <c r="AX133">
        <f t="shared" si="168"/>
        <v>70.196622950070406</v>
      </c>
      <c r="AY133">
        <f t="shared" si="169"/>
        <v>5.8236708691947981E-3</v>
      </c>
      <c r="AZ133">
        <f t="shared" si="170"/>
        <v>-1</v>
      </c>
      <c r="BA133" t="e">
        <f t="shared" si="171"/>
        <v>#DIV/0!</v>
      </c>
      <c r="BB133" t="s">
        <v>391</v>
      </c>
      <c r="BC133">
        <v>0</v>
      </c>
      <c r="BD133" t="e">
        <f t="shared" si="172"/>
        <v>#DIV/0!</v>
      </c>
      <c r="BE133" t="e">
        <f t="shared" si="173"/>
        <v>#DIV/0!</v>
      </c>
      <c r="BF133" t="e">
        <f t="shared" si="174"/>
        <v>#DIV/0!</v>
      </c>
      <c r="BG133" t="e">
        <f t="shared" si="175"/>
        <v>#DIV/0!</v>
      </c>
      <c r="BH133">
        <f t="shared" si="176"/>
        <v>0.11130655121050688</v>
      </c>
      <c r="BI133" t="e">
        <f t="shared" si="177"/>
        <v>#DIV/0!</v>
      </c>
      <c r="BJ133" t="e">
        <f t="shared" si="178"/>
        <v>#DIV/0!</v>
      </c>
      <c r="BK133" t="e">
        <f t="shared" si="179"/>
        <v>#DIV/0!</v>
      </c>
      <c r="BL133">
        <v>118</v>
      </c>
      <c r="BM133">
        <v>300</v>
      </c>
      <c r="BN133">
        <v>300</v>
      </c>
      <c r="BO133">
        <v>300</v>
      </c>
      <c r="BP133">
        <v>10409.700000000001</v>
      </c>
      <c r="BQ133">
        <v>970.81</v>
      </c>
      <c r="BR133">
        <v>-7.3606499999999998E-3</v>
      </c>
      <c r="BS133">
        <v>2.0699999999999998</v>
      </c>
      <c r="BT133" t="s">
        <v>391</v>
      </c>
      <c r="BU133" t="s">
        <v>391</v>
      </c>
      <c r="BV133" t="s">
        <v>391</v>
      </c>
      <c r="BW133" t="s">
        <v>391</v>
      </c>
      <c r="BX133" t="s">
        <v>391</v>
      </c>
      <c r="BY133" t="s">
        <v>391</v>
      </c>
      <c r="BZ133" t="s">
        <v>391</v>
      </c>
      <c r="CA133" t="s">
        <v>391</v>
      </c>
      <c r="CB133" t="s">
        <v>391</v>
      </c>
      <c r="CC133" t="s">
        <v>391</v>
      </c>
      <c r="CD133">
        <f t="shared" si="180"/>
        <v>1500.13</v>
      </c>
      <c r="CE133">
        <f t="shared" si="181"/>
        <v>1261.3205994912564</v>
      </c>
      <c r="CF133">
        <f t="shared" si="182"/>
        <v>0.84080752967493233</v>
      </c>
      <c r="CG133">
        <f t="shared" si="183"/>
        <v>0.16115853227261948</v>
      </c>
      <c r="CH133">
        <v>6</v>
      </c>
      <c r="CI133">
        <v>0.5</v>
      </c>
      <c r="CJ133" t="s">
        <v>393</v>
      </c>
      <c r="CK133">
        <v>2</v>
      </c>
      <c r="CL133">
        <v>1634243466</v>
      </c>
      <c r="CM133">
        <v>395.88600000000002</v>
      </c>
      <c r="CN133">
        <v>399.99</v>
      </c>
      <c r="CO133">
        <v>19.770499999999998</v>
      </c>
      <c r="CP133">
        <v>19.035599999999999</v>
      </c>
      <c r="CQ133">
        <v>393.529</v>
      </c>
      <c r="CR133">
        <v>19.576499999999999</v>
      </c>
      <c r="CS133">
        <v>1000.03</v>
      </c>
      <c r="CT133">
        <v>89.597399999999993</v>
      </c>
      <c r="CU133">
        <v>9.9748900000000001E-2</v>
      </c>
      <c r="CV133">
        <v>26.705500000000001</v>
      </c>
      <c r="CW133">
        <v>-253.25</v>
      </c>
      <c r="CX133">
        <v>999.9</v>
      </c>
      <c r="CY133">
        <v>0</v>
      </c>
      <c r="CZ133">
        <v>0</v>
      </c>
      <c r="DA133">
        <v>10010</v>
      </c>
      <c r="DB133">
        <v>0</v>
      </c>
      <c r="DC133">
        <v>10.370799999999999</v>
      </c>
      <c r="DD133">
        <v>-0.66162100000000001</v>
      </c>
      <c r="DE133">
        <v>407.37900000000002</v>
      </c>
      <c r="DF133">
        <v>407.75200000000001</v>
      </c>
      <c r="DG133">
        <v>0.72560899999999995</v>
      </c>
      <c r="DH133">
        <v>399.99</v>
      </c>
      <c r="DI133">
        <v>19.035599999999999</v>
      </c>
      <c r="DJ133">
        <v>1.7705599999999999</v>
      </c>
      <c r="DK133">
        <v>1.7055400000000001</v>
      </c>
      <c r="DL133">
        <v>15.529199999999999</v>
      </c>
      <c r="DM133">
        <v>14.946999999999999</v>
      </c>
      <c r="DN133">
        <v>1500.13</v>
      </c>
      <c r="DO133">
        <v>0.97299199999999997</v>
      </c>
      <c r="DP133">
        <v>2.7008399999999998E-2</v>
      </c>
      <c r="DQ133">
        <v>0</v>
      </c>
      <c r="DR133">
        <v>876.56899999999996</v>
      </c>
      <c r="DS133">
        <v>5.0006300000000001</v>
      </c>
      <c r="DT133">
        <v>12853.8</v>
      </c>
      <c r="DU133">
        <v>12906.2</v>
      </c>
      <c r="DV133">
        <v>37.186999999999998</v>
      </c>
      <c r="DW133">
        <v>37.75</v>
      </c>
      <c r="DX133">
        <v>37.125</v>
      </c>
      <c r="DY133">
        <v>37.061999999999998</v>
      </c>
      <c r="DZ133">
        <v>38.5</v>
      </c>
      <c r="EA133">
        <v>1454.75</v>
      </c>
      <c r="EB133">
        <v>40.380000000000003</v>
      </c>
      <c r="EC133">
        <v>0</v>
      </c>
      <c r="ED133">
        <v>121.80000019073501</v>
      </c>
      <c r="EE133">
        <v>0</v>
      </c>
      <c r="EF133">
        <v>876.99557692307701</v>
      </c>
      <c r="EG133">
        <v>-5.2545299098350702</v>
      </c>
      <c r="EH133">
        <v>-88.981196675196401</v>
      </c>
      <c r="EI133">
        <v>12862.25</v>
      </c>
      <c r="EJ133">
        <v>15</v>
      </c>
      <c r="EK133">
        <v>1634243486.5</v>
      </c>
      <c r="EL133" t="s">
        <v>877</v>
      </c>
      <c r="EM133">
        <v>1634243486.5</v>
      </c>
      <c r="EN133">
        <v>1634243483.5</v>
      </c>
      <c r="EO133">
        <v>128</v>
      </c>
      <c r="EP133">
        <v>-3.4420000000000002</v>
      </c>
      <c r="EQ133">
        <v>8.9999999999999993E-3</v>
      </c>
      <c r="ER133">
        <v>2.3570000000000002</v>
      </c>
      <c r="ES133">
        <v>0.19400000000000001</v>
      </c>
      <c r="ET133">
        <v>400</v>
      </c>
      <c r="EU133">
        <v>19</v>
      </c>
      <c r="EV133">
        <v>0.33</v>
      </c>
      <c r="EW133">
        <v>0.11</v>
      </c>
      <c r="EX133">
        <v>-0.613506756097561</v>
      </c>
      <c r="EY133">
        <v>-0.25439096864111399</v>
      </c>
      <c r="EZ133">
        <v>3.0229606018571799E-2</v>
      </c>
      <c r="FA133">
        <v>0</v>
      </c>
      <c r="FB133">
        <v>0.71002775609756097</v>
      </c>
      <c r="FC133">
        <v>2.4349003484320699E-2</v>
      </c>
      <c r="FD133">
        <v>4.1951972469136201E-3</v>
      </c>
      <c r="FE133">
        <v>1</v>
      </c>
      <c r="FF133">
        <v>1</v>
      </c>
      <c r="FG133">
        <v>2</v>
      </c>
      <c r="FH133" t="s">
        <v>419</v>
      </c>
      <c r="FI133">
        <v>3.8844599999999998</v>
      </c>
      <c r="FJ133">
        <v>2.7588400000000002</v>
      </c>
      <c r="FK133">
        <v>8.6758199999999994E-2</v>
      </c>
      <c r="FL133">
        <v>8.79963E-2</v>
      </c>
      <c r="FM133">
        <v>9.0191099999999996E-2</v>
      </c>
      <c r="FN133">
        <v>8.8375999999999996E-2</v>
      </c>
      <c r="FO133">
        <v>35982</v>
      </c>
      <c r="FP133">
        <v>39422.400000000001</v>
      </c>
      <c r="FQ133">
        <v>35694.5</v>
      </c>
      <c r="FR133">
        <v>39227.800000000003</v>
      </c>
      <c r="FS133">
        <v>46074.2</v>
      </c>
      <c r="FT133">
        <v>51631.3</v>
      </c>
      <c r="FU133">
        <v>55823.9</v>
      </c>
      <c r="FV133">
        <v>62898</v>
      </c>
      <c r="FW133">
        <v>2.6505000000000001</v>
      </c>
      <c r="FX133">
        <v>2.1736</v>
      </c>
      <c r="FY133">
        <v>-0.287578</v>
      </c>
      <c r="FZ133">
        <v>0</v>
      </c>
      <c r="GA133">
        <v>-244.72800000000001</v>
      </c>
      <c r="GB133">
        <v>999.9</v>
      </c>
      <c r="GC133">
        <v>42.381999999999998</v>
      </c>
      <c r="GD133">
        <v>31.401</v>
      </c>
      <c r="GE133">
        <v>21.834800000000001</v>
      </c>
      <c r="GF133">
        <v>56.065800000000003</v>
      </c>
      <c r="GG133">
        <v>46.578499999999998</v>
      </c>
      <c r="GH133">
        <v>3</v>
      </c>
      <c r="GI133">
        <v>-0.20860799999999999</v>
      </c>
      <c r="GJ133">
        <v>-0.50699899999999998</v>
      </c>
      <c r="GK133">
        <v>20.115300000000001</v>
      </c>
      <c r="GL133">
        <v>5.1993200000000002</v>
      </c>
      <c r="GM133">
        <v>12.004300000000001</v>
      </c>
      <c r="GN133">
        <v>4.9757499999999997</v>
      </c>
      <c r="GO133">
        <v>3.2932800000000002</v>
      </c>
      <c r="GP133">
        <v>9999</v>
      </c>
      <c r="GQ133">
        <v>9999</v>
      </c>
      <c r="GR133">
        <v>31.9</v>
      </c>
      <c r="GS133">
        <v>880.6</v>
      </c>
      <c r="GT133">
        <v>1.8635999999999999</v>
      </c>
      <c r="GU133">
        <v>1.8683700000000001</v>
      </c>
      <c r="GV133">
        <v>1.86805</v>
      </c>
      <c r="GW133">
        <v>1.8693500000000001</v>
      </c>
      <c r="GX133">
        <v>1.87012</v>
      </c>
      <c r="GY133">
        <v>1.86616</v>
      </c>
      <c r="GZ133">
        <v>1.8672200000000001</v>
      </c>
      <c r="HA133">
        <v>1.8686</v>
      </c>
      <c r="HB133">
        <v>5</v>
      </c>
      <c r="HC133">
        <v>0</v>
      </c>
      <c r="HD133">
        <v>0</v>
      </c>
      <c r="HE133">
        <v>0</v>
      </c>
      <c r="HF133" t="s">
        <v>396</v>
      </c>
      <c r="HG133" t="s">
        <v>397</v>
      </c>
      <c r="HH133" t="s">
        <v>398</v>
      </c>
      <c r="HI133" t="s">
        <v>398</v>
      </c>
      <c r="HJ133" t="s">
        <v>398</v>
      </c>
      <c r="HK133" t="s">
        <v>398</v>
      </c>
      <c r="HL133">
        <v>0</v>
      </c>
      <c r="HM133">
        <v>100</v>
      </c>
      <c r="HN133">
        <v>100</v>
      </c>
      <c r="HO133">
        <v>2.3570000000000002</v>
      </c>
      <c r="HP133">
        <v>0.19400000000000001</v>
      </c>
      <c r="HQ133">
        <v>5.7990476190475402</v>
      </c>
      <c r="HR133">
        <v>0</v>
      </c>
      <c r="HS133">
        <v>0</v>
      </c>
      <c r="HT133">
        <v>0</v>
      </c>
      <c r="HU133">
        <v>0.18470999999999901</v>
      </c>
      <c r="HV133">
        <v>0</v>
      </c>
      <c r="HW133">
        <v>0</v>
      </c>
      <c r="HX133">
        <v>0</v>
      </c>
      <c r="HY133">
        <v>-1</v>
      </c>
      <c r="HZ133">
        <v>-1</v>
      </c>
      <c r="IA133">
        <v>-1</v>
      </c>
      <c r="IB133">
        <v>-1</v>
      </c>
      <c r="IC133">
        <v>3.1</v>
      </c>
      <c r="ID133">
        <v>3</v>
      </c>
      <c r="IE133">
        <v>1.5087900000000001</v>
      </c>
      <c r="IF133">
        <v>2.6074199999999998</v>
      </c>
      <c r="IG133">
        <v>2.9968300000000001</v>
      </c>
      <c r="IH133">
        <v>2.96509</v>
      </c>
      <c r="II133">
        <v>2.7453599999999998</v>
      </c>
      <c r="IJ133">
        <v>2.35107</v>
      </c>
      <c r="IK133">
        <v>36.955599999999997</v>
      </c>
      <c r="IL133">
        <v>23.947399999999998</v>
      </c>
      <c r="IM133">
        <v>18</v>
      </c>
      <c r="IN133">
        <v>1077.32</v>
      </c>
      <c r="IO133">
        <v>606.01099999999997</v>
      </c>
      <c r="IP133">
        <v>25</v>
      </c>
      <c r="IQ133">
        <v>24.593299999999999</v>
      </c>
      <c r="IR133">
        <v>30</v>
      </c>
      <c r="IS133">
        <v>24.442399999999999</v>
      </c>
      <c r="IT133">
        <v>24.3992</v>
      </c>
      <c r="IU133">
        <v>30.211400000000001</v>
      </c>
      <c r="IV133">
        <v>5.1506999999999996</v>
      </c>
      <c r="IW133">
        <v>8.0079399999999996</v>
      </c>
      <c r="IX133">
        <v>25</v>
      </c>
      <c r="IY133">
        <v>400</v>
      </c>
      <c r="IZ133">
        <v>18.840800000000002</v>
      </c>
      <c r="JA133">
        <v>103.535</v>
      </c>
      <c r="JB133">
        <v>104.709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tabSelected="1" topLeftCell="A11" zoomScale="160" zoomScaleNormal="160" workbookViewId="0">
      <selection activeCell="B24" sqref="B17:B24"/>
    </sheetView>
  </sheetViews>
  <sheetFormatPr baseColWidth="10" defaultColWidth="8.83203125" defaultRowHeight="15" x14ac:dyDescent="0.2"/>
  <cols>
    <col min="1" max="1" width="13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15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22</v>
      </c>
    </row>
    <row r="14" spans="1:2" x14ac:dyDescent="0.2">
      <c r="A14" t="s">
        <v>24</v>
      </c>
      <c r="B14" t="s">
        <v>20</v>
      </c>
    </row>
    <row r="15" spans="1:2" x14ac:dyDescent="0.2">
      <c r="A15" t="s">
        <v>25</v>
      </c>
      <c r="B15" t="s">
        <v>11</v>
      </c>
    </row>
    <row r="16" spans="1:2" x14ac:dyDescent="0.2">
      <c r="A16" t="s">
        <v>26</v>
      </c>
      <c r="B16" t="s">
        <v>27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456</v>
      </c>
      <c r="B18" t="s">
        <v>457</v>
      </c>
    </row>
    <row r="19" spans="1:2" x14ac:dyDescent="0.2">
      <c r="A19" t="s">
        <v>518</v>
      </c>
      <c r="B19" t="s">
        <v>519</v>
      </c>
    </row>
    <row r="20" spans="1:2" x14ac:dyDescent="0.2">
      <c r="A20" t="s">
        <v>576</v>
      </c>
      <c r="B20" t="s">
        <v>577</v>
      </c>
    </row>
    <row r="21" spans="1:2" x14ac:dyDescent="0.2">
      <c r="A21" t="s">
        <v>638</v>
      </c>
      <c r="B21" t="s">
        <v>639</v>
      </c>
    </row>
    <row r="22" spans="1:2" x14ac:dyDescent="0.2">
      <c r="A22" t="s">
        <v>696</v>
      </c>
      <c r="B22" t="s">
        <v>697</v>
      </c>
    </row>
    <row r="23" spans="1:2" x14ac:dyDescent="0.2">
      <c r="A23" t="s">
        <v>758</v>
      </c>
      <c r="B23" t="s">
        <v>759</v>
      </c>
    </row>
    <row r="24" spans="1:2" x14ac:dyDescent="0.2">
      <c r="A24" t="s">
        <v>816</v>
      </c>
      <c r="B24" t="s">
        <v>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2021-10-14T15:32:36Z</dcterms:created>
  <dcterms:modified xsi:type="dcterms:W3CDTF">2021-10-14T20:39:29Z</dcterms:modified>
</cp:coreProperties>
</file>