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59B803CD-E872-4E4F-9EB1-5FA944430D21}" xr6:coauthVersionLast="45" xr6:coauthVersionMax="45" xr10:uidLastSave="{00000000-0000-0000-0000-000000000000}"/>
  <bookViews>
    <workbookView xWindow="240" yWindow="460" windowWidth="20360" windowHeight="136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G145" i="1" l="1"/>
  <c r="S145" i="1" s="1"/>
  <c r="CF145" i="1"/>
  <c r="CD145" i="1"/>
  <c r="CE145" i="1" s="1"/>
  <c r="AV145" i="1" s="1"/>
  <c r="BI145" i="1"/>
  <c r="BH145" i="1"/>
  <c r="AZ145" i="1"/>
  <c r="AT145" i="1"/>
  <c r="AX145" i="1" s="1"/>
  <c r="AN145" i="1"/>
  <c r="BA145" i="1" s="1"/>
  <c r="BD145" i="1" s="1"/>
  <c r="AI145" i="1"/>
  <c r="AG145" i="1"/>
  <c r="K145" i="1" s="1"/>
  <c r="Y145" i="1"/>
  <c r="X145" i="1"/>
  <c r="W145" i="1" s="1"/>
  <c r="P145" i="1"/>
  <c r="J145" i="1"/>
  <c r="AW145" i="1" s="1"/>
  <c r="AY145" i="1" s="1"/>
  <c r="I145" i="1"/>
  <c r="H145" i="1"/>
  <c r="AA145" i="1" s="1"/>
  <c r="CG144" i="1"/>
  <c r="S144" i="1" s="1"/>
  <c r="CF144" i="1"/>
  <c r="CD144" i="1"/>
  <c r="CE144" i="1" s="1"/>
  <c r="AV144" i="1" s="1"/>
  <c r="AX144" i="1" s="1"/>
  <c r="BI144" i="1"/>
  <c r="BH144" i="1"/>
  <c r="AZ144" i="1"/>
  <c r="AT144" i="1"/>
  <c r="AN144" i="1"/>
  <c r="BA144" i="1" s="1"/>
  <c r="BD144" i="1" s="1"/>
  <c r="AI144" i="1"/>
  <c r="AG144" i="1"/>
  <c r="K144" i="1" s="1"/>
  <c r="Y144" i="1"/>
  <c r="X144" i="1"/>
  <c r="W144" i="1"/>
  <c r="P144" i="1"/>
  <c r="N144" i="1"/>
  <c r="CG143" i="1"/>
  <c r="S143" i="1" s="1"/>
  <c r="CF143" i="1"/>
  <c r="CE143" i="1" s="1"/>
  <c r="AV143" i="1" s="1"/>
  <c r="AX143" i="1" s="1"/>
  <c r="CD143" i="1"/>
  <c r="BI143" i="1"/>
  <c r="BH143" i="1"/>
  <c r="AZ143" i="1"/>
  <c r="AW143" i="1"/>
  <c r="AY143" i="1" s="1"/>
  <c r="AT143" i="1"/>
  <c r="AN143" i="1"/>
  <c r="BA143" i="1" s="1"/>
  <c r="BD143" i="1" s="1"/>
  <c r="AI143" i="1"/>
  <c r="AG143" i="1"/>
  <c r="AH143" i="1" s="1"/>
  <c r="Y143" i="1"/>
  <c r="X143" i="1"/>
  <c r="W143" i="1"/>
  <c r="P143" i="1"/>
  <c r="N143" i="1"/>
  <c r="K143" i="1"/>
  <c r="J143" i="1"/>
  <c r="I143" i="1"/>
  <c r="H143" i="1"/>
  <c r="CG142" i="1"/>
  <c r="CF142" i="1"/>
  <c r="CD142" i="1"/>
  <c r="CE142" i="1" s="1"/>
  <c r="AV142" i="1" s="1"/>
  <c r="AX142" i="1" s="1"/>
  <c r="BI142" i="1"/>
  <c r="BH142" i="1"/>
  <c r="AZ142" i="1"/>
  <c r="AT142" i="1"/>
  <c r="AN142" i="1"/>
  <c r="BA142" i="1" s="1"/>
  <c r="BD142" i="1" s="1"/>
  <c r="AI142" i="1"/>
  <c r="AG142" i="1" s="1"/>
  <c r="Y142" i="1"/>
  <c r="W142" i="1" s="1"/>
  <c r="X142" i="1"/>
  <c r="P142" i="1"/>
  <c r="CG141" i="1"/>
  <c r="CF141" i="1"/>
  <c r="CD141" i="1"/>
  <c r="CE141" i="1" s="1"/>
  <c r="AV141" i="1" s="1"/>
  <c r="AX141" i="1" s="1"/>
  <c r="BI141" i="1"/>
  <c r="BH141" i="1"/>
  <c r="AZ141" i="1"/>
  <c r="AT141" i="1"/>
  <c r="AN141" i="1"/>
  <c r="BA141" i="1" s="1"/>
  <c r="BD141" i="1" s="1"/>
  <c r="AI141" i="1"/>
  <c r="AG141" i="1" s="1"/>
  <c r="Y141" i="1"/>
  <c r="X141" i="1"/>
  <c r="W141" i="1" s="1"/>
  <c r="P141" i="1"/>
  <c r="CG140" i="1"/>
  <c r="CF140" i="1"/>
  <c r="CD140" i="1"/>
  <c r="CE140" i="1" s="1"/>
  <c r="AV140" i="1" s="1"/>
  <c r="AX140" i="1" s="1"/>
  <c r="BI140" i="1"/>
  <c r="BH140" i="1"/>
  <c r="AZ140" i="1"/>
  <c r="AT140" i="1"/>
  <c r="AN140" i="1"/>
  <c r="BA140" i="1" s="1"/>
  <c r="BD140" i="1" s="1"/>
  <c r="AI140" i="1"/>
  <c r="AH140" i="1"/>
  <c r="AG140" i="1"/>
  <c r="K140" i="1" s="1"/>
  <c r="Y140" i="1"/>
  <c r="X140" i="1"/>
  <c r="W140" i="1" s="1"/>
  <c r="P140" i="1"/>
  <c r="N140" i="1"/>
  <c r="J140" i="1"/>
  <c r="AW140" i="1" s="1"/>
  <c r="CG139" i="1"/>
  <c r="CF139" i="1"/>
  <c r="CD139" i="1"/>
  <c r="CE139" i="1" s="1"/>
  <c r="AV139" i="1" s="1"/>
  <c r="AX139" i="1" s="1"/>
  <c r="BI139" i="1"/>
  <c r="BH139" i="1"/>
  <c r="AZ139" i="1"/>
  <c r="AT139" i="1"/>
  <c r="AN139" i="1"/>
  <c r="BA139" i="1" s="1"/>
  <c r="BD139" i="1" s="1"/>
  <c r="AI139" i="1"/>
  <c r="AH139" i="1"/>
  <c r="AG139" i="1"/>
  <c r="Y139" i="1"/>
  <c r="X139" i="1"/>
  <c r="W139" i="1" s="1"/>
  <c r="P139" i="1"/>
  <c r="N139" i="1"/>
  <c r="K139" i="1"/>
  <c r="J139" i="1"/>
  <c r="AW139" i="1" s="1"/>
  <c r="I139" i="1"/>
  <c r="H139" i="1"/>
  <c r="CG138" i="1"/>
  <c r="CF138" i="1"/>
  <c r="CD138" i="1"/>
  <c r="CE138" i="1" s="1"/>
  <c r="AV138" i="1" s="1"/>
  <c r="AX138" i="1" s="1"/>
  <c r="BI138" i="1"/>
  <c r="BH138" i="1"/>
  <c r="AZ138" i="1"/>
  <c r="AT138" i="1"/>
  <c r="AN138" i="1"/>
  <c r="BA138" i="1" s="1"/>
  <c r="BD138" i="1" s="1"/>
  <c r="AI138" i="1"/>
  <c r="AG138" i="1" s="1"/>
  <c r="Y138" i="1"/>
  <c r="X138" i="1"/>
  <c r="W138" i="1" s="1"/>
  <c r="P138" i="1"/>
  <c r="CG137" i="1"/>
  <c r="CF137" i="1"/>
  <c r="CD137" i="1"/>
  <c r="CE137" i="1" s="1"/>
  <c r="AV137" i="1" s="1"/>
  <c r="AX137" i="1" s="1"/>
  <c r="BI137" i="1"/>
  <c r="BH137" i="1"/>
  <c r="AZ137" i="1"/>
  <c r="AT137" i="1"/>
  <c r="AN137" i="1"/>
  <c r="BA137" i="1" s="1"/>
  <c r="BD137" i="1" s="1"/>
  <c r="AI137" i="1"/>
  <c r="AG137" i="1" s="1"/>
  <c r="Y137" i="1"/>
  <c r="X137" i="1"/>
  <c r="W137" i="1" s="1"/>
  <c r="P137" i="1"/>
  <c r="CG136" i="1"/>
  <c r="CF136" i="1"/>
  <c r="CD136" i="1"/>
  <c r="CE136" i="1" s="1"/>
  <c r="AV136" i="1" s="1"/>
  <c r="BI136" i="1"/>
  <c r="BH136" i="1"/>
  <c r="AZ136" i="1"/>
  <c r="AX136" i="1"/>
  <c r="AT136" i="1"/>
  <c r="AN136" i="1"/>
  <c r="BA136" i="1" s="1"/>
  <c r="BD136" i="1" s="1"/>
  <c r="AI136" i="1"/>
  <c r="AH136" i="1"/>
  <c r="AG136" i="1"/>
  <c r="K136" i="1" s="1"/>
  <c r="Y136" i="1"/>
  <c r="X136" i="1"/>
  <c r="W136" i="1" s="1"/>
  <c r="P136" i="1"/>
  <c r="N136" i="1"/>
  <c r="J136" i="1"/>
  <c r="AW136" i="1" s="1"/>
  <c r="AY136" i="1" s="1"/>
  <c r="CG135" i="1"/>
  <c r="CF135" i="1"/>
  <c r="CD135" i="1"/>
  <c r="CE135" i="1" s="1"/>
  <c r="AV135" i="1" s="1"/>
  <c r="AX135" i="1" s="1"/>
  <c r="BI135" i="1"/>
  <c r="BH135" i="1"/>
  <c r="AZ135" i="1"/>
  <c r="AT135" i="1"/>
  <c r="AN135" i="1"/>
  <c r="BA135" i="1" s="1"/>
  <c r="BD135" i="1" s="1"/>
  <c r="AI135" i="1"/>
  <c r="AH135" i="1"/>
  <c r="AG135" i="1"/>
  <c r="I135" i="1" s="1"/>
  <c r="Y135" i="1"/>
  <c r="X135" i="1"/>
  <c r="W135" i="1" s="1"/>
  <c r="P135" i="1"/>
  <c r="N135" i="1"/>
  <c r="K135" i="1"/>
  <c r="J135" i="1"/>
  <c r="AW135" i="1" s="1"/>
  <c r="H135" i="1"/>
  <c r="CG134" i="1"/>
  <c r="CF134" i="1"/>
  <c r="CD134" i="1"/>
  <c r="BI134" i="1"/>
  <c r="BH134" i="1"/>
  <c r="AZ134" i="1"/>
  <c r="AT134" i="1"/>
  <c r="AN134" i="1"/>
  <c r="BA134" i="1" s="1"/>
  <c r="BD134" i="1" s="1"/>
  <c r="AI134" i="1"/>
  <c r="AG134" i="1" s="1"/>
  <c r="Y134" i="1"/>
  <c r="X134" i="1"/>
  <c r="W134" i="1" s="1"/>
  <c r="P134" i="1"/>
  <c r="N134" i="1"/>
  <c r="J134" i="1"/>
  <c r="AW134" i="1" s="1"/>
  <c r="CG133" i="1"/>
  <c r="CF133" i="1"/>
  <c r="CD133" i="1"/>
  <c r="BI133" i="1"/>
  <c r="BH133" i="1"/>
  <c r="BD133" i="1"/>
  <c r="AZ133" i="1"/>
  <c r="AT133" i="1"/>
  <c r="AN133" i="1"/>
  <c r="BA133" i="1" s="1"/>
  <c r="AI133" i="1"/>
  <c r="AG133" i="1" s="1"/>
  <c r="AH133" i="1"/>
  <c r="Y133" i="1"/>
  <c r="X133" i="1"/>
  <c r="W133" i="1" s="1"/>
  <c r="P133" i="1"/>
  <c r="N133" i="1"/>
  <c r="CG132" i="1"/>
  <c r="CF132" i="1"/>
  <c r="CD132" i="1"/>
  <c r="BI132" i="1"/>
  <c r="BH132" i="1"/>
  <c r="AZ132" i="1"/>
  <c r="AT132" i="1"/>
  <c r="AN132" i="1"/>
  <c r="BA132" i="1" s="1"/>
  <c r="BD132" i="1" s="1"/>
  <c r="AI132" i="1"/>
  <c r="AH132" i="1"/>
  <c r="AG132" i="1"/>
  <c r="K132" i="1" s="1"/>
  <c r="Y132" i="1"/>
  <c r="X132" i="1"/>
  <c r="W132" i="1" s="1"/>
  <c r="P132" i="1"/>
  <c r="N132" i="1"/>
  <c r="J132" i="1"/>
  <c r="AW132" i="1" s="1"/>
  <c r="I132" i="1"/>
  <c r="H132" i="1"/>
  <c r="CG131" i="1"/>
  <c r="CF131" i="1"/>
  <c r="CD131" i="1"/>
  <c r="BI131" i="1"/>
  <c r="BH131" i="1"/>
  <c r="BF131" i="1"/>
  <c r="BJ131" i="1" s="1"/>
  <c r="BK131" i="1" s="1"/>
  <c r="AZ131" i="1"/>
  <c r="AT131" i="1"/>
  <c r="AN131" i="1"/>
  <c r="BA131" i="1" s="1"/>
  <c r="BD131" i="1" s="1"/>
  <c r="AI131" i="1"/>
  <c r="AH131" i="1"/>
  <c r="AG131" i="1"/>
  <c r="I131" i="1" s="1"/>
  <c r="Y131" i="1"/>
  <c r="X131" i="1"/>
  <c r="W131" i="1" s="1"/>
  <c r="P131" i="1"/>
  <c r="N131" i="1"/>
  <c r="J131" i="1"/>
  <c r="AW131" i="1" s="1"/>
  <c r="H131" i="1"/>
  <c r="CG130" i="1"/>
  <c r="CF130" i="1"/>
  <c r="CD130" i="1"/>
  <c r="BI130" i="1"/>
  <c r="BH130" i="1"/>
  <c r="BD130" i="1"/>
  <c r="AZ130" i="1"/>
  <c r="AT130" i="1"/>
  <c r="AN130" i="1"/>
  <c r="BA130" i="1" s="1"/>
  <c r="AI130" i="1"/>
  <c r="AG130" i="1" s="1"/>
  <c r="AH130" i="1" s="1"/>
  <c r="Y130" i="1"/>
  <c r="X130" i="1"/>
  <c r="W130" i="1" s="1"/>
  <c r="P130" i="1"/>
  <c r="N130" i="1"/>
  <c r="CG129" i="1"/>
  <c r="CF129" i="1"/>
  <c r="CD129" i="1"/>
  <c r="BI129" i="1"/>
  <c r="BH129" i="1"/>
  <c r="AZ129" i="1"/>
  <c r="AT129" i="1"/>
  <c r="AN129" i="1"/>
  <c r="BA129" i="1" s="1"/>
  <c r="BD129" i="1" s="1"/>
  <c r="AI129" i="1"/>
  <c r="AG129" i="1" s="1"/>
  <c r="Y129" i="1"/>
  <c r="X129" i="1"/>
  <c r="W129" i="1" s="1"/>
  <c r="P129" i="1"/>
  <c r="CG128" i="1"/>
  <c r="CF128" i="1"/>
  <c r="CD128" i="1"/>
  <c r="BI128" i="1"/>
  <c r="BH128" i="1"/>
  <c r="BD128" i="1"/>
  <c r="AZ128" i="1"/>
  <c r="AT128" i="1"/>
  <c r="AN128" i="1"/>
  <c r="BA128" i="1" s="1"/>
  <c r="AI128" i="1"/>
  <c r="AH128" i="1"/>
  <c r="AG128" i="1"/>
  <c r="K128" i="1" s="1"/>
  <c r="Y128" i="1"/>
  <c r="X128" i="1"/>
  <c r="W128" i="1" s="1"/>
  <c r="P128" i="1"/>
  <c r="N128" i="1"/>
  <c r="J128" i="1"/>
  <c r="AW128" i="1" s="1"/>
  <c r="I128" i="1"/>
  <c r="H128" i="1"/>
  <c r="CG127" i="1"/>
  <c r="CF127" i="1"/>
  <c r="CD127" i="1"/>
  <c r="BI127" i="1"/>
  <c r="BH127" i="1"/>
  <c r="BD127" i="1"/>
  <c r="AZ127" i="1"/>
  <c r="AT127" i="1"/>
  <c r="AN127" i="1"/>
  <c r="BA127" i="1" s="1"/>
  <c r="AI127" i="1"/>
  <c r="AH127" i="1"/>
  <c r="AG127" i="1"/>
  <c r="I127" i="1" s="1"/>
  <c r="H127" i="1" s="1"/>
  <c r="Y127" i="1"/>
  <c r="X127" i="1"/>
  <c r="W127" i="1" s="1"/>
  <c r="P127" i="1"/>
  <c r="N127" i="1"/>
  <c r="J127" i="1"/>
  <c r="AW127" i="1" s="1"/>
  <c r="CG126" i="1"/>
  <c r="CF126" i="1"/>
  <c r="CD126" i="1"/>
  <c r="BI126" i="1"/>
  <c r="BH126" i="1"/>
  <c r="BD126" i="1"/>
  <c r="BG126" i="1" s="1"/>
  <c r="AZ126" i="1"/>
  <c r="AT126" i="1"/>
  <c r="AN126" i="1"/>
  <c r="BA126" i="1" s="1"/>
  <c r="AI126" i="1"/>
  <c r="AG126" i="1"/>
  <c r="Y126" i="1"/>
  <c r="X126" i="1"/>
  <c r="W126" i="1"/>
  <c r="P126" i="1"/>
  <c r="N126" i="1"/>
  <c r="CG125" i="1"/>
  <c r="CF125" i="1"/>
  <c r="CD125" i="1"/>
  <c r="BI125" i="1"/>
  <c r="BH125" i="1"/>
  <c r="BF125" i="1"/>
  <c r="BJ125" i="1" s="1"/>
  <c r="BK125" i="1" s="1"/>
  <c r="AZ125" i="1"/>
  <c r="AW125" i="1"/>
  <c r="AT125" i="1"/>
  <c r="AN125" i="1"/>
  <c r="BA125" i="1" s="1"/>
  <c r="BD125" i="1" s="1"/>
  <c r="BE125" i="1" s="1"/>
  <c r="AI125" i="1"/>
  <c r="AH125" i="1"/>
  <c r="AG125" i="1"/>
  <c r="I125" i="1" s="1"/>
  <c r="H125" i="1" s="1"/>
  <c r="Y125" i="1"/>
  <c r="X125" i="1"/>
  <c r="W125" i="1" s="1"/>
  <c r="P125" i="1"/>
  <c r="N125" i="1"/>
  <c r="K125" i="1"/>
  <c r="J125" i="1"/>
  <c r="CG124" i="1"/>
  <c r="CF124" i="1"/>
  <c r="CD124" i="1"/>
  <c r="S124" i="1" s="1"/>
  <c r="BI124" i="1"/>
  <c r="BH124" i="1"/>
  <c r="BE124" i="1"/>
  <c r="BD124" i="1"/>
  <c r="AZ124" i="1"/>
  <c r="AT124" i="1"/>
  <c r="AN124" i="1"/>
  <c r="BA124" i="1" s="1"/>
  <c r="AI124" i="1"/>
  <c r="AG124" i="1" s="1"/>
  <c r="Y124" i="1"/>
  <c r="X124" i="1"/>
  <c r="W124" i="1" s="1"/>
  <c r="P124" i="1"/>
  <c r="K124" i="1"/>
  <c r="J124" i="1"/>
  <c r="AW124" i="1" s="1"/>
  <c r="CG123" i="1"/>
  <c r="CF123" i="1"/>
  <c r="CD123" i="1"/>
  <c r="CE123" i="1" s="1"/>
  <c r="AV123" i="1" s="1"/>
  <c r="AX123" i="1" s="1"/>
  <c r="BI123" i="1"/>
  <c r="BH123" i="1"/>
  <c r="BA123" i="1"/>
  <c r="BD123" i="1" s="1"/>
  <c r="AZ123" i="1"/>
  <c r="AT123" i="1"/>
  <c r="AN123" i="1"/>
  <c r="AI123" i="1"/>
  <c r="AG123" i="1" s="1"/>
  <c r="AH123" i="1" s="1"/>
  <c r="Y123" i="1"/>
  <c r="X123" i="1"/>
  <c r="W123" i="1" s="1"/>
  <c r="P123" i="1"/>
  <c r="I123" i="1"/>
  <c r="H123" i="1" s="1"/>
  <c r="CG122" i="1"/>
  <c r="CF122" i="1"/>
  <c r="CD122" i="1"/>
  <c r="CE122" i="1" s="1"/>
  <c r="AV122" i="1" s="1"/>
  <c r="BI122" i="1"/>
  <c r="BH122" i="1"/>
  <c r="AZ122" i="1"/>
  <c r="AX122" i="1"/>
  <c r="AT122" i="1"/>
  <c r="AN122" i="1"/>
  <c r="BA122" i="1" s="1"/>
  <c r="BD122" i="1" s="1"/>
  <c r="AI122" i="1"/>
  <c r="AG122" i="1"/>
  <c r="Y122" i="1"/>
  <c r="X122" i="1"/>
  <c r="W122" i="1"/>
  <c r="P122" i="1"/>
  <c r="N122" i="1"/>
  <c r="CG121" i="1"/>
  <c r="CF121" i="1"/>
  <c r="CD121" i="1"/>
  <c r="CE121" i="1" s="1"/>
  <c r="AV121" i="1" s="1"/>
  <c r="AX121" i="1" s="1"/>
  <c r="BI121" i="1"/>
  <c r="BH121" i="1"/>
  <c r="AZ121" i="1"/>
  <c r="AT121" i="1"/>
  <c r="AN121" i="1"/>
  <c r="BA121" i="1" s="1"/>
  <c r="BD121" i="1" s="1"/>
  <c r="AI121" i="1"/>
  <c r="AG121" i="1" s="1"/>
  <c r="Y121" i="1"/>
  <c r="X121" i="1"/>
  <c r="W121" i="1" s="1"/>
  <c r="P121" i="1"/>
  <c r="CG120" i="1"/>
  <c r="CF120" i="1"/>
  <c r="CD120" i="1"/>
  <c r="S120" i="1" s="1"/>
  <c r="BI120" i="1"/>
  <c r="BH120" i="1"/>
  <c r="AZ120" i="1"/>
  <c r="AT120" i="1"/>
  <c r="AN120" i="1"/>
  <c r="BA120" i="1" s="1"/>
  <c r="BD120" i="1" s="1"/>
  <c r="AI120" i="1"/>
  <c r="AG120" i="1" s="1"/>
  <c r="Y120" i="1"/>
  <c r="X120" i="1"/>
  <c r="W120" i="1" s="1"/>
  <c r="P120" i="1"/>
  <c r="K120" i="1"/>
  <c r="J120" i="1"/>
  <c r="AW120" i="1" s="1"/>
  <c r="CG119" i="1"/>
  <c r="CF119" i="1"/>
  <c r="CD119" i="1"/>
  <c r="CE119" i="1" s="1"/>
  <c r="AV119" i="1" s="1"/>
  <c r="AX119" i="1" s="1"/>
  <c r="BI119" i="1"/>
  <c r="BH119" i="1"/>
  <c r="BA119" i="1"/>
  <c r="BD119" i="1" s="1"/>
  <c r="AZ119" i="1"/>
  <c r="AT119" i="1"/>
  <c r="AN119" i="1"/>
  <c r="AI119" i="1"/>
  <c r="AG119" i="1" s="1"/>
  <c r="AH119" i="1"/>
  <c r="Y119" i="1"/>
  <c r="X119" i="1"/>
  <c r="W119" i="1" s="1"/>
  <c r="P119" i="1"/>
  <c r="I119" i="1"/>
  <c r="H119" i="1" s="1"/>
  <c r="CG118" i="1"/>
  <c r="S118" i="1" s="1"/>
  <c r="CF118" i="1"/>
  <c r="CD118" i="1"/>
  <c r="CE118" i="1" s="1"/>
  <c r="AV118" i="1" s="1"/>
  <c r="AX118" i="1" s="1"/>
  <c r="BI118" i="1"/>
  <c r="BH118" i="1"/>
  <c r="AZ118" i="1"/>
  <c r="AT118" i="1"/>
  <c r="AN118" i="1"/>
  <c r="BA118" i="1" s="1"/>
  <c r="BD118" i="1" s="1"/>
  <c r="AI118" i="1"/>
  <c r="AH118" i="1"/>
  <c r="AG118" i="1"/>
  <c r="Y118" i="1"/>
  <c r="X118" i="1"/>
  <c r="W118" i="1"/>
  <c r="P118" i="1"/>
  <c r="N118" i="1"/>
  <c r="CG117" i="1"/>
  <c r="CF117" i="1"/>
  <c r="CD117" i="1"/>
  <c r="CE117" i="1" s="1"/>
  <c r="BI117" i="1"/>
  <c r="BH117" i="1"/>
  <c r="BG117" i="1"/>
  <c r="AZ117" i="1"/>
  <c r="AV117" i="1"/>
  <c r="AX117" i="1" s="1"/>
  <c r="AT117" i="1"/>
  <c r="AN117" i="1"/>
  <c r="BA117" i="1" s="1"/>
  <c r="BD117" i="1" s="1"/>
  <c r="AI117" i="1"/>
  <c r="AG117" i="1" s="1"/>
  <c r="Y117" i="1"/>
  <c r="X117" i="1"/>
  <c r="W117" i="1" s="1"/>
  <c r="P117" i="1"/>
  <c r="CG116" i="1"/>
  <c r="CF116" i="1"/>
  <c r="CD116" i="1"/>
  <c r="S116" i="1" s="1"/>
  <c r="BI116" i="1"/>
  <c r="BH116" i="1"/>
  <c r="BD116" i="1"/>
  <c r="BG116" i="1" s="1"/>
  <c r="AZ116" i="1"/>
  <c r="AT116" i="1"/>
  <c r="AN116" i="1"/>
  <c r="BA116" i="1" s="1"/>
  <c r="AI116" i="1"/>
  <c r="AG116" i="1" s="1"/>
  <c r="Y116" i="1"/>
  <c r="X116" i="1"/>
  <c r="W116" i="1" s="1"/>
  <c r="P116" i="1"/>
  <c r="K116" i="1"/>
  <c r="J116" i="1"/>
  <c r="AW116" i="1" s="1"/>
  <c r="CG115" i="1"/>
  <c r="CF115" i="1"/>
  <c r="CD115" i="1"/>
  <c r="BI115" i="1"/>
  <c r="BH115" i="1"/>
  <c r="BD115" i="1"/>
  <c r="BA115" i="1"/>
  <c r="AZ115" i="1"/>
  <c r="AT115" i="1"/>
  <c r="AN115" i="1"/>
  <c r="AI115" i="1"/>
  <c r="AG115" i="1" s="1"/>
  <c r="K115" i="1" s="1"/>
  <c r="AH115" i="1"/>
  <c r="Y115" i="1"/>
  <c r="X115" i="1"/>
  <c r="W115" i="1" s="1"/>
  <c r="P115" i="1"/>
  <c r="N115" i="1"/>
  <c r="J115" i="1"/>
  <c r="AW115" i="1" s="1"/>
  <c r="CG114" i="1"/>
  <c r="S114" i="1" s="1"/>
  <c r="CF114" i="1"/>
  <c r="CE114" i="1" s="1"/>
  <c r="CD114" i="1"/>
  <c r="BI114" i="1"/>
  <c r="BH114" i="1"/>
  <c r="AZ114" i="1"/>
  <c r="AV114" i="1"/>
  <c r="AX114" i="1" s="1"/>
  <c r="AT114" i="1"/>
  <c r="AN114" i="1"/>
  <c r="BA114" i="1" s="1"/>
  <c r="BD114" i="1" s="1"/>
  <c r="AI114" i="1"/>
  <c r="AG114" i="1"/>
  <c r="Y114" i="1"/>
  <c r="X114" i="1"/>
  <c r="W114" i="1"/>
  <c r="P114" i="1"/>
  <c r="N114" i="1"/>
  <c r="CG113" i="1"/>
  <c r="CF113" i="1"/>
  <c r="CD113" i="1"/>
  <c r="BI113" i="1"/>
  <c r="BH113" i="1"/>
  <c r="BD113" i="1"/>
  <c r="BE113" i="1" s="1"/>
  <c r="AZ113" i="1"/>
  <c r="AT113" i="1"/>
  <c r="AN113" i="1"/>
  <c r="BA113" i="1" s="1"/>
  <c r="AI113" i="1"/>
  <c r="AG113" i="1" s="1"/>
  <c r="Y113" i="1"/>
  <c r="X113" i="1"/>
  <c r="W113" i="1" s="1"/>
  <c r="P113" i="1"/>
  <c r="CG112" i="1"/>
  <c r="CF112" i="1"/>
  <c r="CD112" i="1"/>
  <c r="S112" i="1" s="1"/>
  <c r="BI112" i="1"/>
  <c r="BH112" i="1"/>
  <c r="BA112" i="1"/>
  <c r="BD112" i="1" s="1"/>
  <c r="AZ112" i="1"/>
  <c r="AT112" i="1"/>
  <c r="AN112" i="1"/>
  <c r="AI112" i="1"/>
  <c r="AG112" i="1" s="1"/>
  <c r="N112" i="1" s="1"/>
  <c r="Y112" i="1"/>
  <c r="X112" i="1"/>
  <c r="W112" i="1" s="1"/>
  <c r="P112" i="1"/>
  <c r="J112" i="1"/>
  <c r="AW112" i="1" s="1"/>
  <c r="CG111" i="1"/>
  <c r="CF111" i="1"/>
  <c r="CD111" i="1"/>
  <c r="CE111" i="1" s="1"/>
  <c r="BI111" i="1"/>
  <c r="BH111" i="1"/>
  <c r="BD111" i="1"/>
  <c r="AZ111" i="1"/>
  <c r="AV111" i="1"/>
  <c r="AT111" i="1"/>
  <c r="AX111" i="1" s="1"/>
  <c r="AN111" i="1"/>
  <c r="BA111" i="1" s="1"/>
  <c r="AI111" i="1"/>
  <c r="AG111" i="1" s="1"/>
  <c r="Y111" i="1"/>
  <c r="X111" i="1"/>
  <c r="W111" i="1" s="1"/>
  <c r="S111" i="1"/>
  <c r="P111" i="1"/>
  <c r="CG110" i="1"/>
  <c r="CF110" i="1"/>
  <c r="CD110" i="1"/>
  <c r="CE110" i="1" s="1"/>
  <c r="AV110" i="1" s="1"/>
  <c r="BI110" i="1"/>
  <c r="BH110" i="1"/>
  <c r="BA110" i="1"/>
  <c r="BD110" i="1" s="1"/>
  <c r="AZ110" i="1"/>
  <c r="AT110" i="1"/>
  <c r="AX110" i="1" s="1"/>
  <c r="AN110" i="1"/>
  <c r="AI110" i="1"/>
  <c r="AG110" i="1" s="1"/>
  <c r="AH110" i="1"/>
  <c r="Y110" i="1"/>
  <c r="X110" i="1"/>
  <c r="W110" i="1" s="1"/>
  <c r="P110" i="1"/>
  <c r="I110" i="1"/>
  <c r="H110" i="1" s="1"/>
  <c r="CG109" i="1"/>
  <c r="CF109" i="1"/>
  <c r="CD109" i="1"/>
  <c r="CE109" i="1" s="1"/>
  <c r="AV109" i="1" s="1"/>
  <c r="AX109" i="1" s="1"/>
  <c r="BI109" i="1"/>
  <c r="BH109" i="1"/>
  <c r="AZ109" i="1"/>
  <c r="AT109" i="1"/>
  <c r="AN109" i="1"/>
  <c r="BA109" i="1" s="1"/>
  <c r="BD109" i="1" s="1"/>
  <c r="AI109" i="1"/>
  <c r="AG109" i="1"/>
  <c r="Y109" i="1"/>
  <c r="X109" i="1"/>
  <c r="W109" i="1"/>
  <c r="P109" i="1"/>
  <c r="N109" i="1"/>
  <c r="CG108" i="1"/>
  <c r="CF108" i="1"/>
  <c r="CD108" i="1"/>
  <c r="CE108" i="1" s="1"/>
  <c r="AV108" i="1" s="1"/>
  <c r="AX108" i="1" s="1"/>
  <c r="BI108" i="1"/>
  <c r="BH108" i="1"/>
  <c r="BG108" i="1"/>
  <c r="BF108" i="1"/>
  <c r="BJ108" i="1" s="1"/>
  <c r="BK108" i="1" s="1"/>
  <c r="AZ108" i="1"/>
  <c r="AT108" i="1"/>
  <c r="AN108" i="1"/>
  <c r="BA108" i="1" s="1"/>
  <c r="BD108" i="1" s="1"/>
  <c r="BE108" i="1" s="1"/>
  <c r="AI108" i="1"/>
  <c r="AH108" i="1"/>
  <c r="AG108" i="1"/>
  <c r="K108" i="1" s="1"/>
  <c r="Y108" i="1"/>
  <c r="X108" i="1"/>
  <c r="W108" i="1" s="1"/>
  <c r="P108" i="1"/>
  <c r="N108" i="1"/>
  <c r="CG107" i="1"/>
  <c r="CF107" i="1"/>
  <c r="CD107" i="1"/>
  <c r="CE107" i="1" s="1"/>
  <c r="AV107" i="1" s="1"/>
  <c r="BI107" i="1"/>
  <c r="BH107" i="1"/>
  <c r="AZ107" i="1"/>
  <c r="AT107" i="1"/>
  <c r="AN107" i="1"/>
  <c r="BA107" i="1" s="1"/>
  <c r="BD107" i="1" s="1"/>
  <c r="AI107" i="1"/>
  <c r="AG107" i="1" s="1"/>
  <c r="Y107" i="1"/>
  <c r="X107" i="1"/>
  <c r="W107" i="1" s="1"/>
  <c r="S107" i="1"/>
  <c r="P107" i="1"/>
  <c r="K107" i="1"/>
  <c r="J107" i="1"/>
  <c r="AW107" i="1" s="1"/>
  <c r="CG106" i="1"/>
  <c r="CF106" i="1"/>
  <c r="CD106" i="1"/>
  <c r="BI106" i="1"/>
  <c r="BH106" i="1"/>
  <c r="AZ106" i="1"/>
  <c r="AT106" i="1"/>
  <c r="AN106" i="1"/>
  <c r="BA106" i="1" s="1"/>
  <c r="BD106" i="1" s="1"/>
  <c r="AI106" i="1"/>
  <c r="AG106" i="1" s="1"/>
  <c r="J106" i="1" s="1"/>
  <c r="AW106" i="1" s="1"/>
  <c r="AH106" i="1"/>
  <c r="Y106" i="1"/>
  <c r="X106" i="1"/>
  <c r="P106" i="1"/>
  <c r="I106" i="1"/>
  <c r="H106" i="1" s="1"/>
  <c r="CG105" i="1"/>
  <c r="CF105" i="1"/>
  <c r="CD105" i="1"/>
  <c r="BI105" i="1"/>
  <c r="BH105" i="1"/>
  <c r="AZ105" i="1"/>
  <c r="AT105" i="1"/>
  <c r="AN105" i="1"/>
  <c r="BA105" i="1" s="1"/>
  <c r="BD105" i="1" s="1"/>
  <c r="AI105" i="1"/>
  <c r="AG105" i="1"/>
  <c r="Y105" i="1"/>
  <c r="X105" i="1"/>
  <c r="W105" i="1"/>
  <c r="P105" i="1"/>
  <c r="N105" i="1"/>
  <c r="J105" i="1"/>
  <c r="AW105" i="1" s="1"/>
  <c r="CG104" i="1"/>
  <c r="CF104" i="1"/>
  <c r="CD104" i="1"/>
  <c r="CE104" i="1" s="1"/>
  <c r="BI104" i="1"/>
  <c r="BH104" i="1"/>
  <c r="AZ104" i="1"/>
  <c r="AW104" i="1"/>
  <c r="AV104" i="1"/>
  <c r="AX104" i="1" s="1"/>
  <c r="AT104" i="1"/>
  <c r="AN104" i="1"/>
  <c r="BA104" i="1" s="1"/>
  <c r="BD104" i="1" s="1"/>
  <c r="AI104" i="1"/>
  <c r="AH104" i="1"/>
  <c r="AG104" i="1"/>
  <c r="K104" i="1" s="1"/>
  <c r="Y104" i="1"/>
  <c r="X104" i="1"/>
  <c r="W104" i="1" s="1"/>
  <c r="P104" i="1"/>
  <c r="N104" i="1"/>
  <c r="J104" i="1"/>
  <c r="CG103" i="1"/>
  <c r="CF103" i="1"/>
  <c r="CE103" i="1" s="1"/>
  <c r="AV103" i="1" s="1"/>
  <c r="CD103" i="1"/>
  <c r="BI103" i="1"/>
  <c r="BH103" i="1"/>
  <c r="BF103" i="1"/>
  <c r="BJ103" i="1" s="1"/>
  <c r="BK103" i="1" s="1"/>
  <c r="BE103" i="1"/>
  <c r="BD103" i="1"/>
  <c r="BG103" i="1" s="1"/>
  <c r="AZ103" i="1"/>
  <c r="AT103" i="1"/>
  <c r="AX103" i="1" s="1"/>
  <c r="AN103" i="1"/>
  <c r="BA103" i="1" s="1"/>
  <c r="AI103" i="1"/>
  <c r="AG103" i="1" s="1"/>
  <c r="Y103" i="1"/>
  <c r="X103" i="1"/>
  <c r="W103" i="1" s="1"/>
  <c r="S103" i="1"/>
  <c r="P103" i="1"/>
  <c r="CG102" i="1"/>
  <c r="CF102" i="1"/>
  <c r="CD102" i="1"/>
  <c r="BI102" i="1"/>
  <c r="BH102" i="1"/>
  <c r="BA102" i="1"/>
  <c r="BD102" i="1" s="1"/>
  <c r="AZ102" i="1"/>
  <c r="AT102" i="1"/>
  <c r="AN102" i="1"/>
  <c r="AI102" i="1"/>
  <c r="AG102" i="1" s="1"/>
  <c r="AH102" i="1" s="1"/>
  <c r="Y102" i="1"/>
  <c r="X102" i="1"/>
  <c r="W102" i="1" s="1"/>
  <c r="P102" i="1"/>
  <c r="J102" i="1"/>
  <c r="AW102" i="1" s="1"/>
  <c r="CG101" i="1"/>
  <c r="CF101" i="1"/>
  <c r="CD101" i="1"/>
  <c r="BI101" i="1"/>
  <c r="BH101" i="1"/>
  <c r="AZ101" i="1"/>
  <c r="AT101" i="1"/>
  <c r="AN101" i="1"/>
  <c r="BA101" i="1" s="1"/>
  <c r="BD101" i="1" s="1"/>
  <c r="AI101" i="1"/>
  <c r="AH101" i="1"/>
  <c r="AG101" i="1"/>
  <c r="K101" i="1" s="1"/>
  <c r="Y101" i="1"/>
  <c r="X101" i="1"/>
  <c r="W101" i="1" s="1"/>
  <c r="P101" i="1"/>
  <c r="N101" i="1"/>
  <c r="J101" i="1"/>
  <c r="AW101" i="1" s="1"/>
  <c r="I101" i="1"/>
  <c r="H101" i="1" s="1"/>
  <c r="CG100" i="1"/>
  <c r="CF100" i="1"/>
  <c r="CD100" i="1"/>
  <c r="BI100" i="1"/>
  <c r="BH100" i="1"/>
  <c r="AZ100" i="1"/>
  <c r="AT100" i="1"/>
  <c r="AN100" i="1"/>
  <c r="BA100" i="1" s="1"/>
  <c r="BD100" i="1" s="1"/>
  <c r="AI100" i="1"/>
  <c r="AH100" i="1"/>
  <c r="AG100" i="1"/>
  <c r="Y100" i="1"/>
  <c r="X100" i="1"/>
  <c r="W100" i="1"/>
  <c r="P100" i="1"/>
  <c r="J100" i="1"/>
  <c r="AW100" i="1" s="1"/>
  <c r="CG99" i="1"/>
  <c r="S99" i="1" s="1"/>
  <c r="CF99" i="1"/>
  <c r="CE99" i="1" s="1"/>
  <c r="CD99" i="1"/>
  <c r="BI99" i="1"/>
  <c r="BH99" i="1"/>
  <c r="BG99" i="1"/>
  <c r="AZ99" i="1"/>
  <c r="AV99" i="1"/>
  <c r="AT99" i="1"/>
  <c r="AN99" i="1"/>
  <c r="BA99" i="1" s="1"/>
  <c r="BD99" i="1" s="1"/>
  <c r="AI99" i="1"/>
  <c r="AG99" i="1" s="1"/>
  <c r="AH99" i="1" s="1"/>
  <c r="Y99" i="1"/>
  <c r="X99" i="1"/>
  <c r="W99" i="1" s="1"/>
  <c r="P99" i="1"/>
  <c r="J99" i="1"/>
  <c r="AW99" i="1" s="1"/>
  <c r="I99" i="1"/>
  <c r="H99" i="1" s="1"/>
  <c r="CG98" i="1"/>
  <c r="CF98" i="1"/>
  <c r="CD98" i="1"/>
  <c r="CE98" i="1" s="1"/>
  <c r="AV98" i="1" s="1"/>
  <c r="AX98" i="1" s="1"/>
  <c r="BI98" i="1"/>
  <c r="BH98" i="1"/>
  <c r="AZ98" i="1"/>
  <c r="AT98" i="1"/>
  <c r="AN98" i="1"/>
  <c r="BA98" i="1" s="1"/>
  <c r="BD98" i="1" s="1"/>
  <c r="AI98" i="1"/>
  <c r="AH98" i="1"/>
  <c r="AG98" i="1"/>
  <c r="Y98" i="1"/>
  <c r="X98" i="1"/>
  <c r="W98" i="1"/>
  <c r="P98" i="1"/>
  <c r="CG97" i="1"/>
  <c r="S97" i="1" s="1"/>
  <c r="T97" i="1" s="1"/>
  <c r="U97" i="1" s="1"/>
  <c r="V97" i="1" s="1"/>
  <c r="Z97" i="1" s="1"/>
  <c r="CF97" i="1"/>
  <c r="CE97" i="1"/>
  <c r="AV97" i="1" s="1"/>
  <c r="CD97" i="1"/>
  <c r="BI97" i="1"/>
  <c r="BH97" i="1"/>
  <c r="BG97" i="1"/>
  <c r="AZ97" i="1"/>
  <c r="AX97" i="1"/>
  <c r="AW97" i="1"/>
  <c r="AY97" i="1" s="1"/>
  <c r="AT97" i="1"/>
  <c r="AN97" i="1"/>
  <c r="BA97" i="1" s="1"/>
  <c r="BD97" i="1" s="1"/>
  <c r="AI97" i="1"/>
  <c r="AH97" i="1"/>
  <c r="AG97" i="1"/>
  <c r="I97" i="1" s="1"/>
  <c r="H97" i="1" s="1"/>
  <c r="AC97" i="1"/>
  <c r="Y97" i="1"/>
  <c r="X97" i="1"/>
  <c r="W97" i="1" s="1"/>
  <c r="P97" i="1"/>
  <c r="N97" i="1"/>
  <c r="K97" i="1"/>
  <c r="J97" i="1"/>
  <c r="CG96" i="1"/>
  <c r="CF96" i="1"/>
  <c r="CE96" i="1"/>
  <c r="CD96" i="1"/>
  <c r="BI96" i="1"/>
  <c r="BH96" i="1"/>
  <c r="BF96" i="1"/>
  <c r="BJ96" i="1" s="1"/>
  <c r="BK96" i="1" s="1"/>
  <c r="BE96" i="1"/>
  <c r="BA96" i="1"/>
  <c r="BD96" i="1" s="1"/>
  <c r="BG96" i="1" s="1"/>
  <c r="AZ96" i="1"/>
  <c r="AV96" i="1"/>
  <c r="AT96" i="1"/>
  <c r="AX96" i="1" s="1"/>
  <c r="AN96" i="1"/>
  <c r="AI96" i="1"/>
  <c r="AG96" i="1" s="1"/>
  <c r="Y96" i="1"/>
  <c r="X96" i="1"/>
  <c r="W96" i="1" s="1"/>
  <c r="S96" i="1"/>
  <c r="P96" i="1"/>
  <c r="K96" i="1"/>
  <c r="CG95" i="1"/>
  <c r="CF95" i="1"/>
  <c r="CD95" i="1"/>
  <c r="BI95" i="1"/>
  <c r="BH95" i="1"/>
  <c r="BA95" i="1"/>
  <c r="BD95" i="1" s="1"/>
  <c r="AZ95" i="1"/>
  <c r="AT95" i="1"/>
  <c r="AN95" i="1"/>
  <c r="AI95" i="1"/>
  <c r="AG95" i="1" s="1"/>
  <c r="Y95" i="1"/>
  <c r="W95" i="1" s="1"/>
  <c r="X95" i="1"/>
  <c r="P95" i="1"/>
  <c r="I95" i="1"/>
  <c r="H95" i="1" s="1"/>
  <c r="AA95" i="1" s="1"/>
  <c r="CG94" i="1"/>
  <c r="CF94" i="1"/>
  <c r="CD94" i="1"/>
  <c r="CE94" i="1" s="1"/>
  <c r="AV94" i="1" s="1"/>
  <c r="AX94" i="1" s="1"/>
  <c r="BI94" i="1"/>
  <c r="BH94" i="1"/>
  <c r="AZ94" i="1"/>
  <c r="AT94" i="1"/>
  <c r="AN94" i="1"/>
  <c r="BA94" i="1" s="1"/>
  <c r="BD94" i="1" s="1"/>
  <c r="AI94" i="1"/>
  <c r="AG94" i="1"/>
  <c r="Y94" i="1"/>
  <c r="X94" i="1"/>
  <c r="W94" i="1"/>
  <c r="P94" i="1"/>
  <c r="CG93" i="1"/>
  <c r="S93" i="1" s="1"/>
  <c r="CF93" i="1"/>
  <c r="CE93" i="1"/>
  <c r="AV93" i="1" s="1"/>
  <c r="CD93" i="1"/>
  <c r="BI93" i="1"/>
  <c r="BH93" i="1"/>
  <c r="BE93" i="1"/>
  <c r="AZ93" i="1"/>
  <c r="AW93" i="1"/>
  <c r="AT93" i="1"/>
  <c r="AX93" i="1" s="1"/>
  <c r="AN93" i="1"/>
  <c r="BA93" i="1" s="1"/>
  <c r="BD93" i="1" s="1"/>
  <c r="BF93" i="1" s="1"/>
  <c r="BJ93" i="1" s="1"/>
  <c r="BK93" i="1" s="1"/>
  <c r="AI93" i="1"/>
  <c r="AH93" i="1"/>
  <c r="AG93" i="1"/>
  <c r="I93" i="1" s="1"/>
  <c r="H93" i="1" s="1"/>
  <c r="AA93" i="1"/>
  <c r="Y93" i="1"/>
  <c r="X93" i="1"/>
  <c r="W93" i="1" s="1"/>
  <c r="P93" i="1"/>
  <c r="N93" i="1"/>
  <c r="K93" i="1"/>
  <c r="J93" i="1"/>
  <c r="CG92" i="1"/>
  <c r="CF92" i="1"/>
  <c r="CE92" i="1"/>
  <c r="CD92" i="1"/>
  <c r="BI92" i="1"/>
  <c r="BH92" i="1"/>
  <c r="BF92" i="1"/>
  <c r="BJ92" i="1" s="1"/>
  <c r="BK92" i="1" s="1"/>
  <c r="BA92" i="1"/>
  <c r="BD92" i="1" s="1"/>
  <c r="BG92" i="1" s="1"/>
  <c r="AZ92" i="1"/>
  <c r="AV92" i="1"/>
  <c r="AT92" i="1"/>
  <c r="AN92" i="1"/>
  <c r="AI92" i="1"/>
  <c r="AG92" i="1" s="1"/>
  <c r="Y92" i="1"/>
  <c r="X92" i="1"/>
  <c r="W92" i="1" s="1"/>
  <c r="S92" i="1"/>
  <c r="P92" i="1"/>
  <c r="CG91" i="1"/>
  <c r="CF91" i="1"/>
  <c r="CD91" i="1"/>
  <c r="BI91" i="1"/>
  <c r="BH91" i="1"/>
  <c r="AZ91" i="1"/>
  <c r="AT91" i="1"/>
  <c r="AN91" i="1"/>
  <c r="BA91" i="1" s="1"/>
  <c r="BD91" i="1" s="1"/>
  <c r="AI91" i="1"/>
  <c r="AG91" i="1" s="1"/>
  <c r="Y91" i="1"/>
  <c r="X91" i="1"/>
  <c r="W91" i="1"/>
  <c r="P91" i="1"/>
  <c r="CG90" i="1"/>
  <c r="CF90" i="1"/>
  <c r="CD90" i="1"/>
  <c r="CE90" i="1" s="1"/>
  <c r="BI90" i="1"/>
  <c r="BH90" i="1"/>
  <c r="AZ90" i="1"/>
  <c r="AV90" i="1"/>
  <c r="AX90" i="1" s="1"/>
  <c r="AT90" i="1"/>
  <c r="AN90" i="1"/>
  <c r="BA90" i="1" s="1"/>
  <c r="BD90" i="1" s="1"/>
  <c r="BE90" i="1" s="1"/>
  <c r="AI90" i="1"/>
  <c r="AG90" i="1"/>
  <c r="Y90" i="1"/>
  <c r="X90" i="1"/>
  <c r="W90" i="1" s="1"/>
  <c r="P90" i="1"/>
  <c r="CG89" i="1"/>
  <c r="CF89" i="1"/>
  <c r="CD89" i="1"/>
  <c r="S89" i="1" s="1"/>
  <c r="BI89" i="1"/>
  <c r="BH89" i="1"/>
  <c r="BG89" i="1"/>
  <c r="BE89" i="1"/>
  <c r="BD89" i="1"/>
  <c r="BF89" i="1" s="1"/>
  <c r="BJ89" i="1" s="1"/>
  <c r="BK89" i="1" s="1"/>
  <c r="AZ89" i="1"/>
  <c r="AT89" i="1"/>
  <c r="AN89" i="1"/>
  <c r="BA89" i="1" s="1"/>
  <c r="AI89" i="1"/>
  <c r="AH89" i="1"/>
  <c r="AG89" i="1"/>
  <c r="I89" i="1" s="1"/>
  <c r="AA89" i="1"/>
  <c r="Y89" i="1"/>
  <c r="X89" i="1"/>
  <c r="W89" i="1" s="1"/>
  <c r="P89" i="1"/>
  <c r="N89" i="1"/>
  <c r="K89" i="1"/>
  <c r="J89" i="1"/>
  <c r="AW89" i="1" s="1"/>
  <c r="H89" i="1"/>
  <c r="CG88" i="1"/>
  <c r="CF88" i="1"/>
  <c r="CE88" i="1"/>
  <c r="CD88" i="1"/>
  <c r="BI88" i="1"/>
  <c r="BH88" i="1"/>
  <c r="BA88" i="1"/>
  <c r="BD88" i="1" s="1"/>
  <c r="BG88" i="1" s="1"/>
  <c r="AZ88" i="1"/>
  <c r="AV88" i="1"/>
  <c r="AT88" i="1"/>
  <c r="AX88" i="1" s="1"/>
  <c r="AN88" i="1"/>
  <c r="AI88" i="1"/>
  <c r="AG88" i="1" s="1"/>
  <c r="AH88" i="1"/>
  <c r="Y88" i="1"/>
  <c r="X88" i="1"/>
  <c r="S88" i="1"/>
  <c r="P88" i="1"/>
  <c r="N88" i="1"/>
  <c r="K88" i="1"/>
  <c r="J88" i="1"/>
  <c r="AW88" i="1" s="1"/>
  <c r="I88" i="1"/>
  <c r="H88" i="1" s="1"/>
  <c r="CG87" i="1"/>
  <c r="CF87" i="1"/>
  <c r="CD87" i="1"/>
  <c r="BI87" i="1"/>
  <c r="BH87" i="1"/>
  <c r="BA87" i="1"/>
  <c r="BD87" i="1" s="1"/>
  <c r="AZ87" i="1"/>
  <c r="AT87" i="1"/>
  <c r="AN87" i="1"/>
  <c r="AI87" i="1"/>
  <c r="AG87" i="1"/>
  <c r="Y87" i="1"/>
  <c r="X87" i="1"/>
  <c r="W87" i="1" s="1"/>
  <c r="P87" i="1"/>
  <c r="CG86" i="1"/>
  <c r="CF86" i="1"/>
  <c r="CD86" i="1"/>
  <c r="CE86" i="1" s="1"/>
  <c r="BI86" i="1"/>
  <c r="BH86" i="1"/>
  <c r="AZ86" i="1"/>
  <c r="AV86" i="1"/>
  <c r="AT86" i="1"/>
  <c r="AX86" i="1" s="1"/>
  <c r="AN86" i="1"/>
  <c r="BA86" i="1" s="1"/>
  <c r="BD86" i="1" s="1"/>
  <c r="AI86" i="1"/>
  <c r="AG86" i="1"/>
  <c r="J86" i="1" s="1"/>
  <c r="AW86" i="1" s="1"/>
  <c r="AY86" i="1" s="1"/>
  <c r="Y86" i="1"/>
  <c r="X86" i="1"/>
  <c r="W86" i="1"/>
  <c r="S86" i="1"/>
  <c r="P86" i="1"/>
  <c r="K86" i="1"/>
  <c r="CG85" i="1"/>
  <c r="CF85" i="1"/>
  <c r="CD85" i="1"/>
  <c r="BI85" i="1"/>
  <c r="BH85" i="1"/>
  <c r="AZ85" i="1"/>
  <c r="AT85" i="1"/>
  <c r="AN85" i="1"/>
  <c r="BA85" i="1" s="1"/>
  <c r="BD85" i="1" s="1"/>
  <c r="AI85" i="1"/>
  <c r="AG85" i="1" s="1"/>
  <c r="Y85" i="1"/>
  <c r="X85" i="1"/>
  <c r="P85" i="1"/>
  <c r="J85" i="1"/>
  <c r="AW85" i="1" s="1"/>
  <c r="I85" i="1"/>
  <c r="H85" i="1" s="1"/>
  <c r="CG84" i="1"/>
  <c r="CF84" i="1"/>
  <c r="CE84" i="1"/>
  <c r="AV84" i="1" s="1"/>
  <c r="CD84" i="1"/>
  <c r="BI84" i="1"/>
  <c r="BH84" i="1"/>
  <c r="AZ84" i="1"/>
  <c r="AT84" i="1"/>
  <c r="AX84" i="1" s="1"/>
  <c r="AN84" i="1"/>
  <c r="BA84" i="1" s="1"/>
  <c r="BD84" i="1" s="1"/>
  <c r="AI84" i="1"/>
  <c r="AH84" i="1"/>
  <c r="AG84" i="1"/>
  <c r="Y84" i="1"/>
  <c r="X84" i="1"/>
  <c r="W84" i="1" s="1"/>
  <c r="S84" i="1"/>
  <c r="P84" i="1"/>
  <c r="CG83" i="1"/>
  <c r="CF83" i="1"/>
  <c r="CD83" i="1"/>
  <c r="CE83" i="1" s="1"/>
  <c r="AV83" i="1" s="1"/>
  <c r="AX83" i="1" s="1"/>
  <c r="BI83" i="1"/>
  <c r="BH83" i="1"/>
  <c r="AZ83" i="1"/>
  <c r="AT83" i="1"/>
  <c r="AN83" i="1"/>
  <c r="BA83" i="1" s="1"/>
  <c r="BD83" i="1" s="1"/>
  <c r="AI83" i="1"/>
  <c r="AG83" i="1" s="1"/>
  <c r="Y83" i="1"/>
  <c r="X83" i="1"/>
  <c r="W83" i="1" s="1"/>
  <c r="P83" i="1"/>
  <c r="N83" i="1"/>
  <c r="CG82" i="1"/>
  <c r="CF82" i="1"/>
  <c r="CE82" i="1" s="1"/>
  <c r="AV82" i="1" s="1"/>
  <c r="CD82" i="1"/>
  <c r="BI82" i="1"/>
  <c r="BH82" i="1"/>
  <c r="BF82" i="1"/>
  <c r="BJ82" i="1" s="1"/>
  <c r="BK82" i="1" s="1"/>
  <c r="AZ82" i="1"/>
  <c r="AT82" i="1"/>
  <c r="AN82" i="1"/>
  <c r="BA82" i="1" s="1"/>
  <c r="BD82" i="1" s="1"/>
  <c r="BG82" i="1" s="1"/>
  <c r="AI82" i="1"/>
  <c r="AG82" i="1"/>
  <c r="I82" i="1" s="1"/>
  <c r="H82" i="1" s="1"/>
  <c r="Y82" i="1"/>
  <c r="X82" i="1"/>
  <c r="W82" i="1"/>
  <c r="S82" i="1"/>
  <c r="P82" i="1"/>
  <c r="K82" i="1"/>
  <c r="J82" i="1"/>
  <c r="AW82" i="1" s="1"/>
  <c r="CG81" i="1"/>
  <c r="CF81" i="1"/>
  <c r="CD81" i="1"/>
  <c r="BI81" i="1"/>
  <c r="BH81" i="1"/>
  <c r="AZ81" i="1"/>
  <c r="AT81" i="1"/>
  <c r="AN81" i="1"/>
  <c r="BA81" i="1" s="1"/>
  <c r="BD81" i="1" s="1"/>
  <c r="AI81" i="1"/>
  <c r="AG81" i="1" s="1"/>
  <c r="Y81" i="1"/>
  <c r="X81" i="1"/>
  <c r="P81" i="1"/>
  <c r="CG80" i="1"/>
  <c r="CF80" i="1"/>
  <c r="CE80" i="1" s="1"/>
  <c r="AV80" i="1" s="1"/>
  <c r="AX80" i="1" s="1"/>
  <c r="CD80" i="1"/>
  <c r="BI80" i="1"/>
  <c r="BH80" i="1"/>
  <c r="AZ80" i="1"/>
  <c r="AT80" i="1"/>
  <c r="AN80" i="1"/>
  <c r="BA80" i="1" s="1"/>
  <c r="BD80" i="1" s="1"/>
  <c r="AI80" i="1"/>
  <c r="AG80" i="1"/>
  <c r="Y80" i="1"/>
  <c r="X80" i="1"/>
  <c r="W80" i="1"/>
  <c r="S80" i="1"/>
  <c r="P80" i="1"/>
  <c r="CG79" i="1"/>
  <c r="CF79" i="1"/>
  <c r="CD79" i="1"/>
  <c r="CE79" i="1" s="1"/>
  <c r="BI79" i="1"/>
  <c r="BH79" i="1"/>
  <c r="AZ79" i="1"/>
  <c r="AV79" i="1"/>
  <c r="AX79" i="1" s="1"/>
  <c r="AT79" i="1"/>
  <c r="AN79" i="1"/>
  <c r="BA79" i="1" s="1"/>
  <c r="BD79" i="1" s="1"/>
  <c r="AI79" i="1"/>
  <c r="AG79" i="1" s="1"/>
  <c r="Y79" i="1"/>
  <c r="X79" i="1"/>
  <c r="W79" i="1" s="1"/>
  <c r="P79" i="1"/>
  <c r="N79" i="1"/>
  <c r="J79" i="1"/>
  <c r="AW79" i="1" s="1"/>
  <c r="AY79" i="1" s="1"/>
  <c r="CG78" i="1"/>
  <c r="CF78" i="1"/>
  <c r="CE78" i="1"/>
  <c r="AV78" i="1" s="1"/>
  <c r="CD78" i="1"/>
  <c r="BI78" i="1"/>
  <c r="BH78" i="1"/>
  <c r="AZ78" i="1"/>
  <c r="AT78" i="1"/>
  <c r="AN78" i="1"/>
  <c r="BA78" i="1" s="1"/>
  <c r="BD78" i="1" s="1"/>
  <c r="AI78" i="1"/>
  <c r="AH78" i="1"/>
  <c r="AG78" i="1"/>
  <c r="I78" i="1" s="1"/>
  <c r="Y78" i="1"/>
  <c r="X78" i="1"/>
  <c r="W78" i="1" s="1"/>
  <c r="T78" i="1"/>
  <c r="U78" i="1" s="1"/>
  <c r="S78" i="1"/>
  <c r="P78" i="1"/>
  <c r="AB78" i="1" s="1"/>
  <c r="K78" i="1"/>
  <c r="J78" i="1"/>
  <c r="AW78" i="1" s="1"/>
  <c r="H78" i="1"/>
  <c r="CG77" i="1"/>
  <c r="CF77" i="1"/>
  <c r="CD77" i="1"/>
  <c r="BI77" i="1"/>
  <c r="BH77" i="1"/>
  <c r="BG77" i="1"/>
  <c r="BD77" i="1"/>
  <c r="BA77" i="1"/>
  <c r="AZ77" i="1"/>
  <c r="AT77" i="1"/>
  <c r="AN77" i="1"/>
  <c r="AI77" i="1"/>
  <c r="AG77" i="1" s="1"/>
  <c r="AH77" i="1"/>
  <c r="Y77" i="1"/>
  <c r="X77" i="1"/>
  <c r="P77" i="1"/>
  <c r="CG76" i="1"/>
  <c r="CF76" i="1"/>
  <c r="CE76" i="1" s="1"/>
  <c r="AV76" i="1" s="1"/>
  <c r="AX76" i="1" s="1"/>
  <c r="CD76" i="1"/>
  <c r="BI76" i="1"/>
  <c r="BH76" i="1"/>
  <c r="BF76" i="1"/>
  <c r="BJ76" i="1" s="1"/>
  <c r="BK76" i="1" s="1"/>
  <c r="BE76" i="1"/>
  <c r="AZ76" i="1"/>
  <c r="AT76" i="1"/>
  <c r="AN76" i="1"/>
  <c r="BA76" i="1" s="1"/>
  <c r="BD76" i="1" s="1"/>
  <c r="BG76" i="1" s="1"/>
  <c r="AI76" i="1"/>
  <c r="AH76" i="1"/>
  <c r="AG76" i="1"/>
  <c r="N76" i="1" s="1"/>
  <c r="Y76" i="1"/>
  <c r="X76" i="1"/>
  <c r="W76" i="1"/>
  <c r="S76" i="1"/>
  <c r="P76" i="1"/>
  <c r="K76" i="1"/>
  <c r="CG75" i="1"/>
  <c r="CF75" i="1"/>
  <c r="CD75" i="1"/>
  <c r="BI75" i="1"/>
  <c r="BH75" i="1"/>
  <c r="BG75" i="1"/>
  <c r="AZ75" i="1"/>
  <c r="AT75" i="1"/>
  <c r="AN75" i="1"/>
  <c r="BA75" i="1" s="1"/>
  <c r="BD75" i="1" s="1"/>
  <c r="BE75" i="1" s="1"/>
  <c r="AI75" i="1"/>
  <c r="AG75" i="1" s="1"/>
  <c r="K75" i="1" s="1"/>
  <c r="Y75" i="1"/>
  <c r="X75" i="1"/>
  <c r="W75" i="1" s="1"/>
  <c r="P75" i="1"/>
  <c r="N75" i="1"/>
  <c r="CG74" i="1"/>
  <c r="CF74" i="1"/>
  <c r="CD74" i="1"/>
  <c r="S74" i="1" s="1"/>
  <c r="BI74" i="1"/>
  <c r="BH74" i="1"/>
  <c r="BD74" i="1"/>
  <c r="AZ74" i="1"/>
  <c r="AT74" i="1"/>
  <c r="AN74" i="1"/>
  <c r="BA74" i="1" s="1"/>
  <c r="AI74" i="1"/>
  <c r="AH74" i="1"/>
  <c r="AG74" i="1"/>
  <c r="N74" i="1" s="1"/>
  <c r="Y74" i="1"/>
  <c r="X74" i="1"/>
  <c r="W74" i="1" s="1"/>
  <c r="P74" i="1"/>
  <c r="I74" i="1"/>
  <c r="H74" i="1"/>
  <c r="AA74" i="1" s="1"/>
  <c r="CG73" i="1"/>
  <c r="S73" i="1" s="1"/>
  <c r="CF73" i="1"/>
  <c r="CE73" i="1" s="1"/>
  <c r="AV73" i="1" s="1"/>
  <c r="AX73" i="1" s="1"/>
  <c r="CD73" i="1"/>
  <c r="BI73" i="1"/>
  <c r="BH73" i="1"/>
  <c r="AZ73" i="1"/>
  <c r="AT73" i="1"/>
  <c r="AN73" i="1"/>
  <c r="BA73" i="1" s="1"/>
  <c r="BD73" i="1" s="1"/>
  <c r="AI73" i="1"/>
  <c r="AG73" i="1"/>
  <c r="Y73" i="1"/>
  <c r="X73" i="1"/>
  <c r="W73" i="1"/>
  <c r="P73" i="1"/>
  <c r="N73" i="1"/>
  <c r="CG72" i="1"/>
  <c r="S72" i="1" s="1"/>
  <c r="CF72" i="1"/>
  <c r="CE72" i="1" s="1"/>
  <c r="CD72" i="1"/>
  <c r="BI72" i="1"/>
  <c r="BH72" i="1"/>
  <c r="BG72" i="1"/>
  <c r="BF72" i="1"/>
  <c r="BJ72" i="1" s="1"/>
  <c r="BK72" i="1" s="1"/>
  <c r="AZ72" i="1"/>
  <c r="AV72" i="1"/>
  <c r="AT72" i="1"/>
  <c r="AN72" i="1"/>
  <c r="BA72" i="1" s="1"/>
  <c r="BD72" i="1" s="1"/>
  <c r="BE72" i="1" s="1"/>
  <c r="AI72" i="1"/>
  <c r="AG72" i="1" s="1"/>
  <c r="Y72" i="1"/>
  <c r="X72" i="1"/>
  <c r="W72" i="1" s="1"/>
  <c r="P72" i="1"/>
  <c r="CG71" i="1"/>
  <c r="CF71" i="1"/>
  <c r="CD71" i="1"/>
  <c r="CE71" i="1" s="1"/>
  <c r="AV71" i="1" s="1"/>
  <c r="BI71" i="1"/>
  <c r="BH71" i="1"/>
  <c r="BD71" i="1"/>
  <c r="AZ71" i="1"/>
  <c r="AT71" i="1"/>
  <c r="AN71" i="1"/>
  <c r="BA71" i="1" s="1"/>
  <c r="AI71" i="1"/>
  <c r="AG71" i="1" s="1"/>
  <c r="J71" i="1" s="1"/>
  <c r="AW71" i="1" s="1"/>
  <c r="AY71" i="1" s="1"/>
  <c r="Y71" i="1"/>
  <c r="X71" i="1"/>
  <c r="W71" i="1" s="1"/>
  <c r="S71" i="1"/>
  <c r="P71" i="1"/>
  <c r="K71" i="1"/>
  <c r="CG70" i="1"/>
  <c r="CF70" i="1"/>
  <c r="CD70" i="1"/>
  <c r="CE70" i="1" s="1"/>
  <c r="AV70" i="1" s="1"/>
  <c r="AX70" i="1" s="1"/>
  <c r="BI70" i="1"/>
  <c r="BH70" i="1"/>
  <c r="BA70" i="1"/>
  <c r="BD70" i="1" s="1"/>
  <c r="AZ70" i="1"/>
  <c r="AT70" i="1"/>
  <c r="AN70" i="1"/>
  <c r="AI70" i="1"/>
  <c r="AG70" i="1" s="1"/>
  <c r="Y70" i="1"/>
  <c r="X70" i="1"/>
  <c r="W70" i="1" s="1"/>
  <c r="P70" i="1"/>
  <c r="CG69" i="1"/>
  <c r="S69" i="1" s="1"/>
  <c r="CF69" i="1"/>
  <c r="CE69" i="1" s="1"/>
  <c r="AV69" i="1" s="1"/>
  <c r="CD69" i="1"/>
  <c r="BI69" i="1"/>
  <c r="BH69" i="1"/>
  <c r="AZ69" i="1"/>
  <c r="AX69" i="1"/>
  <c r="AT69" i="1"/>
  <c r="AN69" i="1"/>
  <c r="BA69" i="1" s="1"/>
  <c r="BD69" i="1" s="1"/>
  <c r="AI69" i="1"/>
  <c r="AG69" i="1"/>
  <c r="Y69" i="1"/>
  <c r="X69" i="1"/>
  <c r="W69" i="1"/>
  <c r="P69" i="1"/>
  <c r="N69" i="1"/>
  <c r="CG68" i="1"/>
  <c r="S68" i="1" s="1"/>
  <c r="CF68" i="1"/>
  <c r="CE68" i="1" s="1"/>
  <c r="CD68" i="1"/>
  <c r="BI68" i="1"/>
  <c r="BH68" i="1"/>
  <c r="AZ68" i="1"/>
  <c r="AV68" i="1"/>
  <c r="AT68" i="1"/>
  <c r="AN68" i="1"/>
  <c r="BA68" i="1" s="1"/>
  <c r="BD68" i="1" s="1"/>
  <c r="AI68" i="1"/>
  <c r="AG68" i="1" s="1"/>
  <c r="Y68" i="1"/>
  <c r="X68" i="1"/>
  <c r="W68" i="1" s="1"/>
  <c r="P68" i="1"/>
  <c r="CG67" i="1"/>
  <c r="CF67" i="1"/>
  <c r="CD67" i="1"/>
  <c r="S67" i="1" s="1"/>
  <c r="BI67" i="1"/>
  <c r="BH67" i="1"/>
  <c r="AZ67" i="1"/>
  <c r="AT67" i="1"/>
  <c r="AN67" i="1"/>
  <c r="BA67" i="1" s="1"/>
  <c r="BD67" i="1" s="1"/>
  <c r="AI67" i="1"/>
  <c r="AG67" i="1" s="1"/>
  <c r="J67" i="1" s="1"/>
  <c r="AW67" i="1" s="1"/>
  <c r="Y67" i="1"/>
  <c r="X67" i="1"/>
  <c r="W67" i="1" s="1"/>
  <c r="P67" i="1"/>
  <c r="K67" i="1"/>
  <c r="CG66" i="1"/>
  <c r="CF66" i="1"/>
  <c r="CD66" i="1"/>
  <c r="CE66" i="1" s="1"/>
  <c r="AV66" i="1" s="1"/>
  <c r="AX66" i="1" s="1"/>
  <c r="BI66" i="1"/>
  <c r="BH66" i="1"/>
  <c r="BA66" i="1"/>
  <c r="BD66" i="1" s="1"/>
  <c r="AZ66" i="1"/>
  <c r="AT66" i="1"/>
  <c r="AN66" i="1"/>
  <c r="AI66" i="1"/>
  <c r="AG66" i="1" s="1"/>
  <c r="AH66" i="1"/>
  <c r="Y66" i="1"/>
  <c r="X66" i="1"/>
  <c r="W66" i="1" s="1"/>
  <c r="P66" i="1"/>
  <c r="I66" i="1"/>
  <c r="H66" i="1" s="1"/>
  <c r="CG65" i="1"/>
  <c r="S65" i="1" s="1"/>
  <c r="CF65" i="1"/>
  <c r="CE65" i="1" s="1"/>
  <c r="AV65" i="1" s="1"/>
  <c r="AX65" i="1" s="1"/>
  <c r="CD65" i="1"/>
  <c r="BI65" i="1"/>
  <c r="BH65" i="1"/>
  <c r="AZ65" i="1"/>
  <c r="AT65" i="1"/>
  <c r="AN65" i="1"/>
  <c r="BA65" i="1" s="1"/>
  <c r="BD65" i="1" s="1"/>
  <c r="AI65" i="1"/>
  <c r="AG65" i="1"/>
  <c r="Y65" i="1"/>
  <c r="X65" i="1"/>
  <c r="W65" i="1"/>
  <c r="P65" i="1"/>
  <c r="N65" i="1"/>
  <c r="CG64" i="1"/>
  <c r="S64" i="1" s="1"/>
  <c r="CF64" i="1"/>
  <c r="CE64" i="1" s="1"/>
  <c r="AV64" i="1" s="1"/>
  <c r="CD64" i="1"/>
  <c r="BI64" i="1"/>
  <c r="BH64" i="1"/>
  <c r="BG64" i="1"/>
  <c r="BF64" i="1"/>
  <c r="BJ64" i="1" s="1"/>
  <c r="BK64" i="1" s="1"/>
  <c r="AZ64" i="1"/>
  <c r="AT64" i="1"/>
  <c r="AN64" i="1"/>
  <c r="BA64" i="1" s="1"/>
  <c r="BD64" i="1" s="1"/>
  <c r="BE64" i="1" s="1"/>
  <c r="AI64" i="1"/>
  <c r="AG64" i="1" s="1"/>
  <c r="Y64" i="1"/>
  <c r="X64" i="1"/>
  <c r="W64" i="1" s="1"/>
  <c r="P64" i="1"/>
  <c r="CG63" i="1"/>
  <c r="CF63" i="1"/>
  <c r="CD63" i="1"/>
  <c r="BI63" i="1"/>
  <c r="BH63" i="1"/>
  <c r="BD63" i="1"/>
  <c r="AZ63" i="1"/>
  <c r="AT63" i="1"/>
  <c r="AN63" i="1"/>
  <c r="BA63" i="1" s="1"/>
  <c r="AI63" i="1"/>
  <c r="AG63" i="1" s="1"/>
  <c r="Y63" i="1"/>
  <c r="X63" i="1"/>
  <c r="W63" i="1" s="1"/>
  <c r="P63" i="1"/>
  <c r="CG62" i="1"/>
  <c r="CF62" i="1"/>
  <c r="CD62" i="1"/>
  <c r="CE62" i="1" s="1"/>
  <c r="AV62" i="1" s="1"/>
  <c r="AX62" i="1" s="1"/>
  <c r="BI62" i="1"/>
  <c r="BH62" i="1"/>
  <c r="BA62" i="1"/>
  <c r="BD62" i="1" s="1"/>
  <c r="AZ62" i="1"/>
  <c r="AT62" i="1"/>
  <c r="AN62" i="1"/>
  <c r="AI62" i="1"/>
  <c r="AG62" i="1" s="1"/>
  <c r="AH62" i="1"/>
  <c r="Y62" i="1"/>
  <c r="X62" i="1"/>
  <c r="W62" i="1" s="1"/>
  <c r="P62" i="1"/>
  <c r="I62" i="1"/>
  <c r="H62" i="1" s="1"/>
  <c r="CG61" i="1"/>
  <c r="S61" i="1" s="1"/>
  <c r="CF61" i="1"/>
  <c r="CE61" i="1" s="1"/>
  <c r="AV61" i="1" s="1"/>
  <c r="AX61" i="1" s="1"/>
  <c r="CD61" i="1"/>
  <c r="BI61" i="1"/>
  <c r="BH61" i="1"/>
  <c r="BG61" i="1"/>
  <c r="AZ61" i="1"/>
  <c r="AT61" i="1"/>
  <c r="AN61" i="1"/>
  <c r="BA61" i="1" s="1"/>
  <c r="BD61" i="1" s="1"/>
  <c r="AI61" i="1"/>
  <c r="AG61" i="1"/>
  <c r="Y61" i="1"/>
  <c r="X61" i="1"/>
  <c r="W61" i="1"/>
  <c r="P61" i="1"/>
  <c r="CG60" i="1"/>
  <c r="S60" i="1" s="1"/>
  <c r="CF60" i="1"/>
  <c r="CE60" i="1"/>
  <c r="CD60" i="1"/>
  <c r="BI60" i="1"/>
  <c r="BH60" i="1"/>
  <c r="AZ60" i="1"/>
  <c r="AV60" i="1"/>
  <c r="AT60" i="1"/>
  <c r="AX60" i="1" s="1"/>
  <c r="AN60" i="1"/>
  <c r="BA60" i="1" s="1"/>
  <c r="BD60" i="1" s="1"/>
  <c r="AI60" i="1"/>
  <c r="AG60" i="1" s="1"/>
  <c r="Y60" i="1"/>
  <c r="X60" i="1"/>
  <c r="W60" i="1" s="1"/>
  <c r="P60" i="1"/>
  <c r="K60" i="1"/>
  <c r="CG59" i="1"/>
  <c r="CF59" i="1"/>
  <c r="CE59" i="1"/>
  <c r="AV59" i="1" s="1"/>
  <c r="CD59" i="1"/>
  <c r="BI59" i="1"/>
  <c r="BH59" i="1"/>
  <c r="BD59" i="1"/>
  <c r="BA59" i="1"/>
  <c r="AZ59" i="1"/>
  <c r="AT59" i="1"/>
  <c r="AN59" i="1"/>
  <c r="AI59" i="1"/>
  <c r="AG59" i="1" s="1"/>
  <c r="N59" i="1" s="1"/>
  <c r="AH59" i="1"/>
  <c r="Y59" i="1"/>
  <c r="X59" i="1"/>
  <c r="S59" i="1"/>
  <c r="P59" i="1"/>
  <c r="K59" i="1"/>
  <c r="J59" i="1"/>
  <c r="AW59" i="1" s="1"/>
  <c r="AY59" i="1" s="1"/>
  <c r="I59" i="1"/>
  <c r="H59" i="1" s="1"/>
  <c r="CG58" i="1"/>
  <c r="CF58" i="1"/>
  <c r="CD58" i="1"/>
  <c r="CE58" i="1" s="1"/>
  <c r="AV58" i="1" s="1"/>
  <c r="BI58" i="1"/>
  <c r="BH58" i="1"/>
  <c r="AZ58" i="1"/>
  <c r="AX58" i="1"/>
  <c r="AT58" i="1"/>
  <c r="AN58" i="1"/>
  <c r="BA58" i="1" s="1"/>
  <c r="BD58" i="1" s="1"/>
  <c r="AI58" i="1"/>
  <c r="AG58" i="1" s="1"/>
  <c r="Y58" i="1"/>
  <c r="X58" i="1"/>
  <c r="W58" i="1"/>
  <c r="P58" i="1"/>
  <c r="CG57" i="1"/>
  <c r="S57" i="1" s="1"/>
  <c r="CF57" i="1"/>
  <c r="CE57" i="1" s="1"/>
  <c r="CD57" i="1"/>
  <c r="BI57" i="1"/>
  <c r="BH57" i="1"/>
  <c r="AZ57" i="1"/>
  <c r="AX57" i="1"/>
  <c r="AV57" i="1"/>
  <c r="AT57" i="1"/>
  <c r="AN57" i="1"/>
  <c r="BA57" i="1" s="1"/>
  <c r="BD57" i="1" s="1"/>
  <c r="BE57" i="1" s="1"/>
  <c r="AI57" i="1"/>
  <c r="AG57" i="1"/>
  <c r="Y57" i="1"/>
  <c r="X57" i="1"/>
  <c r="W57" i="1" s="1"/>
  <c r="P57" i="1"/>
  <c r="N57" i="1"/>
  <c r="CG56" i="1"/>
  <c r="CF56" i="1"/>
  <c r="CD56" i="1"/>
  <c r="CE56" i="1" s="1"/>
  <c r="AV56" i="1" s="1"/>
  <c r="BI56" i="1"/>
  <c r="BH56" i="1"/>
  <c r="BG56" i="1"/>
  <c r="BD56" i="1"/>
  <c r="BF56" i="1" s="1"/>
  <c r="BJ56" i="1" s="1"/>
  <c r="BK56" i="1" s="1"/>
  <c r="AZ56" i="1"/>
  <c r="AW56" i="1"/>
  <c r="AT56" i="1"/>
  <c r="AN56" i="1"/>
  <c r="BA56" i="1" s="1"/>
  <c r="AI56" i="1"/>
  <c r="AG56" i="1" s="1"/>
  <c r="Y56" i="1"/>
  <c r="X56" i="1"/>
  <c r="W56" i="1" s="1"/>
  <c r="S56" i="1"/>
  <c r="P56" i="1"/>
  <c r="N56" i="1"/>
  <c r="K56" i="1"/>
  <c r="J56" i="1"/>
  <c r="CG55" i="1"/>
  <c r="CF55" i="1"/>
  <c r="CD55" i="1"/>
  <c r="S55" i="1" s="1"/>
  <c r="BI55" i="1"/>
  <c r="BH55" i="1"/>
  <c r="BD55" i="1"/>
  <c r="BA55" i="1"/>
  <c r="AZ55" i="1"/>
  <c r="AT55" i="1"/>
  <c r="AN55" i="1"/>
  <c r="AI55" i="1"/>
  <c r="AG55" i="1" s="1"/>
  <c r="N55" i="1" s="1"/>
  <c r="AH55" i="1"/>
  <c r="Y55" i="1"/>
  <c r="X55" i="1"/>
  <c r="W55" i="1" s="1"/>
  <c r="P55" i="1"/>
  <c r="J55" i="1"/>
  <c r="AW55" i="1" s="1"/>
  <c r="CG54" i="1"/>
  <c r="CF54" i="1"/>
  <c r="CD54" i="1"/>
  <c r="BI54" i="1"/>
  <c r="BH54" i="1"/>
  <c r="AZ54" i="1"/>
  <c r="AT54" i="1"/>
  <c r="AN54" i="1"/>
  <c r="BA54" i="1" s="1"/>
  <c r="BD54" i="1" s="1"/>
  <c r="AI54" i="1"/>
  <c r="AG54" i="1"/>
  <c r="K54" i="1" s="1"/>
  <c r="Y54" i="1"/>
  <c r="X54" i="1"/>
  <c r="W54" i="1" s="1"/>
  <c r="P54" i="1"/>
  <c r="N54" i="1"/>
  <c r="J54" i="1"/>
  <c r="AW54" i="1" s="1"/>
  <c r="I54" i="1"/>
  <c r="H54" i="1"/>
  <c r="AA54" i="1" s="1"/>
  <c r="CG53" i="1"/>
  <c r="CF53" i="1"/>
  <c r="CE53" i="1" s="1"/>
  <c r="AV53" i="1" s="1"/>
  <c r="CD53" i="1"/>
  <c r="BI53" i="1"/>
  <c r="BH53" i="1"/>
  <c r="BF53" i="1"/>
  <c r="BJ53" i="1" s="1"/>
  <c r="BK53" i="1" s="1"/>
  <c r="AZ53" i="1"/>
  <c r="AT53" i="1"/>
  <c r="AN53" i="1"/>
  <c r="BA53" i="1" s="1"/>
  <c r="BD53" i="1" s="1"/>
  <c r="BE53" i="1" s="1"/>
  <c r="AI53" i="1"/>
  <c r="AG53" i="1"/>
  <c r="I53" i="1" s="1"/>
  <c r="Y53" i="1"/>
  <c r="X53" i="1"/>
  <c r="W53" i="1"/>
  <c r="S53" i="1"/>
  <c r="P53" i="1"/>
  <c r="N53" i="1"/>
  <c r="J53" i="1"/>
  <c r="AW53" i="1" s="1"/>
  <c r="H53" i="1"/>
  <c r="CG52" i="1"/>
  <c r="CF52" i="1"/>
  <c r="CE52" i="1"/>
  <c r="AV52" i="1" s="1"/>
  <c r="CD52" i="1"/>
  <c r="BI52" i="1"/>
  <c r="BH52" i="1"/>
  <c r="AZ52" i="1"/>
  <c r="AX52" i="1"/>
  <c r="AW52" i="1"/>
  <c r="AY52" i="1" s="1"/>
  <c r="AT52" i="1"/>
  <c r="AN52" i="1"/>
  <c r="BA52" i="1" s="1"/>
  <c r="BD52" i="1" s="1"/>
  <c r="AI52" i="1"/>
  <c r="AG52" i="1" s="1"/>
  <c r="AH52" i="1"/>
  <c r="Y52" i="1"/>
  <c r="X52" i="1"/>
  <c r="S52" i="1"/>
  <c r="P52" i="1"/>
  <c r="N52" i="1"/>
  <c r="K52" i="1"/>
  <c r="J52" i="1"/>
  <c r="I52" i="1"/>
  <c r="H52" i="1" s="1"/>
  <c r="CG51" i="1"/>
  <c r="CF51" i="1"/>
  <c r="CD51" i="1"/>
  <c r="CE51" i="1" s="1"/>
  <c r="AV51" i="1" s="1"/>
  <c r="BI51" i="1"/>
  <c r="BH51" i="1"/>
  <c r="AZ51" i="1"/>
  <c r="AT51" i="1"/>
  <c r="AN51" i="1"/>
  <c r="BA51" i="1" s="1"/>
  <c r="BD51" i="1" s="1"/>
  <c r="AI51" i="1"/>
  <c r="AG51" i="1"/>
  <c r="Y51" i="1"/>
  <c r="X51" i="1"/>
  <c r="W51" i="1"/>
  <c r="S51" i="1"/>
  <c r="P51" i="1"/>
  <c r="N51" i="1"/>
  <c r="CG50" i="1"/>
  <c r="S50" i="1" s="1"/>
  <c r="CF50" i="1"/>
  <c r="CE50" i="1" s="1"/>
  <c r="CD50" i="1"/>
  <c r="BI50" i="1"/>
  <c r="BH50" i="1"/>
  <c r="BA50" i="1"/>
  <c r="BD50" i="1" s="1"/>
  <c r="BE50" i="1" s="1"/>
  <c r="AZ50" i="1"/>
  <c r="AV50" i="1"/>
  <c r="AX50" i="1" s="1"/>
  <c r="AT50" i="1"/>
  <c r="AN50" i="1"/>
  <c r="AI50" i="1"/>
  <c r="AG50" i="1" s="1"/>
  <c r="Y50" i="1"/>
  <c r="X50" i="1"/>
  <c r="W50" i="1" s="1"/>
  <c r="P50" i="1"/>
  <c r="CG49" i="1"/>
  <c r="CF49" i="1"/>
  <c r="CD49" i="1"/>
  <c r="CE49" i="1" s="1"/>
  <c r="AV49" i="1" s="1"/>
  <c r="BI49" i="1"/>
  <c r="BH49" i="1"/>
  <c r="AZ49" i="1"/>
  <c r="AT49" i="1"/>
  <c r="AN49" i="1"/>
  <c r="BA49" i="1" s="1"/>
  <c r="BD49" i="1" s="1"/>
  <c r="AI49" i="1"/>
  <c r="AG49" i="1"/>
  <c r="I49" i="1" s="1"/>
  <c r="H49" i="1" s="1"/>
  <c r="AA49" i="1"/>
  <c r="Y49" i="1"/>
  <c r="X49" i="1"/>
  <c r="W49" i="1"/>
  <c r="P49" i="1"/>
  <c r="K49" i="1"/>
  <c r="J49" i="1"/>
  <c r="AW49" i="1" s="1"/>
  <c r="CG48" i="1"/>
  <c r="CF48" i="1"/>
  <c r="CD48" i="1"/>
  <c r="CE48" i="1" s="1"/>
  <c r="AV48" i="1" s="1"/>
  <c r="BI48" i="1"/>
  <c r="BH48" i="1"/>
  <c r="BA48" i="1"/>
  <c r="BD48" i="1" s="1"/>
  <c r="AZ48" i="1"/>
  <c r="AT48" i="1"/>
  <c r="AX48" i="1" s="1"/>
  <c r="AN48" i="1"/>
  <c r="AI48" i="1"/>
  <c r="AG48" i="1" s="1"/>
  <c r="I48" i="1" s="1"/>
  <c r="H48" i="1" s="1"/>
  <c r="AH48" i="1"/>
  <c r="Y48" i="1"/>
  <c r="X48" i="1"/>
  <c r="W48" i="1" s="1"/>
  <c r="P48" i="1"/>
  <c r="CG47" i="1"/>
  <c r="CF47" i="1"/>
  <c r="CE47" i="1"/>
  <c r="AV47" i="1" s="1"/>
  <c r="CD47" i="1"/>
  <c r="BI47" i="1"/>
  <c r="BH47" i="1"/>
  <c r="AZ47" i="1"/>
  <c r="AX47" i="1"/>
  <c r="AT47" i="1"/>
  <c r="AN47" i="1"/>
  <c r="BA47" i="1" s="1"/>
  <c r="BD47" i="1" s="1"/>
  <c r="AI47" i="1"/>
  <c r="AG47" i="1"/>
  <c r="Y47" i="1"/>
  <c r="X47" i="1"/>
  <c r="W47" i="1"/>
  <c r="S47" i="1"/>
  <c r="P47" i="1"/>
  <c r="N47" i="1"/>
  <c r="CG46" i="1"/>
  <c r="S46" i="1" s="1"/>
  <c r="CF46" i="1"/>
  <c r="CE46" i="1" s="1"/>
  <c r="CD46" i="1"/>
  <c r="BI46" i="1"/>
  <c r="BH46" i="1"/>
  <c r="BA46" i="1"/>
  <c r="BD46" i="1" s="1"/>
  <c r="BE46" i="1" s="1"/>
  <c r="AZ46" i="1"/>
  <c r="AV46" i="1"/>
  <c r="AX46" i="1" s="1"/>
  <c r="AT46" i="1"/>
  <c r="AN46" i="1"/>
  <c r="AI46" i="1"/>
  <c r="AG46" i="1" s="1"/>
  <c r="Y46" i="1"/>
  <c r="X46" i="1"/>
  <c r="W46" i="1" s="1"/>
  <c r="P46" i="1"/>
  <c r="CG45" i="1"/>
  <c r="CF45" i="1"/>
  <c r="CD45" i="1"/>
  <c r="CE45" i="1" s="1"/>
  <c r="AV45" i="1" s="1"/>
  <c r="BI45" i="1"/>
  <c r="BH45" i="1"/>
  <c r="AZ45" i="1"/>
  <c r="AT45" i="1"/>
  <c r="AN45" i="1"/>
  <c r="BA45" i="1" s="1"/>
  <c r="BD45" i="1" s="1"/>
  <c r="AI45" i="1"/>
  <c r="AG45" i="1"/>
  <c r="I45" i="1" s="1"/>
  <c r="H45" i="1" s="1"/>
  <c r="Y45" i="1"/>
  <c r="X45" i="1"/>
  <c r="W45" i="1"/>
  <c r="P45" i="1"/>
  <c r="K45" i="1"/>
  <c r="J45" i="1"/>
  <c r="AW45" i="1" s="1"/>
  <c r="CG44" i="1"/>
  <c r="CF44" i="1"/>
  <c r="CD44" i="1"/>
  <c r="CE44" i="1" s="1"/>
  <c r="AV44" i="1" s="1"/>
  <c r="AX44" i="1" s="1"/>
  <c r="BI44" i="1"/>
  <c r="BH44" i="1"/>
  <c r="BA44" i="1"/>
  <c r="BD44" i="1" s="1"/>
  <c r="AZ44" i="1"/>
  <c r="AT44" i="1"/>
  <c r="AN44" i="1"/>
  <c r="AI44" i="1"/>
  <c r="AG44" i="1" s="1"/>
  <c r="AH44" i="1"/>
  <c r="Y44" i="1"/>
  <c r="X44" i="1"/>
  <c r="P44" i="1"/>
  <c r="I44" i="1"/>
  <c r="H44" i="1" s="1"/>
  <c r="CG43" i="1"/>
  <c r="CF43" i="1"/>
  <c r="CE43" i="1"/>
  <c r="AV43" i="1" s="1"/>
  <c r="AX43" i="1" s="1"/>
  <c r="CD43" i="1"/>
  <c r="BI43" i="1"/>
  <c r="BH43" i="1"/>
  <c r="AZ43" i="1"/>
  <c r="AT43" i="1"/>
  <c r="AN43" i="1"/>
  <c r="BA43" i="1" s="1"/>
  <c r="BD43" i="1" s="1"/>
  <c r="AI43" i="1"/>
  <c r="AG43" i="1"/>
  <c r="N43" i="1" s="1"/>
  <c r="Y43" i="1"/>
  <c r="X43" i="1"/>
  <c r="W43" i="1"/>
  <c r="S43" i="1"/>
  <c r="P43" i="1"/>
  <c r="CG42" i="1"/>
  <c r="S42" i="1" s="1"/>
  <c r="CF42" i="1"/>
  <c r="CE42" i="1" s="1"/>
  <c r="AV42" i="1" s="1"/>
  <c r="AX42" i="1" s="1"/>
  <c r="CD42" i="1"/>
  <c r="BI42" i="1"/>
  <c r="BH42" i="1"/>
  <c r="BG42" i="1"/>
  <c r="BF42" i="1"/>
  <c r="BJ42" i="1" s="1"/>
  <c r="BK42" i="1" s="1"/>
  <c r="BA42" i="1"/>
  <c r="BD42" i="1" s="1"/>
  <c r="BE42" i="1" s="1"/>
  <c r="AZ42" i="1"/>
  <c r="AT42" i="1"/>
  <c r="AN42" i="1"/>
  <c r="AI42" i="1"/>
  <c r="AG42" i="1" s="1"/>
  <c r="Y42" i="1"/>
  <c r="X42" i="1"/>
  <c r="W42" i="1" s="1"/>
  <c r="P42" i="1"/>
  <c r="CG41" i="1"/>
  <c r="CF41" i="1"/>
  <c r="CE41" i="1"/>
  <c r="AV41" i="1" s="1"/>
  <c r="CD41" i="1"/>
  <c r="BI41" i="1"/>
  <c r="BH41" i="1"/>
  <c r="BD41" i="1"/>
  <c r="AZ41" i="1"/>
  <c r="AT41" i="1"/>
  <c r="AX41" i="1" s="1"/>
  <c r="AN41" i="1"/>
  <c r="BA41" i="1" s="1"/>
  <c r="AI41" i="1"/>
  <c r="AG41" i="1"/>
  <c r="I41" i="1" s="1"/>
  <c r="H41" i="1" s="1"/>
  <c r="AA41" i="1"/>
  <c r="Y41" i="1"/>
  <c r="X41" i="1"/>
  <c r="W41" i="1"/>
  <c r="S41" i="1"/>
  <c r="P41" i="1"/>
  <c r="K41" i="1"/>
  <c r="J41" i="1"/>
  <c r="AW41" i="1" s="1"/>
  <c r="AY41" i="1" s="1"/>
  <c r="CG40" i="1"/>
  <c r="CF40" i="1"/>
  <c r="CD40" i="1"/>
  <c r="CE40" i="1" s="1"/>
  <c r="AV40" i="1" s="1"/>
  <c r="AX40" i="1" s="1"/>
  <c r="BI40" i="1"/>
  <c r="BH40" i="1"/>
  <c r="BA40" i="1"/>
  <c r="BD40" i="1" s="1"/>
  <c r="AZ40" i="1"/>
  <c r="AT40" i="1"/>
  <c r="AN40" i="1"/>
  <c r="AI40" i="1"/>
  <c r="AG40" i="1" s="1"/>
  <c r="AH40" i="1" s="1"/>
  <c r="Y40" i="1"/>
  <c r="X40" i="1"/>
  <c r="W40" i="1" s="1"/>
  <c r="P40" i="1"/>
  <c r="CG39" i="1"/>
  <c r="CF39" i="1"/>
  <c r="CE39" i="1"/>
  <c r="AV39" i="1" s="1"/>
  <c r="AX39" i="1" s="1"/>
  <c r="CD39" i="1"/>
  <c r="BI39" i="1"/>
  <c r="BH39" i="1"/>
  <c r="AZ39" i="1"/>
  <c r="AT39" i="1"/>
  <c r="AN39" i="1"/>
  <c r="BA39" i="1" s="1"/>
  <c r="BD39" i="1" s="1"/>
  <c r="AI39" i="1"/>
  <c r="AG39" i="1"/>
  <c r="Y39" i="1"/>
  <c r="X39" i="1"/>
  <c r="W39" i="1"/>
  <c r="S39" i="1"/>
  <c r="P39" i="1"/>
  <c r="N39" i="1"/>
  <c r="CG38" i="1"/>
  <c r="S38" i="1" s="1"/>
  <c r="CF38" i="1"/>
  <c r="CE38" i="1" s="1"/>
  <c r="AV38" i="1" s="1"/>
  <c r="AX38" i="1" s="1"/>
  <c r="CD38" i="1"/>
  <c r="BI38" i="1"/>
  <c r="BH38" i="1"/>
  <c r="BG38" i="1"/>
  <c r="BA38" i="1"/>
  <c r="BD38" i="1" s="1"/>
  <c r="BE38" i="1" s="1"/>
  <c r="AZ38" i="1"/>
  <c r="AT38" i="1"/>
  <c r="AN38" i="1"/>
  <c r="AI38" i="1"/>
  <c r="AG38" i="1" s="1"/>
  <c r="Y38" i="1"/>
  <c r="X38" i="1"/>
  <c r="W38" i="1" s="1"/>
  <c r="P38" i="1"/>
  <c r="CG37" i="1"/>
  <c r="CF37" i="1"/>
  <c r="CE37" i="1"/>
  <c r="AV37" i="1" s="1"/>
  <c r="CD37" i="1"/>
  <c r="BI37" i="1"/>
  <c r="BH37" i="1"/>
  <c r="AZ37" i="1"/>
  <c r="AT37" i="1"/>
  <c r="AN37" i="1"/>
  <c r="BA37" i="1" s="1"/>
  <c r="BD37" i="1" s="1"/>
  <c r="AI37" i="1"/>
  <c r="AG37" i="1"/>
  <c r="I37" i="1" s="1"/>
  <c r="H37" i="1" s="1"/>
  <c r="AA37" i="1"/>
  <c r="Y37" i="1"/>
  <c r="X37" i="1"/>
  <c r="W37" i="1"/>
  <c r="S37" i="1"/>
  <c r="P37" i="1"/>
  <c r="K37" i="1"/>
  <c r="J37" i="1"/>
  <c r="AW37" i="1" s="1"/>
  <c r="AY37" i="1" s="1"/>
  <c r="CG36" i="1"/>
  <c r="CF36" i="1"/>
  <c r="CD36" i="1"/>
  <c r="CE36" i="1" s="1"/>
  <c r="AV36" i="1" s="1"/>
  <c r="AX36" i="1" s="1"/>
  <c r="BI36" i="1"/>
  <c r="BH36" i="1"/>
  <c r="BA36" i="1"/>
  <c r="BD36" i="1" s="1"/>
  <c r="AZ36" i="1"/>
  <c r="AT36" i="1"/>
  <c r="AN36" i="1"/>
  <c r="AI36" i="1"/>
  <c r="AG36" i="1" s="1"/>
  <c r="AH36" i="1" s="1"/>
  <c r="Y36" i="1"/>
  <c r="X36" i="1"/>
  <c r="W36" i="1" s="1"/>
  <c r="P36" i="1"/>
  <c r="I36" i="1"/>
  <c r="H36" i="1" s="1"/>
  <c r="CG35" i="1"/>
  <c r="CF35" i="1"/>
  <c r="CE35" i="1"/>
  <c r="AV35" i="1" s="1"/>
  <c r="CD35" i="1"/>
  <c r="BI35" i="1"/>
  <c r="BH35" i="1"/>
  <c r="AZ35" i="1"/>
  <c r="AX35" i="1"/>
  <c r="AT35" i="1"/>
  <c r="AN35" i="1"/>
  <c r="BA35" i="1" s="1"/>
  <c r="BD35" i="1" s="1"/>
  <c r="AI35" i="1"/>
  <c r="AG35" i="1"/>
  <c r="Y35" i="1"/>
  <c r="X35" i="1"/>
  <c r="W35" i="1"/>
  <c r="S35" i="1"/>
  <c r="P35" i="1"/>
  <c r="CG34" i="1"/>
  <c r="S34" i="1" s="1"/>
  <c r="CF34" i="1"/>
  <c r="CE34" i="1" s="1"/>
  <c r="CD34" i="1"/>
  <c r="BI34" i="1"/>
  <c r="BH34" i="1"/>
  <c r="BG34" i="1"/>
  <c r="BF34" i="1"/>
  <c r="BJ34" i="1" s="1"/>
  <c r="BK34" i="1" s="1"/>
  <c r="BA34" i="1"/>
  <c r="BD34" i="1" s="1"/>
  <c r="BE34" i="1" s="1"/>
  <c r="AZ34" i="1"/>
  <c r="AV34" i="1"/>
  <c r="AX34" i="1" s="1"/>
  <c r="AT34" i="1"/>
  <c r="AN34" i="1"/>
  <c r="AI34" i="1"/>
  <c r="AG34" i="1" s="1"/>
  <c r="Y34" i="1"/>
  <c r="X34" i="1"/>
  <c r="W34" i="1" s="1"/>
  <c r="P34" i="1"/>
  <c r="CG33" i="1"/>
  <c r="CF33" i="1"/>
  <c r="CD33" i="1"/>
  <c r="CE33" i="1" s="1"/>
  <c r="AV33" i="1" s="1"/>
  <c r="BI33" i="1"/>
  <c r="BH33" i="1"/>
  <c r="BD33" i="1"/>
  <c r="BE33" i="1" s="1"/>
  <c r="AZ33" i="1"/>
  <c r="AT33" i="1"/>
  <c r="AN33" i="1"/>
  <c r="BA33" i="1" s="1"/>
  <c r="AI33" i="1"/>
  <c r="AG33" i="1"/>
  <c r="I33" i="1" s="1"/>
  <c r="H33" i="1" s="1"/>
  <c r="AA33" i="1" s="1"/>
  <c r="Y33" i="1"/>
  <c r="X33" i="1"/>
  <c r="W33" i="1"/>
  <c r="P33" i="1"/>
  <c r="K33" i="1"/>
  <c r="J33" i="1"/>
  <c r="AW33" i="1" s="1"/>
  <c r="CG32" i="1"/>
  <c r="CF32" i="1"/>
  <c r="CD32" i="1"/>
  <c r="CE32" i="1" s="1"/>
  <c r="AV32" i="1" s="1"/>
  <c r="AX32" i="1" s="1"/>
  <c r="BI32" i="1"/>
  <c r="BH32" i="1"/>
  <c r="BA32" i="1"/>
  <c r="BD32" i="1" s="1"/>
  <c r="AZ32" i="1"/>
  <c r="AT32" i="1"/>
  <c r="AN32" i="1"/>
  <c r="AI32" i="1"/>
  <c r="AG32" i="1" s="1"/>
  <c r="AH32" i="1"/>
  <c r="Y32" i="1"/>
  <c r="X32" i="1"/>
  <c r="P32" i="1"/>
  <c r="I32" i="1"/>
  <c r="H32" i="1"/>
  <c r="AA32" i="1" s="1"/>
  <c r="CG31" i="1"/>
  <c r="CF31" i="1"/>
  <c r="CE31" i="1"/>
  <c r="AV31" i="1" s="1"/>
  <c r="AX31" i="1" s="1"/>
  <c r="CD31" i="1"/>
  <c r="BI31" i="1"/>
  <c r="BH31" i="1"/>
  <c r="AZ31" i="1"/>
  <c r="AT31" i="1"/>
  <c r="AN31" i="1"/>
  <c r="BA31" i="1" s="1"/>
  <c r="BD31" i="1" s="1"/>
  <c r="AI31" i="1"/>
  <c r="AG31" i="1"/>
  <c r="Y31" i="1"/>
  <c r="X31" i="1"/>
  <c r="W31" i="1"/>
  <c r="S31" i="1"/>
  <c r="P31" i="1"/>
  <c r="N31" i="1"/>
  <c r="CG30" i="1"/>
  <c r="S30" i="1" s="1"/>
  <c r="T30" i="1" s="1"/>
  <c r="U30" i="1" s="1"/>
  <c r="CF30" i="1"/>
  <c r="CE30" i="1" s="1"/>
  <c r="CD30" i="1"/>
  <c r="BI30" i="1"/>
  <c r="BH30" i="1"/>
  <c r="BG30" i="1"/>
  <c r="BA30" i="1"/>
  <c r="BD30" i="1" s="1"/>
  <c r="BE30" i="1" s="1"/>
  <c r="AZ30" i="1"/>
  <c r="AX30" i="1"/>
  <c r="AV30" i="1"/>
  <c r="AT30" i="1"/>
  <c r="AN30" i="1"/>
  <c r="AI30" i="1"/>
  <c r="AG30" i="1" s="1"/>
  <c r="N30" i="1" s="1"/>
  <c r="Y30" i="1"/>
  <c r="X30" i="1"/>
  <c r="P30" i="1"/>
  <c r="I30" i="1"/>
  <c r="H30" i="1"/>
  <c r="AA30" i="1" s="1"/>
  <c r="CG29" i="1"/>
  <c r="CF29" i="1"/>
  <c r="CD29" i="1"/>
  <c r="CE29" i="1" s="1"/>
  <c r="AV29" i="1" s="1"/>
  <c r="AX29" i="1" s="1"/>
  <c r="BI29" i="1"/>
  <c r="BH29" i="1"/>
  <c r="AZ29" i="1"/>
  <c r="AT29" i="1"/>
  <c r="AN29" i="1"/>
  <c r="BA29" i="1" s="1"/>
  <c r="BD29" i="1" s="1"/>
  <c r="AI29" i="1"/>
  <c r="AG29" i="1"/>
  <c r="Y29" i="1"/>
  <c r="X29" i="1"/>
  <c r="W29" i="1"/>
  <c r="P29" i="1"/>
  <c r="N29" i="1"/>
  <c r="K29" i="1"/>
  <c r="J29" i="1"/>
  <c r="AW29" i="1" s="1"/>
  <c r="CG28" i="1"/>
  <c r="CF28" i="1"/>
  <c r="CD28" i="1"/>
  <c r="BI28" i="1"/>
  <c r="BH28" i="1"/>
  <c r="AZ28" i="1"/>
  <c r="AW28" i="1"/>
  <c r="AT28" i="1"/>
  <c r="AN28" i="1"/>
  <c r="BA28" i="1" s="1"/>
  <c r="BD28" i="1" s="1"/>
  <c r="AI28" i="1"/>
  <c r="AG28" i="1" s="1"/>
  <c r="AH28" i="1"/>
  <c r="Y28" i="1"/>
  <c r="X28" i="1"/>
  <c r="P28" i="1"/>
  <c r="J28" i="1"/>
  <c r="I28" i="1"/>
  <c r="H28" i="1" s="1"/>
  <c r="CG27" i="1"/>
  <c r="CF27" i="1"/>
  <c r="CD27" i="1"/>
  <c r="S27" i="1" s="1"/>
  <c r="BI27" i="1"/>
  <c r="BH27" i="1"/>
  <c r="AZ27" i="1"/>
  <c r="AT27" i="1"/>
  <c r="AN27" i="1"/>
  <c r="BA27" i="1" s="1"/>
  <c r="BD27" i="1" s="1"/>
  <c r="AI27" i="1"/>
  <c r="AG27" i="1"/>
  <c r="I27" i="1" s="1"/>
  <c r="H27" i="1" s="1"/>
  <c r="Y27" i="1"/>
  <c r="X27" i="1"/>
  <c r="W27" i="1"/>
  <c r="P27" i="1"/>
  <c r="N27" i="1"/>
  <c r="K27" i="1"/>
  <c r="J27" i="1"/>
  <c r="AW27" i="1" s="1"/>
  <c r="CG26" i="1"/>
  <c r="S26" i="1" s="1"/>
  <c r="CF26" i="1"/>
  <c r="CE26" i="1" s="1"/>
  <c r="CD26" i="1"/>
  <c r="BJ26" i="1"/>
  <c r="BK26" i="1" s="1"/>
  <c r="BI26" i="1"/>
  <c r="BH26" i="1"/>
  <c r="BF26" i="1"/>
  <c r="BA26" i="1"/>
  <c r="BD26" i="1" s="1"/>
  <c r="BE26" i="1" s="1"/>
  <c r="AZ26" i="1"/>
  <c r="AX26" i="1"/>
  <c r="AV26" i="1"/>
  <c r="AT26" i="1"/>
  <c r="AN26" i="1"/>
  <c r="AI26" i="1"/>
  <c r="AG26" i="1" s="1"/>
  <c r="AH26" i="1" s="1"/>
  <c r="Y26" i="1"/>
  <c r="X26" i="1"/>
  <c r="W26" i="1" s="1"/>
  <c r="P26" i="1"/>
  <c r="N26" i="1"/>
  <c r="CG25" i="1"/>
  <c r="CF25" i="1"/>
  <c r="CD25" i="1"/>
  <c r="S25" i="1" s="1"/>
  <c r="BI25" i="1"/>
  <c r="BH25" i="1"/>
  <c r="AZ25" i="1"/>
  <c r="AT25" i="1"/>
  <c r="AN25" i="1"/>
  <c r="BA25" i="1" s="1"/>
  <c r="BD25" i="1" s="1"/>
  <c r="AI25" i="1"/>
  <c r="AG25" i="1"/>
  <c r="Y25" i="1"/>
  <c r="X25" i="1"/>
  <c r="W25" i="1"/>
  <c r="P25" i="1"/>
  <c r="N25" i="1"/>
  <c r="K25" i="1"/>
  <c r="J25" i="1"/>
  <c r="AW25" i="1" s="1"/>
  <c r="CG24" i="1"/>
  <c r="CF24" i="1"/>
  <c r="CD24" i="1"/>
  <c r="BI24" i="1"/>
  <c r="BH24" i="1"/>
  <c r="AZ24" i="1"/>
  <c r="AT24" i="1"/>
  <c r="AN24" i="1"/>
  <c r="BA24" i="1" s="1"/>
  <c r="BD24" i="1" s="1"/>
  <c r="AI24" i="1"/>
  <c r="AG24" i="1" s="1"/>
  <c r="Y24" i="1"/>
  <c r="X24" i="1"/>
  <c r="W24" i="1"/>
  <c r="P24" i="1"/>
  <c r="CG23" i="1"/>
  <c r="CF23" i="1"/>
  <c r="CD23" i="1"/>
  <c r="CE23" i="1" s="1"/>
  <c r="AV23" i="1" s="1"/>
  <c r="AX23" i="1" s="1"/>
  <c r="BJ23" i="1"/>
  <c r="BK23" i="1" s="1"/>
  <c r="BI23" i="1"/>
  <c r="BH23" i="1"/>
  <c r="BE23" i="1"/>
  <c r="BD23" i="1"/>
  <c r="BF23" i="1" s="1"/>
  <c r="AZ23" i="1"/>
  <c r="AT23" i="1"/>
  <c r="AN23" i="1"/>
  <c r="BA23" i="1" s="1"/>
  <c r="AI23" i="1"/>
  <c r="AG23" i="1"/>
  <c r="I23" i="1" s="1"/>
  <c r="Y23" i="1"/>
  <c r="X23" i="1"/>
  <c r="W23" i="1" s="1"/>
  <c r="S23" i="1"/>
  <c r="T23" i="1" s="1"/>
  <c r="U23" i="1" s="1"/>
  <c r="P23" i="1"/>
  <c r="N23" i="1"/>
  <c r="K23" i="1"/>
  <c r="J23" i="1"/>
  <c r="AW23" i="1" s="1"/>
  <c r="AY23" i="1" s="1"/>
  <c r="H23" i="1"/>
  <c r="CG22" i="1"/>
  <c r="CF22" i="1"/>
  <c r="CD22" i="1"/>
  <c r="CE22" i="1" s="1"/>
  <c r="AV22" i="1" s="1"/>
  <c r="AX22" i="1" s="1"/>
  <c r="BI22" i="1"/>
  <c r="BH22" i="1"/>
  <c r="AZ22" i="1"/>
  <c r="AT22" i="1"/>
  <c r="AN22" i="1"/>
  <c r="BA22" i="1" s="1"/>
  <c r="BD22" i="1" s="1"/>
  <c r="AI22" i="1"/>
  <c r="AG22" i="1"/>
  <c r="K22" i="1" s="1"/>
  <c r="Y22" i="1"/>
  <c r="X22" i="1"/>
  <c r="W22" i="1"/>
  <c r="P22" i="1"/>
  <c r="N22" i="1"/>
  <c r="CG21" i="1"/>
  <c r="CF21" i="1"/>
  <c r="CD21" i="1"/>
  <c r="CE21" i="1" s="1"/>
  <c r="AV21" i="1" s="1"/>
  <c r="BI21" i="1"/>
  <c r="BH21" i="1"/>
  <c r="AZ21" i="1"/>
  <c r="AW21" i="1"/>
  <c r="AT21" i="1"/>
  <c r="AN21" i="1"/>
  <c r="BA21" i="1" s="1"/>
  <c r="BD21" i="1" s="1"/>
  <c r="AI21" i="1"/>
  <c r="AH21" i="1"/>
  <c r="AG21" i="1"/>
  <c r="I21" i="1" s="1"/>
  <c r="H21" i="1" s="1"/>
  <c r="Y21" i="1"/>
  <c r="X21" i="1"/>
  <c r="W21" i="1" s="1"/>
  <c r="P21" i="1"/>
  <c r="N21" i="1"/>
  <c r="K21" i="1"/>
  <c r="J21" i="1"/>
  <c r="CG20" i="1"/>
  <c r="CF20" i="1"/>
  <c r="CD20" i="1"/>
  <c r="S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G19" i="1"/>
  <c r="CF19" i="1"/>
  <c r="CD19" i="1"/>
  <c r="CE19" i="1" s="1"/>
  <c r="AV19" i="1" s="1"/>
  <c r="AX19" i="1" s="1"/>
  <c r="BI19" i="1"/>
  <c r="BH19" i="1"/>
  <c r="BA19" i="1"/>
  <c r="BD19" i="1" s="1"/>
  <c r="AZ19" i="1"/>
  <c r="AT19" i="1"/>
  <c r="AN19" i="1"/>
  <c r="AI19" i="1"/>
  <c r="AG19" i="1" s="1"/>
  <c r="Y19" i="1"/>
  <c r="X19" i="1"/>
  <c r="W19" i="1" s="1"/>
  <c r="P19" i="1"/>
  <c r="CG18" i="1"/>
  <c r="CF18" i="1"/>
  <c r="CD18" i="1"/>
  <c r="CE18" i="1" s="1"/>
  <c r="AV18" i="1" s="1"/>
  <c r="AX18" i="1" s="1"/>
  <c r="BI18" i="1"/>
  <c r="BH18" i="1"/>
  <c r="AZ18" i="1"/>
  <c r="AT18" i="1"/>
  <c r="AN18" i="1"/>
  <c r="BA18" i="1" s="1"/>
  <c r="BD18" i="1" s="1"/>
  <c r="AI18" i="1"/>
  <c r="AG18" i="1"/>
  <c r="K18" i="1" s="1"/>
  <c r="Y18" i="1"/>
  <c r="X18" i="1"/>
  <c r="W18" i="1"/>
  <c r="P18" i="1"/>
  <c r="N18" i="1"/>
  <c r="CG17" i="1"/>
  <c r="CF17" i="1"/>
  <c r="CD17" i="1"/>
  <c r="CE17" i="1" s="1"/>
  <c r="AV17" i="1" s="1"/>
  <c r="BI17" i="1"/>
  <c r="BH17" i="1"/>
  <c r="AZ17" i="1"/>
  <c r="AW17" i="1"/>
  <c r="AT17" i="1"/>
  <c r="AN17" i="1"/>
  <c r="BA17" i="1" s="1"/>
  <c r="BD17" i="1" s="1"/>
  <c r="AI17" i="1"/>
  <c r="AH17" i="1"/>
  <c r="AG17" i="1"/>
  <c r="AA17" i="1"/>
  <c r="Y17" i="1"/>
  <c r="X17" i="1"/>
  <c r="W17" i="1" s="1"/>
  <c r="P17" i="1"/>
  <c r="N17" i="1"/>
  <c r="K17" i="1"/>
  <c r="J17" i="1"/>
  <c r="I17" i="1"/>
  <c r="H17" i="1"/>
  <c r="BG37" i="1" l="1"/>
  <c r="BF37" i="1"/>
  <c r="BJ37" i="1" s="1"/>
  <c r="BK37" i="1" s="1"/>
  <c r="BE37" i="1"/>
  <c r="AA44" i="1"/>
  <c r="BG19" i="1"/>
  <c r="BF19" i="1"/>
  <c r="BJ19" i="1" s="1"/>
  <c r="BK19" i="1" s="1"/>
  <c r="BE19" i="1"/>
  <c r="AA21" i="1"/>
  <c r="AC23" i="1"/>
  <c r="V23" i="1"/>
  <c r="Z23" i="1" s="1"/>
  <c r="BE28" i="1"/>
  <c r="BG28" i="1"/>
  <c r="BF28" i="1"/>
  <c r="BJ28" i="1" s="1"/>
  <c r="BK28" i="1" s="1"/>
  <c r="BG25" i="1"/>
  <c r="BF25" i="1"/>
  <c r="BJ25" i="1" s="1"/>
  <c r="BK25" i="1" s="1"/>
  <c r="BE25" i="1"/>
  <c r="BG45" i="1"/>
  <c r="BF45" i="1"/>
  <c r="BJ45" i="1" s="1"/>
  <c r="BK45" i="1" s="1"/>
  <c r="BE45" i="1"/>
  <c r="BG27" i="1"/>
  <c r="BF27" i="1"/>
  <c r="BJ27" i="1" s="1"/>
  <c r="BK27" i="1" s="1"/>
  <c r="BE27" i="1"/>
  <c r="AA28" i="1"/>
  <c r="AY29" i="1"/>
  <c r="BG20" i="1"/>
  <c r="BF20" i="1"/>
  <c r="BJ20" i="1" s="1"/>
  <c r="BK20" i="1" s="1"/>
  <c r="BE20" i="1"/>
  <c r="BG29" i="1"/>
  <c r="BE29" i="1"/>
  <c r="BF29" i="1"/>
  <c r="BJ29" i="1" s="1"/>
  <c r="BK29" i="1" s="1"/>
  <c r="AA48" i="1"/>
  <c r="T27" i="1"/>
  <c r="U27" i="1" s="1"/>
  <c r="AA36" i="1"/>
  <c r="BG18" i="1"/>
  <c r="BF18" i="1"/>
  <c r="BJ18" i="1" s="1"/>
  <c r="BK18" i="1" s="1"/>
  <c r="BE18" i="1"/>
  <c r="BG22" i="1"/>
  <c r="BF22" i="1"/>
  <c r="BJ22" i="1" s="1"/>
  <c r="BK22" i="1" s="1"/>
  <c r="BE22" i="1"/>
  <c r="V30" i="1"/>
  <c r="Z30" i="1" s="1"/>
  <c r="AC30" i="1"/>
  <c r="AD30" i="1" s="1"/>
  <c r="AB30" i="1"/>
  <c r="Q27" i="1"/>
  <c r="O27" i="1" s="1"/>
  <c r="R27" i="1" s="1"/>
  <c r="L27" i="1" s="1"/>
  <c r="M27" i="1" s="1"/>
  <c r="AA27" i="1"/>
  <c r="BE17" i="1"/>
  <c r="BG17" i="1"/>
  <c r="BF17" i="1"/>
  <c r="BJ17" i="1" s="1"/>
  <c r="BK17" i="1" s="1"/>
  <c r="AX17" i="1"/>
  <c r="AY17" i="1"/>
  <c r="N19" i="1"/>
  <c r="I19" i="1"/>
  <c r="H19" i="1" s="1"/>
  <c r="AH19" i="1"/>
  <c r="K19" i="1"/>
  <c r="J19" i="1"/>
  <c r="AW19" i="1" s="1"/>
  <c r="AY19" i="1" s="1"/>
  <c r="AX21" i="1"/>
  <c r="N24" i="1"/>
  <c r="K24" i="1"/>
  <c r="AH24" i="1"/>
  <c r="J24" i="1"/>
  <c r="AW24" i="1" s="1"/>
  <c r="I24" i="1"/>
  <c r="H24" i="1" s="1"/>
  <c r="T20" i="1"/>
  <c r="U20" i="1" s="1"/>
  <c r="I20" i="1"/>
  <c r="H20" i="1" s="1"/>
  <c r="AH20" i="1"/>
  <c r="N20" i="1"/>
  <c r="J20" i="1"/>
  <c r="AW20" i="1" s="1"/>
  <c r="AY20" i="1" s="1"/>
  <c r="K20" i="1"/>
  <c r="BE21" i="1"/>
  <c r="BG21" i="1"/>
  <c r="BF21" i="1"/>
  <c r="BJ21" i="1" s="1"/>
  <c r="BK21" i="1" s="1"/>
  <c r="AY21" i="1"/>
  <c r="BE24" i="1"/>
  <c r="BG24" i="1"/>
  <c r="BF24" i="1"/>
  <c r="BJ24" i="1" s="1"/>
  <c r="BK24" i="1" s="1"/>
  <c r="BG49" i="1"/>
  <c r="BF49" i="1"/>
  <c r="BJ49" i="1" s="1"/>
  <c r="BK49" i="1" s="1"/>
  <c r="BE49" i="1"/>
  <c r="K35" i="1"/>
  <c r="J35" i="1"/>
  <c r="AW35" i="1" s="1"/>
  <c r="AY35" i="1" s="1"/>
  <c r="I35" i="1"/>
  <c r="H35" i="1" s="1"/>
  <c r="AH35" i="1"/>
  <c r="BE68" i="1"/>
  <c r="BG68" i="1"/>
  <c r="BF68" i="1"/>
  <c r="BJ68" i="1" s="1"/>
  <c r="BK68" i="1" s="1"/>
  <c r="K141" i="1"/>
  <c r="J141" i="1"/>
  <c r="AW141" i="1" s="1"/>
  <c r="AY141" i="1" s="1"/>
  <c r="I141" i="1"/>
  <c r="H141" i="1" s="1"/>
  <c r="AH141" i="1"/>
  <c r="N141" i="1"/>
  <c r="T143" i="1"/>
  <c r="U143" i="1" s="1"/>
  <c r="CE25" i="1"/>
  <c r="AV25" i="1" s="1"/>
  <c r="AY33" i="1"/>
  <c r="AA52" i="1"/>
  <c r="K61" i="1"/>
  <c r="J61" i="1"/>
  <c r="AW61" i="1" s="1"/>
  <c r="AY61" i="1" s="1"/>
  <c r="I61" i="1"/>
  <c r="H61" i="1" s="1"/>
  <c r="AH61" i="1"/>
  <c r="N61" i="1"/>
  <c r="AH81" i="1"/>
  <c r="N81" i="1"/>
  <c r="K81" i="1"/>
  <c r="J81" i="1"/>
  <c r="AW81" i="1" s="1"/>
  <c r="I81" i="1"/>
  <c r="H81" i="1" s="1"/>
  <c r="AH22" i="1"/>
  <c r="AB27" i="1"/>
  <c r="CE27" i="1"/>
  <c r="AV27" i="1" s="1"/>
  <c r="AX27" i="1" s="1"/>
  <c r="W30" i="1"/>
  <c r="W32" i="1"/>
  <c r="T35" i="1"/>
  <c r="U35" i="1" s="1"/>
  <c r="BG35" i="1"/>
  <c r="BF35" i="1"/>
  <c r="BJ35" i="1" s="1"/>
  <c r="BK35" i="1" s="1"/>
  <c r="BE35" i="1"/>
  <c r="Q37" i="1"/>
  <c r="O37" i="1" s="1"/>
  <c r="R37" i="1" s="1"/>
  <c r="L37" i="1" s="1"/>
  <c r="M37" i="1" s="1"/>
  <c r="N44" i="1"/>
  <c r="K44" i="1"/>
  <c r="J44" i="1"/>
  <c r="AW44" i="1" s="1"/>
  <c r="AY44" i="1" s="1"/>
  <c r="S45" i="1"/>
  <c r="AX49" i="1"/>
  <c r="AY53" i="1"/>
  <c r="BG53" i="1"/>
  <c r="N62" i="1"/>
  <c r="K62" i="1"/>
  <c r="J62" i="1"/>
  <c r="AW62" i="1" s="1"/>
  <c r="AY62" i="1" s="1"/>
  <c r="AH63" i="1"/>
  <c r="N63" i="1"/>
  <c r="J63" i="1"/>
  <c r="AW63" i="1" s="1"/>
  <c r="I63" i="1"/>
  <c r="H63" i="1" s="1"/>
  <c r="BG67" i="1"/>
  <c r="BF67" i="1"/>
  <c r="BJ67" i="1" s="1"/>
  <c r="BK67" i="1" s="1"/>
  <c r="BG71" i="1"/>
  <c r="BF71" i="1"/>
  <c r="BJ71" i="1" s="1"/>
  <c r="BK71" i="1" s="1"/>
  <c r="BE71" i="1"/>
  <c r="BG73" i="1"/>
  <c r="BF73" i="1"/>
  <c r="BJ73" i="1" s="1"/>
  <c r="BK73" i="1" s="1"/>
  <c r="BE73" i="1"/>
  <c r="BG81" i="1"/>
  <c r="BF81" i="1"/>
  <c r="BJ81" i="1" s="1"/>
  <c r="BK81" i="1" s="1"/>
  <c r="BE81" i="1"/>
  <c r="Q23" i="1"/>
  <c r="O23" i="1" s="1"/>
  <c r="R23" i="1" s="1"/>
  <c r="L23" i="1" s="1"/>
  <c r="M23" i="1" s="1"/>
  <c r="BG43" i="1"/>
  <c r="BF43" i="1"/>
  <c r="BJ43" i="1" s="1"/>
  <c r="BK43" i="1" s="1"/>
  <c r="BE43" i="1"/>
  <c r="S49" i="1"/>
  <c r="BG60" i="1"/>
  <c r="BF60" i="1"/>
  <c r="BJ60" i="1" s="1"/>
  <c r="BK60" i="1" s="1"/>
  <c r="BE60" i="1"/>
  <c r="I111" i="1"/>
  <c r="H111" i="1" s="1"/>
  <c r="AH111" i="1"/>
  <c r="N111" i="1"/>
  <c r="K111" i="1"/>
  <c r="J111" i="1"/>
  <c r="AW111" i="1" s="1"/>
  <c r="AY111" i="1" s="1"/>
  <c r="AH18" i="1"/>
  <c r="I18" i="1"/>
  <c r="H18" i="1" s="1"/>
  <c r="S19" i="1"/>
  <c r="I22" i="1"/>
  <c r="H22" i="1" s="1"/>
  <c r="AH23" i="1"/>
  <c r="I25" i="1"/>
  <c r="H25" i="1" s="1"/>
  <c r="AH25" i="1"/>
  <c r="CE28" i="1"/>
  <c r="AV28" i="1" s="1"/>
  <c r="AX28" i="1" s="1"/>
  <c r="S28" i="1"/>
  <c r="BG31" i="1"/>
  <c r="BF31" i="1"/>
  <c r="BJ31" i="1" s="1"/>
  <c r="BK31" i="1" s="1"/>
  <c r="BE31" i="1"/>
  <c r="N40" i="1"/>
  <c r="K40" i="1"/>
  <c r="J40" i="1"/>
  <c r="AW40" i="1" s="1"/>
  <c r="AY40" i="1" s="1"/>
  <c r="T41" i="1"/>
  <c r="U41" i="1" s="1"/>
  <c r="AX45" i="1"/>
  <c r="AA53" i="1"/>
  <c r="CE54" i="1"/>
  <c r="AV54" i="1" s="1"/>
  <c r="S54" i="1"/>
  <c r="BG55" i="1"/>
  <c r="BF55" i="1"/>
  <c r="BJ55" i="1" s="1"/>
  <c r="BK55" i="1" s="1"/>
  <c r="BE55" i="1"/>
  <c r="K58" i="1"/>
  <c r="AH58" i="1"/>
  <c r="N58" i="1"/>
  <c r="J58" i="1"/>
  <c r="AW58" i="1" s="1"/>
  <c r="AY58" i="1" s="1"/>
  <c r="BG59" i="1"/>
  <c r="BF59" i="1"/>
  <c r="BJ59" i="1" s="1"/>
  <c r="BK59" i="1" s="1"/>
  <c r="BE59" i="1"/>
  <c r="AX64" i="1"/>
  <c r="BG36" i="1"/>
  <c r="BF36" i="1"/>
  <c r="BJ36" i="1" s="1"/>
  <c r="BK36" i="1" s="1"/>
  <c r="BE36" i="1"/>
  <c r="BE144" i="1"/>
  <c r="BG144" i="1"/>
  <c r="BF144" i="1"/>
  <c r="BJ144" i="1" s="1"/>
  <c r="BK144" i="1" s="1"/>
  <c r="CE20" i="1"/>
  <c r="AV20" i="1" s="1"/>
  <c r="AX20" i="1" s="1"/>
  <c r="T39" i="1"/>
  <c r="U39" i="1" s="1"/>
  <c r="BG102" i="1"/>
  <c r="BE102" i="1"/>
  <c r="BF102" i="1"/>
  <c r="BJ102" i="1" s="1"/>
  <c r="BK102" i="1" s="1"/>
  <c r="N138" i="1"/>
  <c r="K138" i="1"/>
  <c r="J138" i="1"/>
  <c r="AW138" i="1" s="1"/>
  <c r="AY138" i="1" s="1"/>
  <c r="I138" i="1"/>
  <c r="H138" i="1" s="1"/>
  <c r="AH138" i="1"/>
  <c r="J18" i="1"/>
  <c r="AW18" i="1" s="1"/>
  <c r="AY18" i="1" s="1"/>
  <c r="J22" i="1"/>
  <c r="AW22" i="1" s="1"/>
  <c r="AY22" i="1" s="1"/>
  <c r="K26" i="1"/>
  <c r="J26" i="1"/>
  <c r="AW26" i="1" s="1"/>
  <c r="AY26" i="1" s="1"/>
  <c r="N36" i="1"/>
  <c r="K36" i="1"/>
  <c r="J36" i="1"/>
  <c r="AW36" i="1" s="1"/>
  <c r="AY36" i="1" s="1"/>
  <c r="T37" i="1"/>
  <c r="U37" i="1" s="1"/>
  <c r="BF50" i="1"/>
  <c r="BJ50" i="1" s="1"/>
  <c r="BK50" i="1" s="1"/>
  <c r="K51" i="1"/>
  <c r="J51" i="1"/>
  <c r="AW51" i="1" s="1"/>
  <c r="AY51" i="1" s="1"/>
  <c r="I51" i="1"/>
  <c r="H51" i="1" s="1"/>
  <c r="AH51" i="1"/>
  <c r="AX56" i="1"/>
  <c r="BG58" i="1"/>
  <c r="BF58" i="1"/>
  <c r="BJ58" i="1" s="1"/>
  <c r="BK58" i="1" s="1"/>
  <c r="BE58" i="1"/>
  <c r="AA62" i="1"/>
  <c r="AH91" i="1"/>
  <c r="N91" i="1"/>
  <c r="K91" i="1"/>
  <c r="J91" i="1"/>
  <c r="AW91" i="1" s="1"/>
  <c r="I91" i="1"/>
  <c r="H91" i="1" s="1"/>
  <c r="BG33" i="1"/>
  <c r="BF33" i="1"/>
  <c r="BJ33" i="1" s="1"/>
  <c r="BK33" i="1" s="1"/>
  <c r="K38" i="1"/>
  <c r="J38" i="1"/>
  <c r="AW38" i="1" s="1"/>
  <c r="AY38" i="1" s="1"/>
  <c r="I38" i="1"/>
  <c r="H38" i="1" s="1"/>
  <c r="AH38" i="1"/>
  <c r="N38" i="1"/>
  <c r="BG143" i="1"/>
  <c r="BF143" i="1"/>
  <c r="BJ143" i="1" s="1"/>
  <c r="BK143" i="1" s="1"/>
  <c r="BE143" i="1"/>
  <c r="K34" i="1"/>
  <c r="J34" i="1"/>
  <c r="AW34" i="1" s="1"/>
  <c r="AY34" i="1" s="1"/>
  <c r="I34" i="1"/>
  <c r="H34" i="1" s="1"/>
  <c r="AH34" i="1"/>
  <c r="N34" i="1"/>
  <c r="BG39" i="1"/>
  <c r="BF39" i="1"/>
  <c r="BJ39" i="1" s="1"/>
  <c r="BK39" i="1" s="1"/>
  <c r="BE39" i="1"/>
  <c r="N48" i="1"/>
  <c r="K48" i="1"/>
  <c r="J48" i="1"/>
  <c r="AW48" i="1" s="1"/>
  <c r="AY48" i="1" s="1"/>
  <c r="S63" i="1"/>
  <c r="CE63" i="1"/>
  <c r="AV63" i="1" s="1"/>
  <c r="AA82" i="1"/>
  <c r="BE132" i="1"/>
  <c r="BG132" i="1"/>
  <c r="BF132" i="1"/>
  <c r="BJ132" i="1" s="1"/>
  <c r="BK132" i="1" s="1"/>
  <c r="BG141" i="1"/>
  <c r="BF141" i="1"/>
  <c r="BJ141" i="1" s="1"/>
  <c r="BK141" i="1" s="1"/>
  <c r="BE141" i="1"/>
  <c r="S18" i="1"/>
  <c r="S22" i="1"/>
  <c r="BG23" i="1"/>
  <c r="I26" i="1"/>
  <c r="H26" i="1" s="1"/>
  <c r="T26" i="1" s="1"/>
  <c r="U26" i="1" s="1"/>
  <c r="BG26" i="1"/>
  <c r="AH27" i="1"/>
  <c r="N28" i="1"/>
  <c r="K28" i="1"/>
  <c r="S29" i="1"/>
  <c r="N32" i="1"/>
  <c r="K32" i="1"/>
  <c r="J32" i="1"/>
  <c r="AW32" i="1" s="1"/>
  <c r="AY32" i="1" s="1"/>
  <c r="S33" i="1"/>
  <c r="AX37" i="1"/>
  <c r="I40" i="1"/>
  <c r="H40" i="1" s="1"/>
  <c r="BF46" i="1"/>
  <c r="BJ46" i="1" s="1"/>
  <c r="BK46" i="1" s="1"/>
  <c r="K47" i="1"/>
  <c r="J47" i="1"/>
  <c r="AW47" i="1" s="1"/>
  <c r="AY47" i="1" s="1"/>
  <c r="I47" i="1"/>
  <c r="H47" i="1" s="1"/>
  <c r="AH47" i="1"/>
  <c r="BG48" i="1"/>
  <c r="BF48" i="1"/>
  <c r="BJ48" i="1" s="1"/>
  <c r="BK48" i="1" s="1"/>
  <c r="BE48" i="1"/>
  <c r="AY49" i="1"/>
  <c r="K50" i="1"/>
  <c r="J50" i="1"/>
  <c r="AW50" i="1" s="1"/>
  <c r="AY50" i="1" s="1"/>
  <c r="I50" i="1"/>
  <c r="H50" i="1" s="1"/>
  <c r="AH50" i="1"/>
  <c r="N50" i="1"/>
  <c r="BG50" i="1"/>
  <c r="BG54" i="1"/>
  <c r="BF54" i="1"/>
  <c r="BJ54" i="1" s="1"/>
  <c r="BK54" i="1" s="1"/>
  <c r="BE54" i="1"/>
  <c r="BF57" i="1"/>
  <c r="BJ57" i="1" s="1"/>
  <c r="BK57" i="1" s="1"/>
  <c r="I58" i="1"/>
  <c r="H58" i="1" s="1"/>
  <c r="AA59" i="1"/>
  <c r="K63" i="1"/>
  <c r="AA66" i="1"/>
  <c r="BE67" i="1"/>
  <c r="BG145" i="1"/>
  <c r="BF145" i="1"/>
  <c r="BJ145" i="1" s="1"/>
  <c r="BK145" i="1" s="1"/>
  <c r="BE145" i="1"/>
  <c r="BG32" i="1"/>
  <c r="BF32" i="1"/>
  <c r="BJ32" i="1" s="1"/>
  <c r="BK32" i="1" s="1"/>
  <c r="BE32" i="1"/>
  <c r="AB23" i="1"/>
  <c r="Q30" i="1"/>
  <c r="O30" i="1" s="1"/>
  <c r="R30" i="1" s="1"/>
  <c r="AX33" i="1"/>
  <c r="BG41" i="1"/>
  <c r="BF41" i="1"/>
  <c r="BJ41" i="1" s="1"/>
  <c r="BK41" i="1" s="1"/>
  <c r="K43" i="1"/>
  <c r="J43" i="1"/>
  <c r="AW43" i="1" s="1"/>
  <c r="AY43" i="1" s="1"/>
  <c r="I43" i="1"/>
  <c r="H43" i="1" s="1"/>
  <c r="AH43" i="1"/>
  <c r="BG44" i="1"/>
  <c r="BF44" i="1"/>
  <c r="BJ44" i="1" s="1"/>
  <c r="BK44" i="1" s="1"/>
  <c r="BE44" i="1"/>
  <c r="AY45" i="1"/>
  <c r="K46" i="1"/>
  <c r="J46" i="1"/>
  <c r="AW46" i="1" s="1"/>
  <c r="AY46" i="1" s="1"/>
  <c r="I46" i="1"/>
  <c r="H46" i="1" s="1"/>
  <c r="AH46" i="1"/>
  <c r="N46" i="1"/>
  <c r="BG46" i="1"/>
  <c r="T51" i="1"/>
  <c r="U51" i="1" s="1"/>
  <c r="BG51" i="1"/>
  <c r="BF51" i="1"/>
  <c r="BJ51" i="1" s="1"/>
  <c r="BK51" i="1" s="1"/>
  <c r="BE51" i="1"/>
  <c r="BG52" i="1"/>
  <c r="BF52" i="1"/>
  <c r="BJ52" i="1" s="1"/>
  <c r="BK52" i="1" s="1"/>
  <c r="BE52" i="1"/>
  <c r="T53" i="1"/>
  <c r="U53" i="1" s="1"/>
  <c r="BG57" i="1"/>
  <c r="N70" i="1"/>
  <c r="K70" i="1"/>
  <c r="J70" i="1"/>
  <c r="AW70" i="1" s="1"/>
  <c r="AY70" i="1" s="1"/>
  <c r="AH70" i="1"/>
  <c r="I70" i="1"/>
  <c r="H70" i="1" s="1"/>
  <c r="T43" i="1"/>
  <c r="U43" i="1" s="1"/>
  <c r="BE136" i="1"/>
  <c r="BG136" i="1"/>
  <c r="BF136" i="1"/>
  <c r="BJ136" i="1" s="1"/>
  <c r="BK136" i="1" s="1"/>
  <c r="AD23" i="1"/>
  <c r="AY28" i="1"/>
  <c r="K31" i="1"/>
  <c r="J31" i="1"/>
  <c r="AW31" i="1" s="1"/>
  <c r="AY31" i="1" s="1"/>
  <c r="I31" i="1"/>
  <c r="H31" i="1" s="1"/>
  <c r="AH31" i="1"/>
  <c r="AB35" i="1"/>
  <c r="Q41" i="1"/>
  <c r="O41" i="1" s="1"/>
  <c r="R41" i="1" s="1"/>
  <c r="L41" i="1" s="1"/>
  <c r="M41" i="1" s="1"/>
  <c r="S17" i="1"/>
  <c r="S21" i="1"/>
  <c r="AA23" i="1"/>
  <c r="CE24" i="1"/>
  <c r="AV24" i="1" s="1"/>
  <c r="AX24" i="1" s="1"/>
  <c r="S24" i="1"/>
  <c r="W28" i="1"/>
  <c r="I29" i="1"/>
  <c r="H29" i="1" s="1"/>
  <c r="AH29" i="1"/>
  <c r="K30" i="1"/>
  <c r="J30" i="1"/>
  <c r="AW30" i="1" s="1"/>
  <c r="AY30" i="1" s="1"/>
  <c r="AH30" i="1"/>
  <c r="BF30" i="1"/>
  <c r="BJ30" i="1" s="1"/>
  <c r="BK30" i="1" s="1"/>
  <c r="N35" i="1"/>
  <c r="BF38" i="1"/>
  <c r="BJ38" i="1" s="1"/>
  <c r="BK38" i="1" s="1"/>
  <c r="K39" i="1"/>
  <c r="J39" i="1"/>
  <c r="AW39" i="1" s="1"/>
  <c r="AY39" i="1" s="1"/>
  <c r="I39" i="1"/>
  <c r="H39" i="1" s="1"/>
  <c r="AH39" i="1"/>
  <c r="BG40" i="1"/>
  <c r="BF40" i="1"/>
  <c r="BJ40" i="1" s="1"/>
  <c r="BK40" i="1" s="1"/>
  <c r="BE40" i="1"/>
  <c r="BE41" i="1"/>
  <c r="K42" i="1"/>
  <c r="J42" i="1"/>
  <c r="AW42" i="1" s="1"/>
  <c r="AY42" i="1" s="1"/>
  <c r="I42" i="1"/>
  <c r="H42" i="1" s="1"/>
  <c r="AH42" i="1"/>
  <c r="N42" i="1"/>
  <c r="AB43" i="1"/>
  <c r="W44" i="1"/>
  <c r="AA45" i="1"/>
  <c r="T47" i="1"/>
  <c r="U47" i="1" s="1"/>
  <c r="BG47" i="1"/>
  <c r="BF47" i="1"/>
  <c r="BJ47" i="1" s="1"/>
  <c r="BK47" i="1" s="1"/>
  <c r="BE47" i="1"/>
  <c r="AX51" i="1"/>
  <c r="T52" i="1"/>
  <c r="U52" i="1" s="1"/>
  <c r="AX53" i="1"/>
  <c r="CE55" i="1"/>
  <c r="AV55" i="1" s="1"/>
  <c r="K68" i="1"/>
  <c r="J68" i="1"/>
  <c r="AW68" i="1" s="1"/>
  <c r="AY68" i="1" s="1"/>
  <c r="I68" i="1"/>
  <c r="H68" i="1" s="1"/>
  <c r="AH68" i="1"/>
  <c r="N68" i="1"/>
  <c r="BG78" i="1"/>
  <c r="BF78" i="1"/>
  <c r="BJ78" i="1" s="1"/>
  <c r="BK78" i="1" s="1"/>
  <c r="BE78" i="1"/>
  <c r="BG85" i="1"/>
  <c r="BF85" i="1"/>
  <c r="BJ85" i="1" s="1"/>
  <c r="BK85" i="1" s="1"/>
  <c r="BE85" i="1"/>
  <c r="K53" i="1"/>
  <c r="AY56" i="1"/>
  <c r="BG66" i="1"/>
  <c r="BF66" i="1"/>
  <c r="BJ66" i="1" s="1"/>
  <c r="BK66" i="1" s="1"/>
  <c r="BE66" i="1"/>
  <c r="AX68" i="1"/>
  <c r="K72" i="1"/>
  <c r="J72" i="1"/>
  <c r="AW72" i="1" s="1"/>
  <c r="AY72" i="1" s="1"/>
  <c r="I72" i="1"/>
  <c r="H72" i="1" s="1"/>
  <c r="AH72" i="1"/>
  <c r="N72" i="1"/>
  <c r="T73" i="1"/>
  <c r="U73" i="1" s="1"/>
  <c r="T74" i="1"/>
  <c r="U74" i="1" s="1"/>
  <c r="K77" i="1"/>
  <c r="N77" i="1"/>
  <c r="J77" i="1"/>
  <c r="AW77" i="1" s="1"/>
  <c r="I77" i="1"/>
  <c r="H77" i="1" s="1"/>
  <c r="BE79" i="1"/>
  <c r="BG79" i="1"/>
  <c r="BF79" i="1"/>
  <c r="BJ79" i="1" s="1"/>
  <c r="BK79" i="1" s="1"/>
  <c r="BF83" i="1"/>
  <c r="BJ83" i="1" s="1"/>
  <c r="BK83" i="1" s="1"/>
  <c r="BE83" i="1"/>
  <c r="BG83" i="1"/>
  <c r="AA85" i="1"/>
  <c r="BE86" i="1"/>
  <c r="BF86" i="1"/>
  <c r="BJ86" i="1" s="1"/>
  <c r="BK86" i="1" s="1"/>
  <c r="BG86" i="1"/>
  <c r="T89" i="1"/>
  <c r="U89" i="1" s="1"/>
  <c r="S32" i="1"/>
  <c r="S36" i="1"/>
  <c r="S40" i="1"/>
  <c r="S44" i="1"/>
  <c r="S48" i="1"/>
  <c r="AH54" i="1"/>
  <c r="BF61" i="1"/>
  <c r="BJ61" i="1" s="1"/>
  <c r="BK61" i="1" s="1"/>
  <c r="BE61" i="1"/>
  <c r="AX63" i="1"/>
  <c r="K65" i="1"/>
  <c r="J65" i="1"/>
  <c r="AW65" i="1" s="1"/>
  <c r="AY65" i="1" s="1"/>
  <c r="I65" i="1"/>
  <c r="H65" i="1" s="1"/>
  <c r="T65" i="1" s="1"/>
  <c r="U65" i="1" s="1"/>
  <c r="AH65" i="1"/>
  <c r="I67" i="1"/>
  <c r="H67" i="1" s="1"/>
  <c r="AH67" i="1"/>
  <c r="N67" i="1"/>
  <c r="CE74" i="1"/>
  <c r="AV74" i="1" s="1"/>
  <c r="AX74" i="1" s="1"/>
  <c r="V78" i="1"/>
  <c r="Z78" i="1" s="1"/>
  <c r="AC78" i="1"/>
  <c r="AD78" i="1" s="1"/>
  <c r="N33" i="1"/>
  <c r="N37" i="1"/>
  <c r="N41" i="1"/>
  <c r="N45" i="1"/>
  <c r="N49" i="1"/>
  <c r="W52" i="1"/>
  <c r="I55" i="1"/>
  <c r="H55" i="1" s="1"/>
  <c r="CE67" i="1"/>
  <c r="AV67" i="1" s="1"/>
  <c r="AY67" i="1" s="1"/>
  <c r="BG70" i="1"/>
  <c r="BF70" i="1"/>
  <c r="BJ70" i="1" s="1"/>
  <c r="BK70" i="1" s="1"/>
  <c r="BE70" i="1"/>
  <c r="AX72" i="1"/>
  <c r="AY55" i="1"/>
  <c r="AX55" i="1"/>
  <c r="BG63" i="1"/>
  <c r="BF63" i="1"/>
  <c r="BJ63" i="1" s="1"/>
  <c r="BK63" i="1" s="1"/>
  <c r="BG65" i="1"/>
  <c r="BF65" i="1"/>
  <c r="BJ65" i="1" s="1"/>
  <c r="BK65" i="1" s="1"/>
  <c r="BE65" i="1"/>
  <c r="K69" i="1"/>
  <c r="J69" i="1"/>
  <c r="AW69" i="1" s="1"/>
  <c r="AY69" i="1" s="1"/>
  <c r="I69" i="1"/>
  <c r="H69" i="1" s="1"/>
  <c r="AH69" i="1"/>
  <c r="I71" i="1"/>
  <c r="H71" i="1" s="1"/>
  <c r="T71" i="1" s="1"/>
  <c r="U71" i="1" s="1"/>
  <c r="AH71" i="1"/>
  <c r="N71" i="1"/>
  <c r="AB74" i="1"/>
  <c r="T82" i="1"/>
  <c r="U82" i="1" s="1"/>
  <c r="Q82" i="1" s="1"/>
  <c r="O82" i="1" s="1"/>
  <c r="R82" i="1" s="1"/>
  <c r="L82" i="1" s="1"/>
  <c r="M82" i="1" s="1"/>
  <c r="J92" i="1"/>
  <c r="AW92" i="1" s="1"/>
  <c r="AY92" i="1" s="1"/>
  <c r="AH92" i="1"/>
  <c r="N92" i="1"/>
  <c r="K92" i="1"/>
  <c r="I92" i="1"/>
  <c r="H92" i="1" s="1"/>
  <c r="BG95" i="1"/>
  <c r="BF95" i="1"/>
  <c r="BJ95" i="1" s="1"/>
  <c r="BK95" i="1" s="1"/>
  <c r="BE95" i="1"/>
  <c r="AH33" i="1"/>
  <c r="AH37" i="1"/>
  <c r="AH41" i="1"/>
  <c r="AH45" i="1"/>
  <c r="AH49" i="1"/>
  <c r="AH53" i="1"/>
  <c r="K55" i="1"/>
  <c r="I56" i="1"/>
  <c r="H56" i="1" s="1"/>
  <c r="AH56" i="1"/>
  <c r="BE56" i="1"/>
  <c r="K57" i="1"/>
  <c r="J57" i="1"/>
  <c r="AW57" i="1" s="1"/>
  <c r="AY57" i="1" s="1"/>
  <c r="I57" i="1"/>
  <c r="H57" i="1" s="1"/>
  <c r="T59" i="1"/>
  <c r="U59" i="1" s="1"/>
  <c r="Q59" i="1" s="1"/>
  <c r="O59" i="1" s="1"/>
  <c r="R59" i="1" s="1"/>
  <c r="L59" i="1" s="1"/>
  <c r="M59" i="1" s="1"/>
  <c r="AX59" i="1"/>
  <c r="T61" i="1"/>
  <c r="U61" i="1" s="1"/>
  <c r="BG62" i="1"/>
  <c r="BF62" i="1"/>
  <c r="BJ62" i="1" s="1"/>
  <c r="BK62" i="1" s="1"/>
  <c r="BE62" i="1"/>
  <c r="BE63" i="1"/>
  <c r="K64" i="1"/>
  <c r="J64" i="1"/>
  <c r="AW64" i="1" s="1"/>
  <c r="AY64" i="1" s="1"/>
  <c r="I64" i="1"/>
  <c r="H64" i="1" s="1"/>
  <c r="AH64" i="1"/>
  <c r="N64" i="1"/>
  <c r="N66" i="1"/>
  <c r="K66" i="1"/>
  <c r="J66" i="1"/>
  <c r="AW66" i="1" s="1"/>
  <c r="AY66" i="1" s="1"/>
  <c r="Q74" i="1"/>
  <c r="O74" i="1" s="1"/>
  <c r="R74" i="1" s="1"/>
  <c r="L74" i="1" s="1"/>
  <c r="M74" i="1" s="1"/>
  <c r="Q78" i="1"/>
  <c r="O78" i="1" s="1"/>
  <c r="R78" i="1" s="1"/>
  <c r="L78" i="1" s="1"/>
  <c r="M78" i="1" s="1"/>
  <c r="AA78" i="1"/>
  <c r="CE85" i="1"/>
  <c r="AV85" i="1" s="1"/>
  <c r="AX85" i="1" s="1"/>
  <c r="S85" i="1"/>
  <c r="K87" i="1"/>
  <c r="N87" i="1"/>
  <c r="J87" i="1"/>
  <c r="AW87" i="1" s="1"/>
  <c r="AH87" i="1"/>
  <c r="I87" i="1"/>
  <c r="H87" i="1" s="1"/>
  <c r="AH57" i="1"/>
  <c r="W59" i="1"/>
  <c r="J60" i="1"/>
  <c r="AW60" i="1" s="1"/>
  <c r="AY60" i="1" s="1"/>
  <c r="I60" i="1"/>
  <c r="H60" i="1" s="1"/>
  <c r="AH60" i="1"/>
  <c r="N60" i="1"/>
  <c r="BG69" i="1"/>
  <c r="BF69" i="1"/>
  <c r="BJ69" i="1" s="1"/>
  <c r="BK69" i="1" s="1"/>
  <c r="BE69" i="1"/>
  <c r="AX71" i="1"/>
  <c r="K73" i="1"/>
  <c r="J73" i="1"/>
  <c r="AW73" i="1" s="1"/>
  <c r="AY73" i="1" s="1"/>
  <c r="I73" i="1"/>
  <c r="H73" i="1" s="1"/>
  <c r="AH73" i="1"/>
  <c r="BG74" i="1"/>
  <c r="BF74" i="1"/>
  <c r="BJ74" i="1" s="1"/>
  <c r="BK74" i="1" s="1"/>
  <c r="BE74" i="1"/>
  <c r="BF75" i="1"/>
  <c r="BJ75" i="1" s="1"/>
  <c r="BK75" i="1" s="1"/>
  <c r="BF77" i="1"/>
  <c r="BJ77" i="1" s="1"/>
  <c r="BK77" i="1" s="1"/>
  <c r="BE77" i="1"/>
  <c r="AH85" i="1"/>
  <c r="N85" i="1"/>
  <c r="K85" i="1"/>
  <c r="J74" i="1"/>
  <c r="AW74" i="1" s="1"/>
  <c r="AY78" i="1"/>
  <c r="AX78" i="1"/>
  <c r="CE81" i="1"/>
  <c r="AV81" i="1" s="1"/>
  <c r="AX81" i="1" s="1"/>
  <c r="S81" i="1"/>
  <c r="N84" i="1"/>
  <c r="K84" i="1"/>
  <c r="J84" i="1"/>
  <c r="AW84" i="1" s="1"/>
  <c r="AY84" i="1" s="1"/>
  <c r="I84" i="1"/>
  <c r="H84" i="1" s="1"/>
  <c r="CE87" i="1"/>
  <c r="AV87" i="1" s="1"/>
  <c r="AX87" i="1" s="1"/>
  <c r="S87" i="1"/>
  <c r="T88" i="1"/>
  <c r="U88" i="1" s="1"/>
  <c r="BG91" i="1"/>
  <c r="BF91" i="1"/>
  <c r="BJ91" i="1" s="1"/>
  <c r="BK91" i="1" s="1"/>
  <c r="BE91" i="1"/>
  <c r="AY93" i="1"/>
  <c r="T93" i="1"/>
  <c r="U93" i="1" s="1"/>
  <c r="BF94" i="1"/>
  <c r="BJ94" i="1" s="1"/>
  <c r="BK94" i="1" s="1"/>
  <c r="BE94" i="1"/>
  <c r="BG94" i="1"/>
  <c r="J96" i="1"/>
  <c r="AW96" i="1" s="1"/>
  <c r="AY96" i="1" s="1"/>
  <c r="I96" i="1"/>
  <c r="H96" i="1" s="1"/>
  <c r="AH96" i="1"/>
  <c r="N96" i="1"/>
  <c r="BG107" i="1"/>
  <c r="BF107" i="1"/>
  <c r="BJ107" i="1" s="1"/>
  <c r="BK107" i="1" s="1"/>
  <c r="BE107" i="1"/>
  <c r="S58" i="1"/>
  <c r="S62" i="1"/>
  <c r="S66" i="1"/>
  <c r="S70" i="1"/>
  <c r="K74" i="1"/>
  <c r="W77" i="1"/>
  <c r="AX82" i="1"/>
  <c r="N80" i="1"/>
  <c r="K80" i="1"/>
  <c r="J80" i="1"/>
  <c r="AW80" i="1" s="1"/>
  <c r="AY80" i="1" s="1"/>
  <c r="I80" i="1"/>
  <c r="H80" i="1" s="1"/>
  <c r="AA110" i="1"/>
  <c r="I75" i="1"/>
  <c r="H75" i="1" s="1"/>
  <c r="CE75" i="1"/>
  <c r="AV75" i="1" s="1"/>
  <c r="AX75" i="1" s="1"/>
  <c r="S75" i="1"/>
  <c r="AH80" i="1"/>
  <c r="AY82" i="1"/>
  <c r="BG84" i="1"/>
  <c r="BF84" i="1"/>
  <c r="BJ84" i="1" s="1"/>
  <c r="BK84" i="1" s="1"/>
  <c r="BE84" i="1"/>
  <c r="W85" i="1"/>
  <c r="AA88" i="1"/>
  <c r="AY89" i="1"/>
  <c r="J75" i="1"/>
  <c r="AW75" i="1" s="1"/>
  <c r="AY75" i="1" s="1"/>
  <c r="AH75" i="1"/>
  <c r="CE77" i="1"/>
  <c r="AV77" i="1" s="1"/>
  <c r="AX77" i="1" s="1"/>
  <c r="S77" i="1"/>
  <c r="K79" i="1"/>
  <c r="I79" i="1"/>
  <c r="H79" i="1" s="1"/>
  <c r="AH79" i="1"/>
  <c r="W81" i="1"/>
  <c r="BE82" i="1"/>
  <c r="AA101" i="1"/>
  <c r="J76" i="1"/>
  <c r="AW76" i="1" s="1"/>
  <c r="AY76" i="1" s="1"/>
  <c r="I76" i="1"/>
  <c r="H76" i="1" s="1"/>
  <c r="BG80" i="1"/>
  <c r="BF80" i="1"/>
  <c r="BJ80" i="1" s="1"/>
  <c r="BK80" i="1" s="1"/>
  <c r="BE80" i="1"/>
  <c r="K83" i="1"/>
  <c r="J83" i="1"/>
  <c r="AW83" i="1" s="1"/>
  <c r="AY83" i="1" s="1"/>
  <c r="I83" i="1"/>
  <c r="H83" i="1" s="1"/>
  <c r="AH83" i="1"/>
  <c r="BG87" i="1"/>
  <c r="BE87" i="1"/>
  <c r="BF87" i="1"/>
  <c r="BJ87" i="1" s="1"/>
  <c r="BK87" i="1" s="1"/>
  <c r="BE104" i="1"/>
  <c r="BF104" i="1"/>
  <c r="BJ104" i="1" s="1"/>
  <c r="BK104" i="1" s="1"/>
  <c r="BG104" i="1"/>
  <c r="CE91" i="1"/>
  <c r="AV91" i="1" s="1"/>
  <c r="AX91" i="1" s="1"/>
  <c r="S91" i="1"/>
  <c r="AX92" i="1"/>
  <c r="AA97" i="1"/>
  <c r="Q97" i="1"/>
  <c r="O97" i="1" s="1"/>
  <c r="R97" i="1" s="1"/>
  <c r="L97" i="1" s="1"/>
  <c r="M97" i="1" s="1"/>
  <c r="BG98" i="1"/>
  <c r="BF98" i="1"/>
  <c r="BJ98" i="1" s="1"/>
  <c r="BK98" i="1" s="1"/>
  <c r="BE98" i="1"/>
  <c r="BG101" i="1"/>
  <c r="BE101" i="1"/>
  <c r="BF101" i="1"/>
  <c r="BJ101" i="1" s="1"/>
  <c r="BK101" i="1" s="1"/>
  <c r="I103" i="1"/>
  <c r="H103" i="1" s="1"/>
  <c r="AH103" i="1"/>
  <c r="N103" i="1"/>
  <c r="K103" i="1"/>
  <c r="J103" i="1"/>
  <c r="AW103" i="1" s="1"/>
  <c r="AY103" i="1" s="1"/>
  <c r="AA119" i="1"/>
  <c r="N78" i="1"/>
  <c r="N82" i="1"/>
  <c r="N86" i="1"/>
  <c r="AB97" i="1"/>
  <c r="BG110" i="1"/>
  <c r="BF110" i="1"/>
  <c r="BJ110" i="1" s="1"/>
  <c r="BK110" i="1" s="1"/>
  <c r="BE110" i="1"/>
  <c r="BG112" i="1"/>
  <c r="BF112" i="1"/>
  <c r="BJ112" i="1" s="1"/>
  <c r="BK112" i="1" s="1"/>
  <c r="BE112" i="1"/>
  <c r="AB89" i="1"/>
  <c r="N90" i="1"/>
  <c r="K90" i="1"/>
  <c r="J90" i="1"/>
  <c r="AW90" i="1" s="1"/>
  <c r="AY90" i="1" s="1"/>
  <c r="I90" i="1"/>
  <c r="H90" i="1" s="1"/>
  <c r="Q93" i="1"/>
  <c r="O93" i="1" s="1"/>
  <c r="R93" i="1" s="1"/>
  <c r="L93" i="1" s="1"/>
  <c r="M93" i="1" s="1"/>
  <c r="AH95" i="1"/>
  <c r="N95" i="1"/>
  <c r="K95" i="1"/>
  <c r="T96" i="1"/>
  <c r="U96" i="1" s="1"/>
  <c r="AA99" i="1"/>
  <c r="BG105" i="1"/>
  <c r="BF105" i="1"/>
  <c r="BJ105" i="1" s="1"/>
  <c r="BK105" i="1" s="1"/>
  <c r="BE105" i="1"/>
  <c r="AA123" i="1"/>
  <c r="AH82" i="1"/>
  <c r="T84" i="1"/>
  <c r="U84" i="1" s="1"/>
  <c r="AB84" i="1" s="1"/>
  <c r="AH86" i="1"/>
  <c r="AY88" i="1"/>
  <c r="BE88" i="1"/>
  <c r="CE89" i="1"/>
  <c r="AV89" i="1" s="1"/>
  <c r="AX89" i="1" s="1"/>
  <c r="AH90" i="1"/>
  <c r="BF90" i="1"/>
  <c r="BJ90" i="1" s="1"/>
  <c r="BK90" i="1" s="1"/>
  <c r="BG93" i="1"/>
  <c r="N94" i="1"/>
  <c r="K94" i="1"/>
  <c r="J94" i="1"/>
  <c r="AW94" i="1" s="1"/>
  <c r="AY94" i="1" s="1"/>
  <c r="I94" i="1"/>
  <c r="H94" i="1" s="1"/>
  <c r="J95" i="1"/>
  <c r="AW95" i="1" s="1"/>
  <c r="CE95" i="1"/>
  <c r="AV95" i="1" s="1"/>
  <c r="AX95" i="1" s="1"/>
  <c r="S95" i="1"/>
  <c r="BF97" i="1"/>
  <c r="BJ97" i="1" s="1"/>
  <c r="BK97" i="1" s="1"/>
  <c r="BE97" i="1"/>
  <c r="AY99" i="1"/>
  <c r="BE100" i="1"/>
  <c r="BG100" i="1"/>
  <c r="BF100" i="1"/>
  <c r="BJ100" i="1" s="1"/>
  <c r="BK100" i="1" s="1"/>
  <c r="AY106" i="1"/>
  <c r="S79" i="1"/>
  <c r="S83" i="1"/>
  <c r="I86" i="1"/>
  <c r="H86" i="1" s="1"/>
  <c r="BF88" i="1"/>
  <c r="BJ88" i="1" s="1"/>
  <c r="BK88" i="1" s="1"/>
  <c r="BG90" i="1"/>
  <c r="BE92" i="1"/>
  <c r="AH94" i="1"/>
  <c r="BF99" i="1"/>
  <c r="BJ99" i="1" s="1"/>
  <c r="BK99" i="1" s="1"/>
  <c r="BE99" i="1"/>
  <c r="AA106" i="1"/>
  <c r="BG106" i="1"/>
  <c r="BE106" i="1"/>
  <c r="BF106" i="1"/>
  <c r="BJ106" i="1" s="1"/>
  <c r="BK106" i="1" s="1"/>
  <c r="W88" i="1"/>
  <c r="Q89" i="1"/>
  <c r="O89" i="1" s="1"/>
  <c r="R89" i="1" s="1"/>
  <c r="L89" i="1" s="1"/>
  <c r="M89" i="1" s="1"/>
  <c r="N98" i="1"/>
  <c r="K98" i="1"/>
  <c r="J98" i="1"/>
  <c r="AW98" i="1" s="1"/>
  <c r="AY98" i="1" s="1"/>
  <c r="I98" i="1"/>
  <c r="H98" i="1" s="1"/>
  <c r="AX99" i="1"/>
  <c r="T99" i="1"/>
  <c r="U99" i="1" s="1"/>
  <c r="AB99" i="1" s="1"/>
  <c r="K109" i="1"/>
  <c r="J109" i="1"/>
  <c r="AW109" i="1" s="1"/>
  <c r="AY109" i="1" s="1"/>
  <c r="I109" i="1"/>
  <c r="H109" i="1" s="1"/>
  <c r="AH109" i="1"/>
  <c r="BG114" i="1"/>
  <c r="BE114" i="1"/>
  <c r="BF114" i="1"/>
  <c r="BJ114" i="1" s="1"/>
  <c r="BK114" i="1" s="1"/>
  <c r="BG120" i="1"/>
  <c r="BF120" i="1"/>
  <c r="BJ120" i="1" s="1"/>
  <c r="BK120" i="1" s="1"/>
  <c r="BE120" i="1"/>
  <c r="K99" i="1"/>
  <c r="K100" i="1"/>
  <c r="I100" i="1"/>
  <c r="H100" i="1" s="1"/>
  <c r="CE100" i="1"/>
  <c r="AV100" i="1" s="1"/>
  <c r="AX100" i="1" s="1"/>
  <c r="S100" i="1"/>
  <c r="W106" i="1"/>
  <c r="I107" i="1"/>
  <c r="H107" i="1" s="1"/>
  <c r="AH107" i="1"/>
  <c r="N107" i="1"/>
  <c r="CE134" i="1"/>
  <c r="AV134" i="1" s="1"/>
  <c r="AX134" i="1" s="1"/>
  <c r="S134" i="1"/>
  <c r="CE101" i="1"/>
  <c r="AV101" i="1" s="1"/>
  <c r="AX101" i="1" s="1"/>
  <c r="S101" i="1"/>
  <c r="N102" i="1"/>
  <c r="K102" i="1"/>
  <c r="K105" i="1"/>
  <c r="I105" i="1"/>
  <c r="H105" i="1" s="1"/>
  <c r="CE106" i="1"/>
  <c r="AV106" i="1" s="1"/>
  <c r="AX106" i="1" s="1"/>
  <c r="S106" i="1"/>
  <c r="BG109" i="1"/>
  <c r="BF109" i="1"/>
  <c r="BJ109" i="1" s="1"/>
  <c r="BK109" i="1" s="1"/>
  <c r="BE109" i="1"/>
  <c r="T112" i="1"/>
  <c r="U112" i="1" s="1"/>
  <c r="BG119" i="1"/>
  <c r="BF119" i="1"/>
  <c r="BJ119" i="1" s="1"/>
  <c r="BK119" i="1" s="1"/>
  <c r="BE119" i="1"/>
  <c r="K129" i="1"/>
  <c r="I129" i="1"/>
  <c r="H129" i="1" s="1"/>
  <c r="AH129" i="1"/>
  <c r="N129" i="1"/>
  <c r="J129" i="1"/>
  <c r="AW129" i="1" s="1"/>
  <c r="AY129" i="1" s="1"/>
  <c r="S90" i="1"/>
  <c r="S94" i="1"/>
  <c r="S98" i="1"/>
  <c r="N100" i="1"/>
  <c r="AY104" i="1"/>
  <c r="AH105" i="1"/>
  <c r="T107" i="1"/>
  <c r="U107" i="1" s="1"/>
  <c r="AX107" i="1"/>
  <c r="N110" i="1"/>
  <c r="K110" i="1"/>
  <c r="J110" i="1"/>
  <c r="AW110" i="1" s="1"/>
  <c r="AY110" i="1" s="1"/>
  <c r="T111" i="1"/>
  <c r="U111" i="1" s="1"/>
  <c r="CE112" i="1"/>
  <c r="AV112" i="1" s="1"/>
  <c r="CE116" i="1"/>
  <c r="AV116" i="1" s="1"/>
  <c r="AY116" i="1" s="1"/>
  <c r="K117" i="1"/>
  <c r="J117" i="1"/>
  <c r="AW117" i="1" s="1"/>
  <c r="AY117" i="1" s="1"/>
  <c r="I117" i="1"/>
  <c r="H117" i="1" s="1"/>
  <c r="AH117" i="1"/>
  <c r="N117" i="1"/>
  <c r="BG129" i="1"/>
  <c r="BE129" i="1"/>
  <c r="BF129" i="1"/>
  <c r="BJ129" i="1" s="1"/>
  <c r="BK129" i="1" s="1"/>
  <c r="N99" i="1"/>
  <c r="BE117" i="1"/>
  <c r="BF117" i="1"/>
  <c r="BJ117" i="1" s="1"/>
  <c r="BK117" i="1" s="1"/>
  <c r="AY107" i="1"/>
  <c r="BE111" i="1"/>
  <c r="BG111" i="1"/>
  <c r="AB112" i="1"/>
  <c r="BG115" i="1"/>
  <c r="BF115" i="1"/>
  <c r="BJ115" i="1" s="1"/>
  <c r="BK115" i="1" s="1"/>
  <c r="BE115" i="1"/>
  <c r="T120" i="1"/>
  <c r="U120" i="1" s="1"/>
  <c r="BE121" i="1"/>
  <c r="BG121" i="1"/>
  <c r="BF121" i="1"/>
  <c r="BJ121" i="1" s="1"/>
  <c r="BK121" i="1" s="1"/>
  <c r="I102" i="1"/>
  <c r="H102" i="1" s="1"/>
  <c r="CE102" i="1"/>
  <c r="AV102" i="1" s="1"/>
  <c r="AX102" i="1" s="1"/>
  <c r="S102" i="1"/>
  <c r="CE105" i="1"/>
  <c r="AV105" i="1" s="1"/>
  <c r="AX105" i="1" s="1"/>
  <c r="S105" i="1"/>
  <c r="N106" i="1"/>
  <c r="K106" i="1"/>
  <c r="BF111" i="1"/>
  <c r="BJ111" i="1" s="1"/>
  <c r="BK111" i="1" s="1"/>
  <c r="BG124" i="1"/>
  <c r="BF124" i="1"/>
  <c r="BJ124" i="1" s="1"/>
  <c r="BK124" i="1" s="1"/>
  <c r="CE125" i="1"/>
  <c r="AV125" i="1" s="1"/>
  <c r="AX125" i="1" s="1"/>
  <c r="BG118" i="1"/>
  <c r="BF118" i="1"/>
  <c r="BJ118" i="1" s="1"/>
  <c r="BK118" i="1" s="1"/>
  <c r="BE118" i="1"/>
  <c r="I120" i="1"/>
  <c r="H120" i="1" s="1"/>
  <c r="AH120" i="1"/>
  <c r="N120" i="1"/>
  <c r="CE127" i="1"/>
  <c r="AV127" i="1" s="1"/>
  <c r="AX127" i="1" s="1"/>
  <c r="S127" i="1"/>
  <c r="S110" i="1"/>
  <c r="I112" i="1"/>
  <c r="H112" i="1" s="1"/>
  <c r="AH112" i="1"/>
  <c r="K113" i="1"/>
  <c r="I113" i="1"/>
  <c r="H113" i="1" s="1"/>
  <c r="AH113" i="1"/>
  <c r="BF113" i="1"/>
  <c r="BJ113" i="1" s="1"/>
  <c r="BK113" i="1" s="1"/>
  <c r="CE120" i="1"/>
  <c r="AV120" i="1" s="1"/>
  <c r="AY120" i="1" s="1"/>
  <c r="BG123" i="1"/>
  <c r="BF123" i="1"/>
  <c r="BJ123" i="1" s="1"/>
  <c r="BK123" i="1" s="1"/>
  <c r="BE123" i="1"/>
  <c r="K126" i="1"/>
  <c r="J126" i="1"/>
  <c r="AW126" i="1" s="1"/>
  <c r="I126" i="1"/>
  <c r="H126" i="1" s="1"/>
  <c r="AH126" i="1"/>
  <c r="BG134" i="1"/>
  <c r="BE134" i="1"/>
  <c r="BF134" i="1"/>
  <c r="BJ134" i="1" s="1"/>
  <c r="BK134" i="1" s="1"/>
  <c r="AY112" i="1"/>
  <c r="J113" i="1"/>
  <c r="AW113" i="1" s="1"/>
  <c r="AY113" i="1" s="1"/>
  <c r="BG113" i="1"/>
  <c r="BE116" i="1"/>
  <c r="K122" i="1"/>
  <c r="J122" i="1"/>
  <c r="AW122" i="1" s="1"/>
  <c r="AY122" i="1" s="1"/>
  <c r="I122" i="1"/>
  <c r="H122" i="1" s="1"/>
  <c r="AH122" i="1"/>
  <c r="I124" i="1"/>
  <c r="H124" i="1" s="1"/>
  <c r="T124" i="1" s="1"/>
  <c r="U124" i="1" s="1"/>
  <c r="AH124" i="1"/>
  <c r="N124" i="1"/>
  <c r="AA125" i="1"/>
  <c r="I104" i="1"/>
  <c r="H104" i="1" s="1"/>
  <c r="I108" i="1"/>
  <c r="H108" i="1" s="1"/>
  <c r="S109" i="1"/>
  <c r="K112" i="1"/>
  <c r="BF116" i="1"/>
  <c r="BJ116" i="1" s="1"/>
  <c r="BK116" i="1" s="1"/>
  <c r="N119" i="1"/>
  <c r="K119" i="1"/>
  <c r="CE124" i="1"/>
  <c r="AV124" i="1" s="1"/>
  <c r="AY124" i="1" s="1"/>
  <c r="BG125" i="1"/>
  <c r="S126" i="1"/>
  <c r="CE126" i="1"/>
  <c r="AV126" i="1" s="1"/>
  <c r="AX126" i="1" s="1"/>
  <c r="BG133" i="1"/>
  <c r="BE133" i="1"/>
  <c r="BF133" i="1"/>
  <c r="BJ133" i="1" s="1"/>
  <c r="BK133" i="1" s="1"/>
  <c r="J108" i="1"/>
  <c r="AW108" i="1" s="1"/>
  <c r="AY108" i="1" s="1"/>
  <c r="AX112" i="1"/>
  <c r="K114" i="1"/>
  <c r="J114" i="1"/>
  <c r="AW114" i="1" s="1"/>
  <c r="AY114" i="1" s="1"/>
  <c r="I114" i="1"/>
  <c r="H114" i="1" s="1"/>
  <c r="CE115" i="1"/>
  <c r="AV115" i="1" s="1"/>
  <c r="AX115" i="1" s="1"/>
  <c r="S115" i="1"/>
  <c r="I116" i="1"/>
  <c r="H116" i="1" s="1"/>
  <c r="AH116" i="1"/>
  <c r="N116" i="1"/>
  <c r="BG122" i="1"/>
  <c r="BF122" i="1"/>
  <c r="BJ122" i="1" s="1"/>
  <c r="BK122" i="1" s="1"/>
  <c r="BE122" i="1"/>
  <c r="BG131" i="1"/>
  <c r="BE131" i="1"/>
  <c r="S104" i="1"/>
  <c r="S108" i="1"/>
  <c r="N113" i="1"/>
  <c r="CE113" i="1"/>
  <c r="AV113" i="1" s="1"/>
  <c r="AX113" i="1" s="1"/>
  <c r="S113" i="1"/>
  <c r="AH114" i="1"/>
  <c r="I115" i="1"/>
  <c r="H115" i="1" s="1"/>
  <c r="K118" i="1"/>
  <c r="J118" i="1"/>
  <c r="AW118" i="1" s="1"/>
  <c r="AY118" i="1" s="1"/>
  <c r="I118" i="1"/>
  <c r="H118" i="1" s="1"/>
  <c r="T118" i="1" s="1"/>
  <c r="U118" i="1" s="1"/>
  <c r="J119" i="1"/>
  <c r="AW119" i="1" s="1"/>
  <c r="AY119" i="1" s="1"/>
  <c r="K121" i="1"/>
  <c r="J121" i="1"/>
  <c r="AW121" i="1" s="1"/>
  <c r="AY121" i="1" s="1"/>
  <c r="I121" i="1"/>
  <c r="H121" i="1" s="1"/>
  <c r="AH121" i="1"/>
  <c r="N121" i="1"/>
  <c r="N123" i="1"/>
  <c r="K123" i="1"/>
  <c r="J123" i="1"/>
  <c r="AW123" i="1" s="1"/>
  <c r="AY123" i="1" s="1"/>
  <c r="AA127" i="1"/>
  <c r="BE128" i="1"/>
  <c r="BG128" i="1"/>
  <c r="BG130" i="1"/>
  <c r="BE130" i="1"/>
  <c r="AA131" i="1"/>
  <c r="CE132" i="1"/>
  <c r="AV132" i="1" s="1"/>
  <c r="AX132" i="1" s="1"/>
  <c r="S132" i="1"/>
  <c r="AY134" i="1"/>
  <c r="BG135" i="1"/>
  <c r="BE135" i="1"/>
  <c r="BG138" i="1"/>
  <c r="BF138" i="1"/>
  <c r="BJ138" i="1" s="1"/>
  <c r="BK138" i="1" s="1"/>
  <c r="BE138" i="1"/>
  <c r="S119" i="1"/>
  <c r="S123" i="1"/>
  <c r="BE126" i="1"/>
  <c r="BF128" i="1"/>
  <c r="BJ128" i="1" s="1"/>
  <c r="BK128" i="1" s="1"/>
  <c r="CE129" i="1"/>
  <c r="AV129" i="1" s="1"/>
  <c r="AX129" i="1" s="1"/>
  <c r="S129" i="1"/>
  <c r="BF130" i="1"/>
  <c r="BJ130" i="1" s="1"/>
  <c r="BK130" i="1" s="1"/>
  <c r="AY131" i="1"/>
  <c r="K133" i="1"/>
  <c r="I133" i="1"/>
  <c r="H133" i="1" s="1"/>
  <c r="AA135" i="1"/>
  <c r="BF126" i="1"/>
  <c r="BJ126" i="1" s="1"/>
  <c r="BK126" i="1" s="1"/>
  <c r="BG127" i="1"/>
  <c r="BE127" i="1"/>
  <c r="AA128" i="1"/>
  <c r="K130" i="1"/>
  <c r="I130" i="1"/>
  <c r="H130" i="1" s="1"/>
  <c r="CE131" i="1"/>
  <c r="AV131" i="1" s="1"/>
  <c r="AX131" i="1" s="1"/>
  <c r="S131" i="1"/>
  <c r="AY135" i="1"/>
  <c r="AY139" i="1"/>
  <c r="N142" i="1"/>
  <c r="K142" i="1"/>
  <c r="J142" i="1"/>
  <c r="AW142" i="1" s="1"/>
  <c r="AY142" i="1" s="1"/>
  <c r="I142" i="1"/>
  <c r="H142" i="1" s="1"/>
  <c r="AH142" i="1"/>
  <c r="S122" i="1"/>
  <c r="BF127" i="1"/>
  <c r="BJ127" i="1" s="1"/>
  <c r="BK127" i="1" s="1"/>
  <c r="K137" i="1"/>
  <c r="J137" i="1"/>
  <c r="AW137" i="1" s="1"/>
  <c r="AY137" i="1" s="1"/>
  <c r="I137" i="1"/>
  <c r="H137" i="1" s="1"/>
  <c r="AH137" i="1"/>
  <c r="N137" i="1"/>
  <c r="BG139" i="1"/>
  <c r="BF139" i="1"/>
  <c r="BJ139" i="1" s="1"/>
  <c r="BK139" i="1" s="1"/>
  <c r="BE139" i="1"/>
  <c r="AY140" i="1"/>
  <c r="BE140" i="1"/>
  <c r="BG140" i="1"/>
  <c r="BF140" i="1"/>
  <c r="BJ140" i="1" s="1"/>
  <c r="BK140" i="1" s="1"/>
  <c r="BG142" i="1"/>
  <c r="BF142" i="1"/>
  <c r="BJ142" i="1" s="1"/>
  <c r="BK142" i="1" s="1"/>
  <c r="BE142" i="1"/>
  <c r="Q143" i="1"/>
  <c r="O143" i="1" s="1"/>
  <c r="R143" i="1" s="1"/>
  <c r="L143" i="1" s="1"/>
  <c r="M143" i="1" s="1"/>
  <c r="AY127" i="1"/>
  <c r="J133" i="1"/>
  <c r="AW133" i="1" s="1"/>
  <c r="AY133" i="1" s="1"/>
  <c r="CE133" i="1"/>
  <c r="AV133" i="1" s="1"/>
  <c r="AX133" i="1" s="1"/>
  <c r="S133" i="1"/>
  <c r="K134" i="1"/>
  <c r="I134" i="1"/>
  <c r="H134" i="1" s="1"/>
  <c r="AH134" i="1"/>
  <c r="BG137" i="1"/>
  <c r="BF137" i="1"/>
  <c r="BJ137" i="1" s="1"/>
  <c r="BK137" i="1" s="1"/>
  <c r="BE137" i="1"/>
  <c r="S117" i="1"/>
  <c r="S121" i="1"/>
  <c r="S125" i="1"/>
  <c r="CE128" i="1"/>
  <c r="AV128" i="1" s="1"/>
  <c r="AX128" i="1" s="1"/>
  <c r="S128" i="1"/>
  <c r="J130" i="1"/>
  <c r="AW130" i="1" s="1"/>
  <c r="AY130" i="1" s="1"/>
  <c r="CE130" i="1"/>
  <c r="AV130" i="1" s="1"/>
  <c r="AX130" i="1" s="1"/>
  <c r="S130" i="1"/>
  <c r="AA132" i="1"/>
  <c r="BF135" i="1"/>
  <c r="BJ135" i="1" s="1"/>
  <c r="BK135" i="1" s="1"/>
  <c r="T145" i="1"/>
  <c r="U145" i="1" s="1"/>
  <c r="AB145" i="1" s="1"/>
  <c r="N145" i="1"/>
  <c r="K127" i="1"/>
  <c r="K131" i="1"/>
  <c r="S135" i="1"/>
  <c r="S139" i="1"/>
  <c r="AA139" i="1"/>
  <c r="AA143" i="1"/>
  <c r="AH145" i="1"/>
  <c r="S138" i="1"/>
  <c r="S142" i="1"/>
  <c r="AH144" i="1"/>
  <c r="I136" i="1"/>
  <c r="H136" i="1" s="1"/>
  <c r="S137" i="1"/>
  <c r="I140" i="1"/>
  <c r="H140" i="1" s="1"/>
  <c r="S141" i="1"/>
  <c r="I144" i="1"/>
  <c r="H144" i="1" s="1"/>
  <c r="J144" i="1"/>
  <c r="AW144" i="1" s="1"/>
  <c r="AY144" i="1" s="1"/>
  <c r="S136" i="1"/>
  <c r="S140" i="1"/>
  <c r="AB26" i="1" l="1"/>
  <c r="AC26" i="1"/>
  <c r="V26" i="1"/>
  <c r="Z26" i="1" s="1"/>
  <c r="AC65" i="1"/>
  <c r="AB65" i="1"/>
  <c r="V65" i="1"/>
  <c r="Z65" i="1" s="1"/>
  <c r="V71" i="1"/>
  <c r="Z71" i="1" s="1"/>
  <c r="AC71" i="1"/>
  <c r="AD71" i="1" s="1"/>
  <c r="AB71" i="1"/>
  <c r="AC118" i="1"/>
  <c r="V118" i="1"/>
  <c r="Z118" i="1" s="1"/>
  <c r="AB118" i="1"/>
  <c r="V124" i="1"/>
  <c r="Z124" i="1" s="1"/>
  <c r="AC124" i="1"/>
  <c r="AB124" i="1"/>
  <c r="AA136" i="1"/>
  <c r="AA25" i="1"/>
  <c r="AX124" i="1"/>
  <c r="AX120" i="1"/>
  <c r="T98" i="1"/>
  <c r="U98" i="1" s="1"/>
  <c r="AA100" i="1"/>
  <c r="T79" i="1"/>
  <c r="U79" i="1" s="1"/>
  <c r="T95" i="1"/>
  <c r="U95" i="1" s="1"/>
  <c r="V96" i="1"/>
  <c r="Z96" i="1" s="1"/>
  <c r="AC96" i="1"/>
  <c r="AB96" i="1"/>
  <c r="AY115" i="1"/>
  <c r="AY100" i="1"/>
  <c r="T58" i="1"/>
  <c r="U58" i="1" s="1"/>
  <c r="AA73" i="1"/>
  <c r="Q73" i="1"/>
  <c r="O73" i="1" s="1"/>
  <c r="R73" i="1" s="1"/>
  <c r="L73" i="1" s="1"/>
  <c r="M73" i="1" s="1"/>
  <c r="AA87" i="1"/>
  <c r="Q87" i="1"/>
  <c r="O87" i="1" s="1"/>
  <c r="R87" i="1" s="1"/>
  <c r="L87" i="1" s="1"/>
  <c r="M87" i="1" s="1"/>
  <c r="T44" i="1"/>
  <c r="U44" i="1" s="1"/>
  <c r="AC47" i="1"/>
  <c r="V47" i="1"/>
  <c r="Z47" i="1" s="1"/>
  <c r="V53" i="1"/>
  <c r="Z53" i="1" s="1"/>
  <c r="AC53" i="1"/>
  <c r="AD53" i="1" s="1"/>
  <c r="AB53" i="1"/>
  <c r="AA34" i="1"/>
  <c r="AA91" i="1"/>
  <c r="AY63" i="1"/>
  <c r="AY24" i="1"/>
  <c r="AA19" i="1"/>
  <c r="AA121" i="1"/>
  <c r="AA113" i="1"/>
  <c r="Q113" i="1"/>
  <c r="O113" i="1" s="1"/>
  <c r="R113" i="1" s="1"/>
  <c r="L113" i="1" s="1"/>
  <c r="M113" i="1" s="1"/>
  <c r="T134" i="1"/>
  <c r="U134" i="1" s="1"/>
  <c r="T83" i="1"/>
  <c r="U83" i="1" s="1"/>
  <c r="T63" i="1"/>
  <c r="U63" i="1" s="1"/>
  <c r="Q63" i="1"/>
  <c r="O63" i="1" s="1"/>
  <c r="R63" i="1" s="1"/>
  <c r="L63" i="1" s="1"/>
  <c r="M63" i="1" s="1"/>
  <c r="AA63" i="1"/>
  <c r="AA24" i="1"/>
  <c r="T132" i="1"/>
  <c r="U132" i="1" s="1"/>
  <c r="T113" i="1"/>
  <c r="U113" i="1" s="1"/>
  <c r="T136" i="1"/>
  <c r="U136" i="1" s="1"/>
  <c r="T131" i="1"/>
  <c r="U131" i="1" s="1"/>
  <c r="T129" i="1"/>
  <c r="U129" i="1" s="1"/>
  <c r="AA117" i="1"/>
  <c r="T94" i="1"/>
  <c r="U94" i="1" s="1"/>
  <c r="AA103" i="1"/>
  <c r="AC88" i="1"/>
  <c r="V88" i="1"/>
  <c r="Z88" i="1" s="1"/>
  <c r="T81" i="1"/>
  <c r="U81" i="1" s="1"/>
  <c r="Q71" i="1"/>
  <c r="O71" i="1" s="1"/>
  <c r="R71" i="1" s="1"/>
  <c r="L71" i="1" s="1"/>
  <c r="M71" i="1" s="1"/>
  <c r="AA71" i="1"/>
  <c r="T40" i="1"/>
  <c r="U40" i="1" s="1"/>
  <c r="AA77" i="1"/>
  <c r="Q29" i="1"/>
  <c r="O29" i="1" s="1"/>
  <c r="R29" i="1" s="1"/>
  <c r="L29" i="1" s="1"/>
  <c r="M29" i="1" s="1"/>
  <c r="AA29" i="1"/>
  <c r="AC51" i="1"/>
  <c r="V51" i="1"/>
  <c r="Z51" i="1" s="1"/>
  <c r="T22" i="1"/>
  <c r="U22" i="1" s="1"/>
  <c r="AY105" i="1"/>
  <c r="AY91" i="1"/>
  <c r="AA22" i="1"/>
  <c r="Q111" i="1"/>
  <c r="O111" i="1" s="1"/>
  <c r="R111" i="1" s="1"/>
  <c r="L111" i="1" s="1"/>
  <c r="M111" i="1" s="1"/>
  <c r="AA111" i="1"/>
  <c r="AY25" i="1"/>
  <c r="AX25" i="1"/>
  <c r="AC27" i="1"/>
  <c r="AD27" i="1" s="1"/>
  <c r="V27" i="1"/>
  <c r="Z27" i="1" s="1"/>
  <c r="T139" i="1"/>
  <c r="U139" i="1" s="1"/>
  <c r="AA75" i="1"/>
  <c r="T140" i="1"/>
  <c r="U140" i="1" s="1"/>
  <c r="T135" i="1"/>
  <c r="U135" i="1" s="1"/>
  <c r="AA134" i="1"/>
  <c r="Q116" i="1"/>
  <c r="O116" i="1" s="1"/>
  <c r="R116" i="1" s="1"/>
  <c r="L116" i="1" s="1"/>
  <c r="M116" i="1" s="1"/>
  <c r="AA116" i="1"/>
  <c r="T116" i="1"/>
  <c r="U116" i="1" s="1"/>
  <c r="Q145" i="1"/>
  <c r="O145" i="1" s="1"/>
  <c r="R145" i="1" s="1"/>
  <c r="L145" i="1" s="1"/>
  <c r="M145" i="1" s="1"/>
  <c r="T125" i="1"/>
  <c r="U125" i="1" s="1"/>
  <c r="T122" i="1"/>
  <c r="U122" i="1" s="1"/>
  <c r="T115" i="1"/>
  <c r="U115" i="1" s="1"/>
  <c r="T102" i="1"/>
  <c r="U102" i="1" s="1"/>
  <c r="T142" i="1"/>
  <c r="U142" i="1" s="1"/>
  <c r="T121" i="1"/>
  <c r="U121" i="1" s="1"/>
  <c r="T133" i="1"/>
  <c r="U133" i="1" s="1"/>
  <c r="Q112" i="1"/>
  <c r="O112" i="1" s="1"/>
  <c r="R112" i="1" s="1"/>
  <c r="L112" i="1" s="1"/>
  <c r="M112" i="1" s="1"/>
  <c r="AA112" i="1"/>
  <c r="Q120" i="1"/>
  <c r="O120" i="1" s="1"/>
  <c r="R120" i="1" s="1"/>
  <c r="L120" i="1" s="1"/>
  <c r="M120" i="1" s="1"/>
  <c r="AA120" i="1"/>
  <c r="AX116" i="1"/>
  <c r="T90" i="1"/>
  <c r="U90" i="1" s="1"/>
  <c r="AA109" i="1"/>
  <c r="AA98" i="1"/>
  <c r="Q98" i="1"/>
  <c r="O98" i="1" s="1"/>
  <c r="R98" i="1" s="1"/>
  <c r="L98" i="1" s="1"/>
  <c r="M98" i="1" s="1"/>
  <c r="AY95" i="1"/>
  <c r="AY102" i="1"/>
  <c r="T87" i="1"/>
  <c r="U87" i="1" s="1"/>
  <c r="AA60" i="1"/>
  <c r="T60" i="1"/>
  <c r="U60" i="1" s="1"/>
  <c r="AY87" i="1"/>
  <c r="AB61" i="1"/>
  <c r="AC61" i="1"/>
  <c r="AD61" i="1" s="1"/>
  <c r="V61" i="1"/>
  <c r="Z61" i="1" s="1"/>
  <c r="T36" i="1"/>
  <c r="U36" i="1" s="1"/>
  <c r="AY77" i="1"/>
  <c r="AA72" i="1"/>
  <c r="V52" i="1"/>
  <c r="Z52" i="1" s="1"/>
  <c r="AC52" i="1"/>
  <c r="AD52" i="1" s="1"/>
  <c r="AB52" i="1"/>
  <c r="AB47" i="1"/>
  <c r="AB51" i="1"/>
  <c r="T29" i="1"/>
  <c r="U29" i="1" s="1"/>
  <c r="T18" i="1"/>
  <c r="U18" i="1" s="1"/>
  <c r="AY132" i="1"/>
  <c r="V41" i="1"/>
  <c r="Z41" i="1" s="1"/>
  <c r="AC41" i="1"/>
  <c r="AD41" i="1" s="1"/>
  <c r="AB41" i="1"/>
  <c r="T19" i="1"/>
  <c r="U19" i="1" s="1"/>
  <c r="Q19" i="1" s="1"/>
  <c r="O19" i="1" s="1"/>
  <c r="R19" i="1" s="1"/>
  <c r="L19" i="1" s="1"/>
  <c r="M19" i="1" s="1"/>
  <c r="T72" i="1"/>
  <c r="U72" i="1" s="1"/>
  <c r="AA61" i="1"/>
  <c r="Q61" i="1"/>
  <c r="O61" i="1" s="1"/>
  <c r="R61" i="1" s="1"/>
  <c r="L61" i="1" s="1"/>
  <c r="M61" i="1" s="1"/>
  <c r="V143" i="1"/>
  <c r="Z143" i="1" s="1"/>
  <c r="AC143" i="1"/>
  <c r="AD143" i="1" s="1"/>
  <c r="AB143" i="1"/>
  <c r="Q20" i="1"/>
  <c r="O20" i="1" s="1"/>
  <c r="R20" i="1" s="1"/>
  <c r="L20" i="1" s="1"/>
  <c r="M20" i="1" s="1"/>
  <c r="AA20" i="1"/>
  <c r="AY27" i="1"/>
  <c r="T128" i="1"/>
  <c r="U128" i="1" s="1"/>
  <c r="T105" i="1"/>
  <c r="U105" i="1" s="1"/>
  <c r="AA105" i="1"/>
  <c r="Q105" i="1"/>
  <c r="O105" i="1" s="1"/>
  <c r="R105" i="1" s="1"/>
  <c r="L105" i="1" s="1"/>
  <c r="M105" i="1" s="1"/>
  <c r="T62" i="1"/>
  <c r="U62" i="1" s="1"/>
  <c r="AC73" i="1"/>
  <c r="V73" i="1"/>
  <c r="Z73" i="1" s="1"/>
  <c r="AA144" i="1"/>
  <c r="T138" i="1"/>
  <c r="U138" i="1" s="1"/>
  <c r="T117" i="1"/>
  <c r="U117" i="1" s="1"/>
  <c r="AA142" i="1"/>
  <c r="Q142" i="1"/>
  <c r="O142" i="1" s="1"/>
  <c r="R142" i="1" s="1"/>
  <c r="L142" i="1" s="1"/>
  <c r="M142" i="1" s="1"/>
  <c r="AA130" i="1"/>
  <c r="AA118" i="1"/>
  <c r="Q118" i="1"/>
  <c r="O118" i="1" s="1"/>
  <c r="R118" i="1" s="1"/>
  <c r="L118" i="1" s="1"/>
  <c r="M118" i="1" s="1"/>
  <c r="T108" i="1"/>
  <c r="U108" i="1" s="1"/>
  <c r="AA114" i="1"/>
  <c r="Q114" i="1"/>
  <c r="O114" i="1" s="1"/>
  <c r="R114" i="1" s="1"/>
  <c r="L114" i="1" s="1"/>
  <c r="M114" i="1" s="1"/>
  <c r="T114" i="1"/>
  <c r="U114" i="1" s="1"/>
  <c r="Q124" i="1"/>
  <c r="O124" i="1" s="1"/>
  <c r="R124" i="1" s="1"/>
  <c r="L124" i="1" s="1"/>
  <c r="M124" i="1" s="1"/>
  <c r="AA124" i="1"/>
  <c r="T110" i="1"/>
  <c r="U110" i="1" s="1"/>
  <c r="AA102" i="1"/>
  <c r="Q102" i="1"/>
  <c r="O102" i="1" s="1"/>
  <c r="R102" i="1" s="1"/>
  <c r="L102" i="1" s="1"/>
  <c r="M102" i="1" s="1"/>
  <c r="AA94" i="1"/>
  <c r="Q94" i="1"/>
  <c r="O94" i="1" s="1"/>
  <c r="R94" i="1" s="1"/>
  <c r="L94" i="1" s="1"/>
  <c r="M94" i="1" s="1"/>
  <c r="AD97" i="1"/>
  <c r="AA83" i="1"/>
  <c r="Q83" i="1"/>
  <c r="O83" i="1" s="1"/>
  <c r="R83" i="1" s="1"/>
  <c r="L83" i="1" s="1"/>
  <c r="M83" i="1" s="1"/>
  <c r="T76" i="1"/>
  <c r="U76" i="1" s="1"/>
  <c r="AA76" i="1"/>
  <c r="AA79" i="1"/>
  <c r="Q79" i="1"/>
  <c r="O79" i="1" s="1"/>
  <c r="R79" i="1" s="1"/>
  <c r="L79" i="1" s="1"/>
  <c r="M79" i="1" s="1"/>
  <c r="AA64" i="1"/>
  <c r="T64" i="1"/>
  <c r="U64" i="1" s="1"/>
  <c r="AA56" i="1"/>
  <c r="AB88" i="1"/>
  <c r="AA69" i="1"/>
  <c r="T32" i="1"/>
  <c r="U32" i="1" s="1"/>
  <c r="T24" i="1"/>
  <c r="U24" i="1" s="1"/>
  <c r="AA31" i="1"/>
  <c r="AC43" i="1"/>
  <c r="AD43" i="1" s="1"/>
  <c r="V43" i="1"/>
  <c r="Z43" i="1" s="1"/>
  <c r="AA40" i="1"/>
  <c r="Q40" i="1"/>
  <c r="O40" i="1" s="1"/>
  <c r="R40" i="1" s="1"/>
  <c r="L40" i="1" s="1"/>
  <c r="M40" i="1" s="1"/>
  <c r="AA38" i="1"/>
  <c r="T38" i="1"/>
  <c r="U38" i="1" s="1"/>
  <c r="T31" i="1"/>
  <c r="U31" i="1" s="1"/>
  <c r="AA18" i="1"/>
  <c r="T45" i="1"/>
  <c r="U45" i="1" s="1"/>
  <c r="AC35" i="1"/>
  <c r="V35" i="1"/>
  <c r="Z35" i="1" s="1"/>
  <c r="AA81" i="1"/>
  <c r="Q81" i="1"/>
  <c r="O81" i="1" s="1"/>
  <c r="R81" i="1" s="1"/>
  <c r="L81" i="1" s="1"/>
  <c r="M81" i="1" s="1"/>
  <c r="T17" i="1"/>
  <c r="U17" i="1" s="1"/>
  <c r="AC39" i="1"/>
  <c r="V39" i="1"/>
  <c r="Z39" i="1" s="1"/>
  <c r="T141" i="1"/>
  <c r="U141" i="1" s="1"/>
  <c r="T130" i="1"/>
  <c r="U130" i="1" s="1"/>
  <c r="T109" i="1"/>
  <c r="U109" i="1" s="1"/>
  <c r="T127" i="1"/>
  <c r="U127" i="1" s="1"/>
  <c r="V107" i="1"/>
  <c r="Z107" i="1" s="1"/>
  <c r="AC107" i="1"/>
  <c r="AB107" i="1"/>
  <c r="T101" i="1"/>
  <c r="U101" i="1" s="1"/>
  <c r="Q107" i="1"/>
  <c r="O107" i="1" s="1"/>
  <c r="R107" i="1" s="1"/>
  <c r="L107" i="1" s="1"/>
  <c r="M107" i="1" s="1"/>
  <c r="AA107" i="1"/>
  <c r="T103" i="1"/>
  <c r="U103" i="1" s="1"/>
  <c r="Q103" i="1" s="1"/>
  <c r="O103" i="1" s="1"/>
  <c r="R103" i="1" s="1"/>
  <c r="L103" i="1" s="1"/>
  <c r="M103" i="1" s="1"/>
  <c r="Q88" i="1"/>
  <c r="O88" i="1" s="1"/>
  <c r="R88" i="1" s="1"/>
  <c r="L88" i="1" s="1"/>
  <c r="M88" i="1" s="1"/>
  <c r="T80" i="1"/>
  <c r="U80" i="1" s="1"/>
  <c r="AA80" i="1"/>
  <c r="Q80" i="1"/>
  <c r="O80" i="1" s="1"/>
  <c r="R80" i="1" s="1"/>
  <c r="L80" i="1" s="1"/>
  <c r="M80" i="1" s="1"/>
  <c r="V93" i="1"/>
  <c r="Z93" i="1" s="1"/>
  <c r="AC93" i="1"/>
  <c r="V59" i="1"/>
  <c r="Z59" i="1" s="1"/>
  <c r="AC59" i="1"/>
  <c r="V82" i="1"/>
  <c r="Z82" i="1" s="1"/>
  <c r="AC82" i="1"/>
  <c r="AB82" i="1"/>
  <c r="AB39" i="1"/>
  <c r="AA58" i="1"/>
  <c r="Q58" i="1"/>
  <c r="O58" i="1" s="1"/>
  <c r="R58" i="1" s="1"/>
  <c r="L58" i="1" s="1"/>
  <c r="M58" i="1" s="1"/>
  <c r="V37" i="1"/>
  <c r="Z37" i="1" s="1"/>
  <c r="AC37" i="1"/>
  <c r="AB37" i="1"/>
  <c r="T28" i="1"/>
  <c r="U28" i="1" s="1"/>
  <c r="AY81" i="1"/>
  <c r="T34" i="1"/>
  <c r="U34" i="1" s="1"/>
  <c r="V20" i="1"/>
  <c r="Z20" i="1" s="1"/>
  <c r="AC20" i="1"/>
  <c r="V120" i="1"/>
  <c r="Z120" i="1" s="1"/>
  <c r="AC120" i="1"/>
  <c r="AD120" i="1" s="1"/>
  <c r="AB120" i="1"/>
  <c r="AA65" i="1"/>
  <c r="Q65" i="1"/>
  <c r="O65" i="1" s="1"/>
  <c r="R65" i="1" s="1"/>
  <c r="L65" i="1" s="1"/>
  <c r="M65" i="1" s="1"/>
  <c r="T48" i="1"/>
  <c r="U48" i="1" s="1"/>
  <c r="T104" i="1"/>
  <c r="U104" i="1" s="1"/>
  <c r="T126" i="1"/>
  <c r="U126" i="1" s="1"/>
  <c r="AA140" i="1"/>
  <c r="Q140" i="1"/>
  <c r="O140" i="1" s="1"/>
  <c r="R140" i="1" s="1"/>
  <c r="L140" i="1" s="1"/>
  <c r="M140" i="1" s="1"/>
  <c r="AC145" i="1"/>
  <c r="AD145" i="1" s="1"/>
  <c r="V145" i="1"/>
  <c r="Z145" i="1" s="1"/>
  <c r="AY128" i="1"/>
  <c r="AA137" i="1"/>
  <c r="AA133" i="1"/>
  <c r="Q133" i="1"/>
  <c r="O133" i="1" s="1"/>
  <c r="R133" i="1" s="1"/>
  <c r="L133" i="1" s="1"/>
  <c r="M133" i="1" s="1"/>
  <c r="T123" i="1"/>
  <c r="U123" i="1" s="1"/>
  <c r="AA108" i="1"/>
  <c r="Q108" i="1"/>
  <c r="O108" i="1" s="1"/>
  <c r="R108" i="1" s="1"/>
  <c r="L108" i="1" s="1"/>
  <c r="M108" i="1" s="1"/>
  <c r="AA122" i="1"/>
  <c r="AA126" i="1"/>
  <c r="Q126" i="1"/>
  <c r="O126" i="1" s="1"/>
  <c r="R126" i="1" s="1"/>
  <c r="L126" i="1" s="1"/>
  <c r="M126" i="1" s="1"/>
  <c r="T106" i="1"/>
  <c r="U106" i="1" s="1"/>
  <c r="AA90" i="1"/>
  <c r="Q90" i="1"/>
  <c r="O90" i="1" s="1"/>
  <c r="R90" i="1" s="1"/>
  <c r="L90" i="1" s="1"/>
  <c r="M90" i="1" s="1"/>
  <c r="AB93" i="1"/>
  <c r="AY101" i="1"/>
  <c r="T77" i="1"/>
  <c r="U77" i="1" s="1"/>
  <c r="Q77" i="1" s="1"/>
  <c r="O77" i="1" s="1"/>
  <c r="R77" i="1" s="1"/>
  <c r="L77" i="1" s="1"/>
  <c r="M77" i="1" s="1"/>
  <c r="T75" i="1"/>
  <c r="U75" i="1" s="1"/>
  <c r="T70" i="1"/>
  <c r="U70" i="1" s="1"/>
  <c r="Q70" i="1" s="1"/>
  <c r="O70" i="1" s="1"/>
  <c r="R70" i="1" s="1"/>
  <c r="L70" i="1" s="1"/>
  <c r="M70" i="1" s="1"/>
  <c r="AA84" i="1"/>
  <c r="Q84" i="1"/>
  <c r="O84" i="1" s="1"/>
  <c r="R84" i="1" s="1"/>
  <c r="L84" i="1" s="1"/>
  <c r="M84" i="1" s="1"/>
  <c r="AY74" i="1"/>
  <c r="T85" i="1"/>
  <c r="U85" i="1" s="1"/>
  <c r="Q67" i="1"/>
  <c r="O67" i="1" s="1"/>
  <c r="R67" i="1" s="1"/>
  <c r="L67" i="1" s="1"/>
  <c r="M67" i="1" s="1"/>
  <c r="AA67" i="1"/>
  <c r="AB59" i="1"/>
  <c r="AC89" i="1"/>
  <c r="AD89" i="1" s="1"/>
  <c r="V89" i="1"/>
  <c r="Z89" i="1" s="1"/>
  <c r="V74" i="1"/>
  <c r="Z74" i="1" s="1"/>
  <c r="AC74" i="1"/>
  <c r="AD74" i="1" s="1"/>
  <c r="AA68" i="1"/>
  <c r="Q68" i="1"/>
  <c r="O68" i="1" s="1"/>
  <c r="R68" i="1" s="1"/>
  <c r="L68" i="1" s="1"/>
  <c r="M68" i="1" s="1"/>
  <c r="T68" i="1"/>
  <c r="U68" i="1" s="1"/>
  <c r="AA70" i="1"/>
  <c r="T56" i="1"/>
  <c r="U56" i="1" s="1"/>
  <c r="Q56" i="1" s="1"/>
  <c r="O56" i="1" s="1"/>
  <c r="R56" i="1" s="1"/>
  <c r="L56" i="1" s="1"/>
  <c r="M56" i="1" s="1"/>
  <c r="T69" i="1"/>
  <c r="U69" i="1" s="1"/>
  <c r="T54" i="1"/>
  <c r="U54" i="1" s="1"/>
  <c r="Q53" i="1"/>
  <c r="O53" i="1" s="1"/>
  <c r="R53" i="1" s="1"/>
  <c r="L53" i="1" s="1"/>
  <c r="M53" i="1" s="1"/>
  <c r="AA35" i="1"/>
  <c r="Q35" i="1"/>
  <c r="O35" i="1" s="1"/>
  <c r="R35" i="1" s="1"/>
  <c r="L35" i="1" s="1"/>
  <c r="M35" i="1" s="1"/>
  <c r="V99" i="1"/>
  <c r="Z99" i="1" s="1"/>
  <c r="AC99" i="1"/>
  <c r="AD99" i="1" s="1"/>
  <c r="Q99" i="1"/>
  <c r="O99" i="1" s="1"/>
  <c r="R99" i="1" s="1"/>
  <c r="L99" i="1" s="1"/>
  <c r="M99" i="1" s="1"/>
  <c r="AA26" i="1"/>
  <c r="Q26" i="1"/>
  <c r="O26" i="1" s="1"/>
  <c r="R26" i="1" s="1"/>
  <c r="L26" i="1" s="1"/>
  <c r="M26" i="1" s="1"/>
  <c r="T137" i="1"/>
  <c r="U137" i="1" s="1"/>
  <c r="Q137" i="1" s="1"/>
  <c r="O137" i="1" s="1"/>
  <c r="R137" i="1" s="1"/>
  <c r="L137" i="1" s="1"/>
  <c r="M137" i="1" s="1"/>
  <c r="T144" i="1"/>
  <c r="U144" i="1" s="1"/>
  <c r="T119" i="1"/>
  <c r="U119" i="1" s="1"/>
  <c r="AA115" i="1"/>
  <c r="Q115" i="1"/>
  <c r="O115" i="1" s="1"/>
  <c r="R115" i="1" s="1"/>
  <c r="L115" i="1" s="1"/>
  <c r="M115" i="1" s="1"/>
  <c r="AA104" i="1"/>
  <c r="Q104" i="1"/>
  <c r="O104" i="1" s="1"/>
  <c r="R104" i="1" s="1"/>
  <c r="L104" i="1" s="1"/>
  <c r="M104" i="1" s="1"/>
  <c r="AY126" i="1"/>
  <c r="AY125" i="1"/>
  <c r="V111" i="1"/>
  <c r="Z111" i="1" s="1"/>
  <c r="AC111" i="1"/>
  <c r="AD111" i="1" s="1"/>
  <c r="AB111" i="1"/>
  <c r="AA129" i="1"/>
  <c r="Q129" i="1"/>
  <c r="O129" i="1" s="1"/>
  <c r="R129" i="1" s="1"/>
  <c r="L129" i="1" s="1"/>
  <c r="M129" i="1" s="1"/>
  <c r="V112" i="1"/>
  <c r="Z112" i="1" s="1"/>
  <c r="AC112" i="1"/>
  <c r="AD112" i="1" s="1"/>
  <c r="T100" i="1"/>
  <c r="U100" i="1" s="1"/>
  <c r="AA86" i="1"/>
  <c r="T86" i="1"/>
  <c r="U86" i="1" s="1"/>
  <c r="Q86" i="1" s="1"/>
  <c r="O86" i="1" s="1"/>
  <c r="R86" i="1" s="1"/>
  <c r="L86" i="1" s="1"/>
  <c r="M86" i="1" s="1"/>
  <c r="V84" i="1"/>
  <c r="Z84" i="1" s="1"/>
  <c r="AC84" i="1"/>
  <c r="AD84" i="1" s="1"/>
  <c r="T91" i="1"/>
  <c r="U91" i="1" s="1"/>
  <c r="Q91" i="1" s="1"/>
  <c r="O91" i="1" s="1"/>
  <c r="R91" i="1" s="1"/>
  <c r="L91" i="1" s="1"/>
  <c r="M91" i="1" s="1"/>
  <c r="T66" i="1"/>
  <c r="U66" i="1" s="1"/>
  <c r="Q96" i="1"/>
  <c r="O96" i="1" s="1"/>
  <c r="R96" i="1" s="1"/>
  <c r="L96" i="1" s="1"/>
  <c r="M96" i="1" s="1"/>
  <c r="AA96" i="1"/>
  <c r="AA57" i="1"/>
  <c r="Q57" i="1"/>
  <c r="O57" i="1" s="1"/>
  <c r="R57" i="1" s="1"/>
  <c r="L57" i="1" s="1"/>
  <c r="M57" i="1" s="1"/>
  <c r="T57" i="1"/>
  <c r="U57" i="1" s="1"/>
  <c r="AA92" i="1"/>
  <c r="T92" i="1"/>
  <c r="U92" i="1" s="1"/>
  <c r="Q92" i="1"/>
  <c r="O92" i="1" s="1"/>
  <c r="R92" i="1" s="1"/>
  <c r="L92" i="1" s="1"/>
  <c r="M92" i="1" s="1"/>
  <c r="AX67" i="1"/>
  <c r="AA55" i="1"/>
  <c r="AY85" i="1"/>
  <c r="AA42" i="1"/>
  <c r="Q42" i="1"/>
  <c r="O42" i="1" s="1"/>
  <c r="R42" i="1" s="1"/>
  <c r="L42" i="1" s="1"/>
  <c r="M42" i="1" s="1"/>
  <c r="T42" i="1"/>
  <c r="U42" i="1" s="1"/>
  <c r="AA39" i="1"/>
  <c r="Q39" i="1"/>
  <c r="O39" i="1" s="1"/>
  <c r="R39" i="1" s="1"/>
  <c r="L39" i="1" s="1"/>
  <c r="M39" i="1" s="1"/>
  <c r="T21" i="1"/>
  <c r="U21" i="1" s="1"/>
  <c r="T55" i="1"/>
  <c r="U55" i="1" s="1"/>
  <c r="AA46" i="1"/>
  <c r="Q46" i="1"/>
  <c r="O46" i="1" s="1"/>
  <c r="R46" i="1" s="1"/>
  <c r="L46" i="1" s="1"/>
  <c r="M46" i="1" s="1"/>
  <c r="T46" i="1"/>
  <c r="U46" i="1" s="1"/>
  <c r="AA43" i="1"/>
  <c r="Q43" i="1"/>
  <c r="O43" i="1" s="1"/>
  <c r="R43" i="1" s="1"/>
  <c r="L43" i="1" s="1"/>
  <c r="M43" i="1" s="1"/>
  <c r="L30" i="1"/>
  <c r="M30" i="1" s="1"/>
  <c r="AA50" i="1"/>
  <c r="Q50" i="1"/>
  <c r="O50" i="1" s="1"/>
  <c r="R50" i="1" s="1"/>
  <c r="L50" i="1" s="1"/>
  <c r="M50" i="1" s="1"/>
  <c r="T50" i="1"/>
  <c r="U50" i="1" s="1"/>
  <c r="AA47" i="1"/>
  <c r="Q47" i="1"/>
  <c r="O47" i="1" s="1"/>
  <c r="R47" i="1" s="1"/>
  <c r="L47" i="1" s="1"/>
  <c r="M47" i="1" s="1"/>
  <c r="T33" i="1"/>
  <c r="U33" i="1" s="1"/>
  <c r="T67" i="1"/>
  <c r="U67" i="1" s="1"/>
  <c r="AB73" i="1"/>
  <c r="AA51" i="1"/>
  <c r="Q51" i="1"/>
  <c r="O51" i="1" s="1"/>
  <c r="R51" i="1" s="1"/>
  <c r="L51" i="1" s="1"/>
  <c r="M51" i="1" s="1"/>
  <c r="AA138" i="1"/>
  <c r="Q138" i="1"/>
  <c r="O138" i="1" s="1"/>
  <c r="R138" i="1" s="1"/>
  <c r="L138" i="1" s="1"/>
  <c r="M138" i="1" s="1"/>
  <c r="AX54" i="1"/>
  <c r="AY54" i="1"/>
  <c r="T49" i="1"/>
  <c r="U49" i="1" s="1"/>
  <c r="Q52" i="1"/>
  <c r="O52" i="1" s="1"/>
  <c r="R52" i="1" s="1"/>
  <c r="L52" i="1" s="1"/>
  <c r="M52" i="1" s="1"/>
  <c r="AA141" i="1"/>
  <c r="Q141" i="1"/>
  <c r="O141" i="1" s="1"/>
  <c r="R141" i="1" s="1"/>
  <c r="L141" i="1" s="1"/>
  <c r="M141" i="1" s="1"/>
  <c r="AB20" i="1"/>
  <c r="T25" i="1"/>
  <c r="U25" i="1" s="1"/>
  <c r="V85" i="1" l="1"/>
  <c r="Z85" i="1" s="1"/>
  <c r="AC85" i="1"/>
  <c r="AB85" i="1"/>
  <c r="Q85" i="1"/>
  <c r="O85" i="1" s="1"/>
  <c r="R85" i="1" s="1"/>
  <c r="L85" i="1" s="1"/>
  <c r="M85" i="1" s="1"/>
  <c r="AC101" i="1"/>
  <c r="V101" i="1"/>
  <c r="Z101" i="1" s="1"/>
  <c r="AB101" i="1"/>
  <c r="Q101" i="1"/>
  <c r="O101" i="1" s="1"/>
  <c r="R101" i="1" s="1"/>
  <c r="L101" i="1" s="1"/>
  <c r="M101" i="1" s="1"/>
  <c r="AC31" i="1"/>
  <c r="V31" i="1"/>
  <c r="Z31" i="1" s="1"/>
  <c r="AB31" i="1"/>
  <c r="Q31" i="1"/>
  <c r="O31" i="1" s="1"/>
  <c r="R31" i="1" s="1"/>
  <c r="L31" i="1" s="1"/>
  <c r="M31" i="1" s="1"/>
  <c r="AD73" i="1"/>
  <c r="AC128" i="1"/>
  <c r="AD128" i="1" s="1"/>
  <c r="V128" i="1"/>
  <c r="Z128" i="1" s="1"/>
  <c r="Q128" i="1"/>
  <c r="O128" i="1" s="1"/>
  <c r="R128" i="1" s="1"/>
  <c r="L128" i="1" s="1"/>
  <c r="M128" i="1" s="1"/>
  <c r="AB128" i="1"/>
  <c r="V142" i="1"/>
  <c r="Z142" i="1" s="1"/>
  <c r="AC142" i="1"/>
  <c r="AB142" i="1"/>
  <c r="V125" i="1"/>
  <c r="Z125" i="1" s="1"/>
  <c r="AC125" i="1"/>
  <c r="AB125" i="1"/>
  <c r="Q125" i="1"/>
  <c r="O125" i="1" s="1"/>
  <c r="R125" i="1" s="1"/>
  <c r="L125" i="1" s="1"/>
  <c r="M125" i="1" s="1"/>
  <c r="AC135" i="1"/>
  <c r="V135" i="1"/>
  <c r="Z135" i="1" s="1"/>
  <c r="Q135" i="1"/>
  <c r="O135" i="1" s="1"/>
  <c r="R135" i="1" s="1"/>
  <c r="L135" i="1" s="1"/>
  <c r="M135" i="1" s="1"/>
  <c r="AB135" i="1"/>
  <c r="AC129" i="1"/>
  <c r="V129" i="1"/>
  <c r="Z129" i="1" s="1"/>
  <c r="AB129" i="1"/>
  <c r="AD96" i="1"/>
  <c r="V98" i="1"/>
  <c r="Z98" i="1" s="1"/>
  <c r="AC98" i="1"/>
  <c r="AB98" i="1"/>
  <c r="V55" i="1"/>
  <c r="Z55" i="1" s="1"/>
  <c r="AC55" i="1"/>
  <c r="AB55" i="1"/>
  <c r="V106" i="1"/>
  <c r="Z106" i="1" s="1"/>
  <c r="AC106" i="1"/>
  <c r="AD106" i="1" s="1"/>
  <c r="AB106" i="1"/>
  <c r="Q106" i="1"/>
  <c r="O106" i="1" s="1"/>
  <c r="R106" i="1" s="1"/>
  <c r="L106" i="1" s="1"/>
  <c r="M106" i="1" s="1"/>
  <c r="V17" i="1"/>
  <c r="Z17" i="1" s="1"/>
  <c r="AB17" i="1"/>
  <c r="AC17" i="1"/>
  <c r="Q17" i="1"/>
  <c r="O17" i="1" s="1"/>
  <c r="R17" i="1" s="1"/>
  <c r="L17" i="1" s="1"/>
  <c r="M17" i="1" s="1"/>
  <c r="Q55" i="1"/>
  <c r="O55" i="1" s="1"/>
  <c r="R55" i="1" s="1"/>
  <c r="L55" i="1" s="1"/>
  <c r="M55" i="1" s="1"/>
  <c r="V54" i="1"/>
  <c r="Z54" i="1" s="1"/>
  <c r="AC54" i="1"/>
  <c r="AB54" i="1"/>
  <c r="Q54" i="1"/>
  <c r="O54" i="1" s="1"/>
  <c r="R54" i="1" s="1"/>
  <c r="L54" i="1" s="1"/>
  <c r="M54" i="1" s="1"/>
  <c r="V28" i="1"/>
  <c r="Z28" i="1" s="1"/>
  <c r="AC28" i="1"/>
  <c r="AB28" i="1"/>
  <c r="Q28" i="1"/>
  <c r="O28" i="1" s="1"/>
  <c r="R28" i="1" s="1"/>
  <c r="L28" i="1" s="1"/>
  <c r="M28" i="1" s="1"/>
  <c r="AC130" i="1"/>
  <c r="AD130" i="1" s="1"/>
  <c r="V130" i="1"/>
  <c r="Z130" i="1" s="1"/>
  <c r="AB130" i="1"/>
  <c r="V38" i="1"/>
  <c r="Z38" i="1" s="1"/>
  <c r="AC38" i="1"/>
  <c r="AD38" i="1" s="1"/>
  <c r="AB38" i="1"/>
  <c r="AC76" i="1"/>
  <c r="V76" i="1"/>
  <c r="Z76" i="1" s="1"/>
  <c r="AB76" i="1"/>
  <c r="V108" i="1"/>
  <c r="Z108" i="1" s="1"/>
  <c r="AC108" i="1"/>
  <c r="AB108" i="1"/>
  <c r="AC117" i="1"/>
  <c r="AD117" i="1" s="1"/>
  <c r="AB117" i="1"/>
  <c r="V117" i="1"/>
  <c r="Z117" i="1" s="1"/>
  <c r="V62" i="1"/>
  <c r="Z62" i="1" s="1"/>
  <c r="AC62" i="1"/>
  <c r="AD62" i="1" s="1"/>
  <c r="Q62" i="1"/>
  <c r="O62" i="1" s="1"/>
  <c r="R62" i="1" s="1"/>
  <c r="L62" i="1" s="1"/>
  <c r="M62" i="1" s="1"/>
  <c r="AB62" i="1"/>
  <c r="V72" i="1"/>
  <c r="Z72" i="1" s="1"/>
  <c r="AC72" i="1"/>
  <c r="AD72" i="1" s="1"/>
  <c r="AB72" i="1"/>
  <c r="AC18" i="1"/>
  <c r="AD18" i="1" s="1"/>
  <c r="AB18" i="1"/>
  <c r="V18" i="1"/>
  <c r="Z18" i="1" s="1"/>
  <c r="Q72" i="1"/>
  <c r="O72" i="1" s="1"/>
  <c r="R72" i="1" s="1"/>
  <c r="L72" i="1" s="1"/>
  <c r="M72" i="1" s="1"/>
  <c r="AD88" i="1"/>
  <c r="AC132" i="1"/>
  <c r="V132" i="1"/>
  <c r="Z132" i="1" s="1"/>
  <c r="Q132" i="1"/>
  <c r="O132" i="1" s="1"/>
  <c r="R132" i="1" s="1"/>
  <c r="L132" i="1" s="1"/>
  <c r="M132" i="1" s="1"/>
  <c r="AB132" i="1"/>
  <c r="AB83" i="1"/>
  <c r="AC83" i="1"/>
  <c r="AD83" i="1" s="1"/>
  <c r="V83" i="1"/>
  <c r="Z83" i="1" s="1"/>
  <c r="AD124" i="1"/>
  <c r="AC122" i="1"/>
  <c r="AD122" i="1" s="1"/>
  <c r="V122" i="1"/>
  <c r="Z122" i="1" s="1"/>
  <c r="AB122" i="1"/>
  <c r="V49" i="1"/>
  <c r="Z49" i="1" s="1"/>
  <c r="AC49" i="1"/>
  <c r="AB49" i="1"/>
  <c r="Q49" i="1"/>
  <c r="O49" i="1" s="1"/>
  <c r="R49" i="1" s="1"/>
  <c r="L49" i="1" s="1"/>
  <c r="M49" i="1" s="1"/>
  <c r="AC21" i="1"/>
  <c r="AB21" i="1"/>
  <c r="V21" i="1"/>
  <c r="Z21" i="1" s="1"/>
  <c r="Q21" i="1"/>
  <c r="O21" i="1" s="1"/>
  <c r="R21" i="1" s="1"/>
  <c r="L21" i="1" s="1"/>
  <c r="M21" i="1" s="1"/>
  <c r="AC69" i="1"/>
  <c r="V69" i="1"/>
  <c r="Z69" i="1" s="1"/>
  <c r="AB69" i="1"/>
  <c r="AC77" i="1"/>
  <c r="V77" i="1"/>
  <c r="Z77" i="1" s="1"/>
  <c r="AB77" i="1"/>
  <c r="AD82" i="1"/>
  <c r="V80" i="1"/>
  <c r="Z80" i="1" s="1"/>
  <c r="AC80" i="1"/>
  <c r="AD80" i="1" s="1"/>
  <c r="AB80" i="1"/>
  <c r="AD107" i="1"/>
  <c r="Q38" i="1"/>
  <c r="O38" i="1" s="1"/>
  <c r="R38" i="1" s="1"/>
  <c r="L38" i="1" s="1"/>
  <c r="M38" i="1" s="1"/>
  <c r="V24" i="1"/>
  <c r="Z24" i="1" s="1"/>
  <c r="AC24" i="1"/>
  <c r="AB24" i="1"/>
  <c r="Q76" i="1"/>
  <c r="O76" i="1" s="1"/>
  <c r="R76" i="1" s="1"/>
  <c r="L76" i="1" s="1"/>
  <c r="M76" i="1" s="1"/>
  <c r="V110" i="1"/>
  <c r="Z110" i="1" s="1"/>
  <c r="AC110" i="1"/>
  <c r="AB110" i="1"/>
  <c r="Q110" i="1"/>
  <c r="O110" i="1" s="1"/>
  <c r="R110" i="1" s="1"/>
  <c r="L110" i="1" s="1"/>
  <c r="M110" i="1" s="1"/>
  <c r="V19" i="1"/>
  <c r="Z19" i="1" s="1"/>
  <c r="AC19" i="1"/>
  <c r="AB19" i="1"/>
  <c r="AC29" i="1"/>
  <c r="AD29" i="1" s="1"/>
  <c r="V29" i="1"/>
  <c r="Z29" i="1" s="1"/>
  <c r="AB29" i="1"/>
  <c r="V60" i="1"/>
  <c r="Z60" i="1" s="1"/>
  <c r="AC60" i="1"/>
  <c r="AD60" i="1" s="1"/>
  <c r="AB60" i="1"/>
  <c r="V102" i="1"/>
  <c r="Z102" i="1" s="1"/>
  <c r="AC102" i="1"/>
  <c r="AB102" i="1"/>
  <c r="V140" i="1"/>
  <c r="Z140" i="1" s="1"/>
  <c r="AC140" i="1"/>
  <c r="AB140" i="1"/>
  <c r="V40" i="1"/>
  <c r="Z40" i="1" s="1"/>
  <c r="AC40" i="1"/>
  <c r="AB40" i="1"/>
  <c r="AC131" i="1"/>
  <c r="AD131" i="1" s="1"/>
  <c r="V131" i="1"/>
  <c r="Z131" i="1" s="1"/>
  <c r="AB131" i="1"/>
  <c r="Q131" i="1"/>
  <c r="O131" i="1" s="1"/>
  <c r="R131" i="1" s="1"/>
  <c r="L131" i="1" s="1"/>
  <c r="M131" i="1" s="1"/>
  <c r="Q24" i="1"/>
  <c r="O24" i="1" s="1"/>
  <c r="R24" i="1" s="1"/>
  <c r="L24" i="1" s="1"/>
  <c r="M24" i="1" s="1"/>
  <c r="V95" i="1"/>
  <c r="Z95" i="1" s="1"/>
  <c r="AC95" i="1"/>
  <c r="AB95" i="1"/>
  <c r="Q95" i="1"/>
  <c r="O95" i="1" s="1"/>
  <c r="R95" i="1" s="1"/>
  <c r="L95" i="1" s="1"/>
  <c r="M95" i="1" s="1"/>
  <c r="V123" i="1"/>
  <c r="Z123" i="1" s="1"/>
  <c r="AC123" i="1"/>
  <c r="AD123" i="1" s="1"/>
  <c r="AB123" i="1"/>
  <c r="Q123" i="1"/>
  <c r="O123" i="1" s="1"/>
  <c r="R123" i="1" s="1"/>
  <c r="L123" i="1" s="1"/>
  <c r="M123" i="1" s="1"/>
  <c r="V34" i="1"/>
  <c r="Z34" i="1" s="1"/>
  <c r="AB34" i="1"/>
  <c r="AC34" i="1"/>
  <c r="AD34" i="1" s="1"/>
  <c r="AC109" i="1"/>
  <c r="AD109" i="1" s="1"/>
  <c r="V109" i="1"/>
  <c r="Z109" i="1" s="1"/>
  <c r="AB109" i="1"/>
  <c r="V33" i="1"/>
  <c r="Z33" i="1" s="1"/>
  <c r="AC33" i="1"/>
  <c r="AD33" i="1" s="1"/>
  <c r="AB33" i="1"/>
  <c r="Q33" i="1"/>
  <c r="O33" i="1" s="1"/>
  <c r="R33" i="1" s="1"/>
  <c r="L33" i="1" s="1"/>
  <c r="M33" i="1" s="1"/>
  <c r="AC25" i="1"/>
  <c r="AB25" i="1"/>
  <c r="V25" i="1"/>
  <c r="Z25" i="1" s="1"/>
  <c r="V66" i="1"/>
  <c r="Z66" i="1" s="1"/>
  <c r="AC66" i="1"/>
  <c r="AB66" i="1"/>
  <c r="Q66" i="1"/>
  <c r="O66" i="1" s="1"/>
  <c r="R66" i="1" s="1"/>
  <c r="L66" i="1" s="1"/>
  <c r="M66" i="1" s="1"/>
  <c r="V119" i="1"/>
  <c r="Z119" i="1" s="1"/>
  <c r="AC119" i="1"/>
  <c r="Q119" i="1"/>
  <c r="O119" i="1" s="1"/>
  <c r="R119" i="1" s="1"/>
  <c r="L119" i="1" s="1"/>
  <c r="M119" i="1" s="1"/>
  <c r="AB119" i="1"/>
  <c r="V56" i="1"/>
  <c r="Z56" i="1" s="1"/>
  <c r="AC56" i="1"/>
  <c r="AB56" i="1"/>
  <c r="Q122" i="1"/>
  <c r="O122" i="1" s="1"/>
  <c r="R122" i="1" s="1"/>
  <c r="L122" i="1" s="1"/>
  <c r="M122" i="1" s="1"/>
  <c r="AC126" i="1"/>
  <c r="V126" i="1"/>
  <c r="Z126" i="1" s="1"/>
  <c r="AB126" i="1"/>
  <c r="AC141" i="1"/>
  <c r="AD141" i="1" s="1"/>
  <c r="V141" i="1"/>
  <c r="Z141" i="1" s="1"/>
  <c r="AB141" i="1"/>
  <c r="AD35" i="1"/>
  <c r="V64" i="1"/>
  <c r="Z64" i="1" s="1"/>
  <c r="AC64" i="1"/>
  <c r="AB64" i="1"/>
  <c r="V138" i="1"/>
  <c r="Z138" i="1" s="1"/>
  <c r="AC138" i="1"/>
  <c r="AD138" i="1" s="1"/>
  <c r="AB138" i="1"/>
  <c r="Q109" i="1"/>
  <c r="O109" i="1" s="1"/>
  <c r="R109" i="1" s="1"/>
  <c r="L109" i="1" s="1"/>
  <c r="M109" i="1" s="1"/>
  <c r="V116" i="1"/>
  <c r="Z116" i="1" s="1"/>
  <c r="AC116" i="1"/>
  <c r="AD116" i="1" s="1"/>
  <c r="AB116" i="1"/>
  <c r="AC22" i="1"/>
  <c r="AB22" i="1"/>
  <c r="V22" i="1"/>
  <c r="Z22" i="1" s="1"/>
  <c r="AC134" i="1"/>
  <c r="AD134" i="1" s="1"/>
  <c r="AB134" i="1"/>
  <c r="V134" i="1"/>
  <c r="Z134" i="1" s="1"/>
  <c r="AD65" i="1"/>
  <c r="V75" i="1"/>
  <c r="Z75" i="1" s="1"/>
  <c r="AC75" i="1"/>
  <c r="AB75" i="1"/>
  <c r="V67" i="1"/>
  <c r="Z67" i="1" s="1"/>
  <c r="AC67" i="1"/>
  <c r="AD67" i="1" s="1"/>
  <c r="AB67" i="1"/>
  <c r="V86" i="1"/>
  <c r="Z86" i="1" s="1"/>
  <c r="AC86" i="1"/>
  <c r="AD86" i="1" s="1"/>
  <c r="AB86" i="1"/>
  <c r="V46" i="1"/>
  <c r="Z46" i="1" s="1"/>
  <c r="AC46" i="1"/>
  <c r="AB46" i="1"/>
  <c r="V42" i="1"/>
  <c r="Z42" i="1" s="1"/>
  <c r="AC42" i="1"/>
  <c r="AB42" i="1"/>
  <c r="V92" i="1"/>
  <c r="Z92" i="1" s="1"/>
  <c r="AC92" i="1"/>
  <c r="AB92" i="1"/>
  <c r="AD37" i="1"/>
  <c r="AD59" i="1"/>
  <c r="AC103" i="1"/>
  <c r="AD103" i="1" s="1"/>
  <c r="AB103" i="1"/>
  <c r="V103" i="1"/>
  <c r="Z103" i="1" s="1"/>
  <c r="V45" i="1"/>
  <c r="Z45" i="1" s="1"/>
  <c r="AC45" i="1"/>
  <c r="AB45" i="1"/>
  <c r="Q45" i="1"/>
  <c r="O45" i="1" s="1"/>
  <c r="R45" i="1" s="1"/>
  <c r="L45" i="1" s="1"/>
  <c r="M45" i="1" s="1"/>
  <c r="V32" i="1"/>
  <c r="Z32" i="1" s="1"/>
  <c r="AC32" i="1"/>
  <c r="Q32" i="1"/>
  <c r="O32" i="1" s="1"/>
  <c r="R32" i="1" s="1"/>
  <c r="L32" i="1" s="1"/>
  <c r="M32" i="1" s="1"/>
  <c r="AB32" i="1"/>
  <c r="Q64" i="1"/>
  <c r="O64" i="1" s="1"/>
  <c r="R64" i="1" s="1"/>
  <c r="L64" i="1" s="1"/>
  <c r="M64" i="1" s="1"/>
  <c r="V36" i="1"/>
  <c r="Z36" i="1" s="1"/>
  <c r="AC36" i="1"/>
  <c r="Q36" i="1"/>
  <c r="O36" i="1" s="1"/>
  <c r="R36" i="1" s="1"/>
  <c r="L36" i="1" s="1"/>
  <c r="M36" i="1" s="1"/>
  <c r="AB36" i="1"/>
  <c r="Q60" i="1"/>
  <c r="O60" i="1" s="1"/>
  <c r="R60" i="1" s="1"/>
  <c r="L60" i="1" s="1"/>
  <c r="M60" i="1" s="1"/>
  <c r="Q75" i="1"/>
  <c r="O75" i="1" s="1"/>
  <c r="R75" i="1" s="1"/>
  <c r="L75" i="1" s="1"/>
  <c r="M75" i="1" s="1"/>
  <c r="V94" i="1"/>
  <c r="Z94" i="1" s="1"/>
  <c r="AC94" i="1"/>
  <c r="AD94" i="1" s="1"/>
  <c r="AB94" i="1"/>
  <c r="AD47" i="1"/>
  <c r="AC58" i="1"/>
  <c r="AD58" i="1" s="1"/>
  <c r="V58" i="1"/>
  <c r="Z58" i="1" s="1"/>
  <c r="AB58" i="1"/>
  <c r="V79" i="1"/>
  <c r="Z79" i="1" s="1"/>
  <c r="AC79" i="1"/>
  <c r="AD79" i="1" s="1"/>
  <c r="AB79" i="1"/>
  <c r="AC137" i="1"/>
  <c r="V137" i="1"/>
  <c r="Z137" i="1" s="1"/>
  <c r="AB137" i="1"/>
  <c r="V100" i="1"/>
  <c r="Z100" i="1" s="1"/>
  <c r="AC100" i="1"/>
  <c r="AB100" i="1"/>
  <c r="V144" i="1"/>
  <c r="Z144" i="1" s="1"/>
  <c r="AC144" i="1"/>
  <c r="AD144" i="1" s="1"/>
  <c r="AB144" i="1"/>
  <c r="AC104" i="1"/>
  <c r="AB104" i="1"/>
  <c r="V104" i="1"/>
  <c r="Z104" i="1" s="1"/>
  <c r="AD20" i="1"/>
  <c r="AC127" i="1"/>
  <c r="AD127" i="1" s="1"/>
  <c r="V127" i="1"/>
  <c r="Z127" i="1" s="1"/>
  <c r="AB127" i="1"/>
  <c r="Q127" i="1"/>
  <c r="O127" i="1" s="1"/>
  <c r="R127" i="1" s="1"/>
  <c r="L127" i="1" s="1"/>
  <c r="M127" i="1" s="1"/>
  <c r="AD39" i="1"/>
  <c r="Q130" i="1"/>
  <c r="O130" i="1" s="1"/>
  <c r="R130" i="1" s="1"/>
  <c r="L130" i="1" s="1"/>
  <c r="M130" i="1" s="1"/>
  <c r="Q144" i="1"/>
  <c r="O144" i="1" s="1"/>
  <c r="R144" i="1" s="1"/>
  <c r="L144" i="1" s="1"/>
  <c r="M144" i="1" s="1"/>
  <c r="AC87" i="1"/>
  <c r="V87" i="1"/>
  <c r="Z87" i="1" s="1"/>
  <c r="AB87" i="1"/>
  <c r="V90" i="1"/>
  <c r="Z90" i="1" s="1"/>
  <c r="AC90" i="1"/>
  <c r="AD90" i="1" s="1"/>
  <c r="AB90" i="1"/>
  <c r="AC133" i="1"/>
  <c r="AD133" i="1" s="1"/>
  <c r="V133" i="1"/>
  <c r="Z133" i="1" s="1"/>
  <c r="AB133" i="1"/>
  <c r="AC115" i="1"/>
  <c r="AD115" i="1" s="1"/>
  <c r="V115" i="1"/>
  <c r="Z115" i="1" s="1"/>
  <c r="AB115" i="1"/>
  <c r="AD51" i="1"/>
  <c r="AC136" i="1"/>
  <c r="V136" i="1"/>
  <c r="Z136" i="1" s="1"/>
  <c r="AB136" i="1"/>
  <c r="V44" i="1"/>
  <c r="Z44" i="1" s="1"/>
  <c r="AC44" i="1"/>
  <c r="AD44" i="1" s="1"/>
  <c r="Q44" i="1"/>
  <c r="O44" i="1" s="1"/>
  <c r="R44" i="1" s="1"/>
  <c r="L44" i="1" s="1"/>
  <c r="M44" i="1" s="1"/>
  <c r="AB44" i="1"/>
  <c r="Q25" i="1"/>
  <c r="O25" i="1" s="1"/>
  <c r="R25" i="1" s="1"/>
  <c r="L25" i="1" s="1"/>
  <c r="M25" i="1" s="1"/>
  <c r="AD118" i="1"/>
  <c r="AD26" i="1"/>
  <c r="V91" i="1"/>
  <c r="Z91" i="1" s="1"/>
  <c r="AC91" i="1"/>
  <c r="AB91" i="1"/>
  <c r="V70" i="1"/>
  <c r="Z70" i="1" s="1"/>
  <c r="AC70" i="1"/>
  <c r="AB70" i="1"/>
  <c r="V50" i="1"/>
  <c r="Z50" i="1" s="1"/>
  <c r="AC50" i="1"/>
  <c r="AB50" i="1"/>
  <c r="V57" i="1"/>
  <c r="Z57" i="1" s="1"/>
  <c r="AC57" i="1"/>
  <c r="AB57" i="1"/>
  <c r="V68" i="1"/>
  <c r="Z68" i="1" s="1"/>
  <c r="AC68" i="1"/>
  <c r="AD68" i="1" s="1"/>
  <c r="AB68" i="1"/>
  <c r="V48" i="1"/>
  <c r="Z48" i="1" s="1"/>
  <c r="AC48" i="1"/>
  <c r="AD48" i="1" s="1"/>
  <c r="Q48" i="1"/>
  <c r="O48" i="1" s="1"/>
  <c r="R48" i="1" s="1"/>
  <c r="L48" i="1" s="1"/>
  <c r="M48" i="1" s="1"/>
  <c r="AB48" i="1"/>
  <c r="AD93" i="1"/>
  <c r="Q18" i="1"/>
  <c r="O18" i="1" s="1"/>
  <c r="R18" i="1" s="1"/>
  <c r="L18" i="1" s="1"/>
  <c r="M18" i="1" s="1"/>
  <c r="Q69" i="1"/>
  <c r="O69" i="1" s="1"/>
  <c r="R69" i="1" s="1"/>
  <c r="L69" i="1" s="1"/>
  <c r="M69" i="1" s="1"/>
  <c r="AC114" i="1"/>
  <c r="AB114" i="1"/>
  <c r="V114" i="1"/>
  <c r="Z114" i="1" s="1"/>
  <c r="AC105" i="1"/>
  <c r="V105" i="1"/>
  <c r="Z105" i="1" s="1"/>
  <c r="AB105" i="1"/>
  <c r="V121" i="1"/>
  <c r="Z121" i="1" s="1"/>
  <c r="AC121" i="1"/>
  <c r="AD121" i="1" s="1"/>
  <c r="AB121" i="1"/>
  <c r="Q134" i="1"/>
  <c r="O134" i="1" s="1"/>
  <c r="R134" i="1" s="1"/>
  <c r="L134" i="1" s="1"/>
  <c r="M134" i="1" s="1"/>
  <c r="V139" i="1"/>
  <c r="Z139" i="1" s="1"/>
  <c r="AC139" i="1"/>
  <c r="AD139" i="1" s="1"/>
  <c r="AB139" i="1"/>
  <c r="Q139" i="1"/>
  <c r="O139" i="1" s="1"/>
  <c r="R139" i="1" s="1"/>
  <c r="L139" i="1" s="1"/>
  <c r="M139" i="1" s="1"/>
  <c r="Q22" i="1"/>
  <c r="O22" i="1" s="1"/>
  <c r="R22" i="1" s="1"/>
  <c r="L22" i="1" s="1"/>
  <c r="M22" i="1" s="1"/>
  <c r="V81" i="1"/>
  <c r="Z81" i="1" s="1"/>
  <c r="AC81" i="1"/>
  <c r="AB81" i="1"/>
  <c r="Q117" i="1"/>
  <c r="O117" i="1" s="1"/>
  <c r="R117" i="1" s="1"/>
  <c r="L117" i="1" s="1"/>
  <c r="M117" i="1" s="1"/>
  <c r="V113" i="1"/>
  <c r="Z113" i="1" s="1"/>
  <c r="AC113" i="1"/>
  <c r="AB113" i="1"/>
  <c r="V63" i="1"/>
  <c r="Z63" i="1" s="1"/>
  <c r="AC63" i="1"/>
  <c r="AD63" i="1" s="1"/>
  <c r="AB63" i="1"/>
  <c r="Q121" i="1"/>
  <c r="O121" i="1" s="1"/>
  <c r="R121" i="1" s="1"/>
  <c r="L121" i="1" s="1"/>
  <c r="M121" i="1" s="1"/>
  <c r="Q34" i="1"/>
  <c r="O34" i="1" s="1"/>
  <c r="R34" i="1" s="1"/>
  <c r="L34" i="1" s="1"/>
  <c r="M34" i="1" s="1"/>
  <c r="Q100" i="1"/>
  <c r="O100" i="1" s="1"/>
  <c r="R100" i="1" s="1"/>
  <c r="L100" i="1" s="1"/>
  <c r="M100" i="1" s="1"/>
  <c r="Q136" i="1"/>
  <c r="O136" i="1" s="1"/>
  <c r="R136" i="1" s="1"/>
  <c r="L136" i="1" s="1"/>
  <c r="M136" i="1" s="1"/>
  <c r="AD113" i="1" l="1"/>
  <c r="AD57" i="1"/>
  <c r="AD42" i="1"/>
  <c r="AD56" i="1"/>
  <c r="AD66" i="1"/>
  <c r="AD140" i="1"/>
  <c r="AD110" i="1"/>
  <c r="AD49" i="1"/>
  <c r="AD105" i="1"/>
  <c r="AD91" i="1"/>
  <c r="AD87" i="1"/>
  <c r="AD100" i="1"/>
  <c r="AD32" i="1"/>
  <c r="AD69" i="1"/>
  <c r="AD76" i="1"/>
  <c r="AD125" i="1"/>
  <c r="AD28" i="1"/>
  <c r="AD17" i="1"/>
  <c r="AD55" i="1"/>
  <c r="AD129" i="1"/>
  <c r="AD101" i="1"/>
  <c r="AD50" i="1"/>
  <c r="AD102" i="1"/>
  <c r="AD81" i="1"/>
  <c r="AD114" i="1"/>
  <c r="AD136" i="1"/>
  <c r="AD104" i="1"/>
  <c r="AD36" i="1"/>
  <c r="AD75" i="1"/>
  <c r="AD22" i="1"/>
  <c r="AD119" i="1"/>
  <c r="AD25" i="1"/>
  <c r="AD19" i="1"/>
  <c r="AD24" i="1"/>
  <c r="AD132" i="1"/>
  <c r="AD142" i="1"/>
  <c r="AD137" i="1"/>
  <c r="AD45" i="1"/>
  <c r="AD92" i="1"/>
  <c r="AD64" i="1"/>
  <c r="AD126" i="1"/>
  <c r="AD95" i="1"/>
  <c r="AD40" i="1"/>
  <c r="AD21" i="1"/>
  <c r="AD108" i="1"/>
  <c r="AD98" i="1"/>
  <c r="AD85" i="1"/>
  <c r="AD46" i="1"/>
  <c r="AD70" i="1"/>
  <c r="AD77" i="1"/>
  <c r="AD54" i="1"/>
  <c r="AD135" i="1"/>
  <c r="AD31" i="1"/>
</calcChain>
</file>

<file path=xl/sharedStrings.xml><?xml version="1.0" encoding="utf-8"?>
<sst xmlns="http://schemas.openxmlformats.org/spreadsheetml/2006/main" count="4064" uniqueCount="943">
  <si>
    <t>File opened</t>
  </si>
  <si>
    <t>2021-10-15 09:35:20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</si>
  <si>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</si>
  <si>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</si>
  <si>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</si>
  <si>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</si>
  <si>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</si>
  <si>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</si>
  <si>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</si>
  <si>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</si>
  <si>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</si>
  <si>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</si>
  <si>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</si>
  <si>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{"h2oaspanconc2": "0", "tbzero": "0.0380535", "h2oaspan2": "0", "co2bspan2b": "0.174583", "ssb_ref": "33513.6", "co2aspan1": "0.989639", "ssa_ref": "33579.6", "co2aspanconc1": "993.2", "chamberpressurezero": "2.54967", "co2azero": "0.893886", "co2bspan2a": "0.176379", "h2obzero": "1.07726", "h2oaspan2a": "0.0673025", "h2oaspan2b": "0.0674668", "h2obspanconc2": "0", "flowmeterzero": "1.01", "h2oazero": "1.05601", "flowazero": "0.21437", "co2bspanconc2": "0", "flowbzero": "0.22602", "h2obspanconc1": "12.25", "h2oaspan1": "1.00244", "h2obspan2": "0", "oxygen": "21", "co2bspan1": "0.989818", "co2aspanconc2": "0", "co2aspan2a": "0.176687", "h2oaspanconc1": "12.25", "h2obspan2b": "0.0670951", "co2aspan2": "0", "tazero": "0.142506", "co2aspan2b": "0.174856", "co2bzero": "0.971603", "h2obspan2a": "0.0673262", "h2obspan1": "0.996568", "co2bspan2": "0", "co2bspanconc1": "993.2"}</t>
  </si>
  <si>
    <t>CO2 rangematch</t>
  </si>
  <si>
    <t/>
  </si>
  <si>
    <t>H2O rangematch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</si>
  <si>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</si>
  <si>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</si>
  <si>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</si>
  <si>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</si>
  <si>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</si>
  <si>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</si>
  <si>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</si>
  <si>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</si>
  <si>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</si>
  <si>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09:35:20</t>
  </si>
  <si>
    <t>Stability Definition:	ΔCO2 (Meas2): Slp&lt;0.1 Per=20	ΔH2O (Meas2): Slp&lt;0.5 Per=20</t>
  </si>
  <si>
    <t>10:09:41</t>
  </si>
  <si>
    <t>r14_hnni</t>
  </si>
  <si>
    <t>10:21:05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</si>
  <si>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</si>
  <si>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</si>
  <si>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</si>
  <si>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</si>
  <si>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</si>
  <si>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</si>
  <si>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</si>
  <si>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</si>
  <si>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</si>
  <si>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</si>
  <si>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</si>
  <si>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</si>
  <si>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</si>
  <si>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</si>
  <si>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</si>
  <si>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</si>
  <si>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</si>
  <si>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</si>
  <si>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</si>
  <si>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</si>
  <si>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</si>
  <si>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</si>
  <si>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</si>
  <si>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</si>
  <si>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</si>
  <si>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</si>
  <si>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</si>
  <si>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</si>
  <si>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</si>
  <si>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</si>
  <si>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</si>
  <si>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</si>
  <si>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</si>
  <si>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</si>
  <si>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</si>
  <si>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</si>
  <si>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</si>
  <si>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</si>
  <si>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</si>
  <si>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</si>
  <si>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</si>
  <si>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</si>
  <si>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</si>
  <si>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</si>
  <si>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</si>
  <si>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</si>
  <si>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</si>
  <si>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</si>
  <si>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</si>
  <si>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</si>
  <si>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</si>
  <si>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</si>
  <si>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2.69706 96.1592 415.282 702.926 944.612 1188.64 1360.67 1419.4</t>
  </si>
  <si>
    <t>Fs_true</t>
  </si>
  <si>
    <t>0.307876 112.653 403.932 601.161 801.354 1000.62 1200.64 1282.19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</si>
  <si>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</si>
  <si>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</si>
  <si>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</si>
  <si>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</si>
  <si>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</si>
  <si>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</si>
  <si>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</si>
  <si>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</si>
  <si>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</si>
  <si>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</si>
  <si>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</si>
  <si>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</si>
  <si>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</si>
  <si>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</si>
  <si>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</si>
  <si>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</si>
  <si>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</si>
  <si>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</si>
  <si>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</si>
  <si>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</si>
  <si>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</si>
  <si>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</si>
  <si>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</si>
  <si>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</si>
  <si>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</si>
  <si>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</si>
  <si>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</si>
  <si>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</si>
  <si>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</si>
  <si>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</si>
  <si>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</si>
  <si>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</si>
  <si>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</si>
  <si>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</si>
  <si>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</si>
  <si>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</si>
  <si>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</si>
  <si>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</si>
  <si>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</si>
  <si>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</si>
  <si>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</si>
  <si>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</si>
  <si>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</si>
  <si>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</si>
  <si>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</si>
  <si>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</si>
  <si>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</si>
  <si>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</si>
  <si>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</si>
  <si>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</si>
  <si>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</si>
  <si>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</si>
  <si>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</si>
  <si>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</si>
  <si>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</si>
  <si>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</si>
  <si>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</si>
  <si>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</si>
  <si>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</si>
  <si>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</si>
  <si>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</si>
  <si>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</si>
  <si>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</si>
  <si>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</si>
  <si>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</si>
  <si>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</si>
  <si>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</si>
  <si>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</si>
  <si>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</si>
  <si>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</si>
  <si>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</si>
  <si>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</si>
  <si>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</si>
  <si>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</si>
  <si>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</si>
  <si>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</si>
  <si>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</si>
  <si>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</si>
  <si>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</si>
  <si>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</si>
  <si>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</si>
  <si>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</si>
  <si>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</si>
  <si>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</si>
  <si>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</si>
  <si>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</si>
  <si>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</si>
  <si>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</si>
  <si>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</si>
  <si>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</si>
  <si>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</si>
  <si>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</si>
  <si>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</si>
  <si>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</si>
  <si>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</si>
  <si>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</si>
  <si>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</si>
  <si>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</si>
  <si>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</si>
  <si>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</si>
  <si>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</si>
  <si>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</si>
  <si>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</si>
  <si>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</si>
  <si>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</si>
  <si>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</si>
  <si>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</si>
  <si>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</si>
  <si>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</si>
  <si>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</si>
  <si>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</si>
  <si>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</si>
  <si>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</si>
  <si>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</si>
  <si>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</si>
  <si>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</si>
  <si>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</si>
  <si>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</si>
  <si>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</si>
  <si>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</si>
  <si>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</si>
  <si>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</si>
  <si>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</si>
  <si>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</si>
  <si>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</si>
  <si>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</si>
  <si>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</si>
  <si>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</si>
  <si>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</si>
  <si>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</si>
  <si>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</si>
  <si>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</si>
  <si>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</si>
  <si>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</si>
  <si>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</si>
  <si>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</si>
  <si>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</si>
  <si>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</si>
  <si>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</si>
  <si>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</si>
  <si>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</si>
  <si>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</si>
  <si>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</si>
  <si>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</si>
  <si>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</si>
  <si>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</si>
  <si>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</si>
  <si>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</si>
  <si>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</si>
  <si>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</si>
  <si>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</si>
  <si>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</si>
  <si>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</si>
  <si>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</si>
  <si>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</si>
  <si>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</si>
  <si>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</si>
  <si>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</si>
  <si>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</si>
  <si>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</si>
  <si>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</si>
  <si>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</si>
  <si>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</si>
  <si>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</si>
  <si>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</si>
  <si>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</si>
  <si>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</si>
  <si>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</si>
  <si>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</si>
  <si>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</si>
  <si>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</si>
  <si>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</si>
  <si>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</si>
  <si>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</si>
  <si>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</si>
  <si>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</si>
  <si>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</si>
  <si>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</si>
  <si>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</si>
  <si>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</si>
  <si>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</si>
  <si>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</si>
  <si>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</si>
  <si>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</si>
  <si>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</si>
  <si>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</si>
  <si>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</si>
  <si>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</si>
  <si>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</si>
  <si>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</si>
  <si>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</si>
  <si>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</si>
  <si>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</si>
  <si>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</si>
  <si>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</si>
  <si>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</si>
  <si>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</si>
  <si>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</si>
  <si>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</si>
  <si>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</si>
  <si>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</si>
  <si>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</si>
  <si>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</si>
  <si>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</si>
  <si>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</si>
  <si>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</si>
  <si>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</si>
  <si>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</si>
  <si>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</si>
  <si>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</si>
  <si>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</si>
  <si>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</si>
  <si>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</si>
  <si>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</si>
  <si>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</si>
  <si>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</si>
  <si>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</si>
  <si>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</si>
  <si>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</si>
  <si>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</si>
  <si>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</si>
  <si>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</si>
  <si>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</si>
  <si>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</si>
  <si>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</si>
  <si>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</si>
  <si>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</si>
  <si>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</si>
  <si>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</si>
  <si>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</si>
  <si>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</si>
  <si>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</si>
  <si>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</si>
  <si>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</si>
  <si>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</si>
  <si>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</si>
  <si>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</si>
  <si>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</si>
  <si>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</si>
  <si>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</si>
  <si>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</si>
  <si>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</si>
  <si>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</si>
  <si>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</si>
  <si>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</si>
  <si>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</si>
  <si>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</si>
  <si>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</si>
  <si>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</si>
  <si>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</si>
  <si>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</si>
  <si>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</si>
  <si>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</si>
  <si>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</si>
  <si>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</si>
  <si>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</si>
  <si>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</si>
  <si>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</si>
  <si>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</si>
  <si>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</si>
  <si>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</si>
  <si>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</si>
  <si>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</si>
  <si>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</si>
  <si>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</si>
  <si>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</si>
  <si>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</si>
  <si>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</si>
  <si>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</si>
  <si>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</si>
  <si>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</si>
  <si>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</si>
  <si>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</si>
  <si>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</si>
  <si>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</si>
  <si>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</si>
  <si>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</si>
  <si>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</si>
  <si>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</si>
  <si>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</si>
  <si>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</si>
  <si>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</si>
  <si>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</si>
  <si>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</si>
  <si>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</si>
  <si>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</si>
  <si>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</si>
  <si>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</si>
  <si>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</si>
  <si>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</si>
  <si>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</si>
  <si>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</si>
  <si>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</si>
  <si>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</si>
  <si>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</si>
  <si>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</si>
  <si>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</si>
  <si>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</si>
  <si>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</si>
  <si>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</si>
  <si>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</si>
  <si>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</si>
  <si>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</si>
  <si>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</si>
  <si>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20211015 10:22:34</t>
  </si>
  <si>
    <t>10:22:34</t>
  </si>
  <si>
    <t>none</t>
  </si>
  <si>
    <t>RECT-102-20211014-17_23_28</t>
  </si>
  <si>
    <t>MPF-103-20211015-10_22_33</t>
  </si>
  <si>
    <t>-</t>
  </si>
  <si>
    <t>0: Broadleaf</t>
  </si>
  <si>
    <t>10:22:07</t>
  </si>
  <si>
    <t>2/2</t>
  </si>
  <si>
    <t>11111111</t>
  </si>
  <si>
    <t>oooooooo</t>
  </si>
  <si>
    <t>off</t>
  </si>
  <si>
    <t>20211015 10:24:23</t>
  </si>
  <si>
    <t>10:24:23</t>
  </si>
  <si>
    <t>MPF-104-20211015-10_24_22</t>
  </si>
  <si>
    <t>10:23:55</t>
  </si>
  <si>
    <t>20211015 10:26:25</t>
  </si>
  <si>
    <t>10:26:25</t>
  </si>
  <si>
    <t>MPF-105-20211015-10_26_24</t>
  </si>
  <si>
    <t>10:25:55</t>
  </si>
  <si>
    <t>1/2</t>
  </si>
  <si>
    <t>20211015 10:27:39</t>
  </si>
  <si>
    <t>10:27:39</t>
  </si>
  <si>
    <t>MPF-106-20211015-10_27_38</t>
  </si>
  <si>
    <t>10:28:02</t>
  </si>
  <si>
    <t>20211015 10:29:45</t>
  </si>
  <si>
    <t>10:29:45</t>
  </si>
  <si>
    <t>MPF-107-20211015-10_29_44</t>
  </si>
  <si>
    <t>10:29:19</t>
  </si>
  <si>
    <t>20211015 10:31:07</t>
  </si>
  <si>
    <t>10:31:07</t>
  </si>
  <si>
    <t>MPF-108-20211015-10_31_06</t>
  </si>
  <si>
    <t>10:30:42</t>
  </si>
  <si>
    <t>20211015 10:32:31</t>
  </si>
  <si>
    <t>10:32:31</t>
  </si>
  <si>
    <t>MPF-109-20211015-10_32_30</t>
  </si>
  <si>
    <t>10:32:58</t>
  </si>
  <si>
    <t>20211015 10:34:20</t>
  </si>
  <si>
    <t>10:34:20</t>
  </si>
  <si>
    <t>MPF-110-20211015-10_34_19</t>
  </si>
  <si>
    <t>10:33:53</t>
  </si>
  <si>
    <t>20211015 10:36:12</t>
  </si>
  <si>
    <t>10:36:12</t>
  </si>
  <si>
    <t>MPF-111-20211015-10_36_11</t>
  </si>
  <si>
    <t>10:35:46</t>
  </si>
  <si>
    <t>20211015 10:38:14</t>
  </si>
  <si>
    <t>10:38:14</t>
  </si>
  <si>
    <t>MPF-112-20211015-10_38_14</t>
  </si>
  <si>
    <t>10:37:33</t>
  </si>
  <si>
    <t>20211015 10:40:16</t>
  </si>
  <si>
    <t>10:40:16</t>
  </si>
  <si>
    <t>MPF-113-20211015-10_40_16</t>
  </si>
  <si>
    <t>10:39:35</t>
  </si>
  <si>
    <t>20211015 10:41:59</t>
  </si>
  <si>
    <t>10:41:59</t>
  </si>
  <si>
    <t>MPF-114-20211015-10_41_59</t>
  </si>
  <si>
    <t>10:41:30</t>
  </si>
  <si>
    <t>20211015 10:43:31</t>
  </si>
  <si>
    <t>10:43:31</t>
  </si>
  <si>
    <t>MPF-115-20211015-10_43_30</t>
  </si>
  <si>
    <t>10:43:53</t>
  </si>
  <si>
    <t>20211015 10:45:14</t>
  </si>
  <si>
    <t>10:45:14</t>
  </si>
  <si>
    <t>MPF-116-20211015-10_45_13</t>
  </si>
  <si>
    <t>10:44:42</t>
  </si>
  <si>
    <t>20211015 10:46:35</t>
  </si>
  <si>
    <t>10:46:35</t>
  </si>
  <si>
    <t>MPF-117-20211015-10_46_35</t>
  </si>
  <si>
    <t>10:46:57</t>
  </si>
  <si>
    <t>10:54:24</t>
  </si>
  <si>
    <t>r13_hnyi</t>
  </si>
  <si>
    <t>20211015 11:11:36</t>
  </si>
  <si>
    <t>11:11:36</t>
  </si>
  <si>
    <t>MPF-118-20211015-11_11_36</t>
  </si>
  <si>
    <t>11:11:03</t>
  </si>
  <si>
    <t>20211015 11:13:31</t>
  </si>
  <si>
    <t>11:13:31</t>
  </si>
  <si>
    <t>MPF-119-20211015-11_13_31</t>
  </si>
  <si>
    <t>11:12:58</t>
  </si>
  <si>
    <t>20211015 11:14:52</t>
  </si>
  <si>
    <t>11:14:52</t>
  </si>
  <si>
    <t>MPF-120-20211015-11_14_52</t>
  </si>
  <si>
    <t>11:15:17</t>
  </si>
  <si>
    <t>20211015 11:16:29</t>
  </si>
  <si>
    <t>11:16:29</t>
  </si>
  <si>
    <t>MPF-121-20211015-11_16_29</t>
  </si>
  <si>
    <t>11:16:58</t>
  </si>
  <si>
    <t>20211015 11:18:52</t>
  </si>
  <si>
    <t>11:18:52</t>
  </si>
  <si>
    <t>MPF-122-20211015-11_18_51</t>
  </si>
  <si>
    <t>11:18:22</t>
  </si>
  <si>
    <t>20211015 11:20:21</t>
  </si>
  <si>
    <t>11:20:21</t>
  </si>
  <si>
    <t>MPF-123-20211015-11_20_20</t>
  </si>
  <si>
    <t>11:19:53</t>
  </si>
  <si>
    <t>20211015 11:21:39</t>
  </si>
  <si>
    <t>11:21:39</t>
  </si>
  <si>
    <t>MPF-124-20211015-11_21_38</t>
  </si>
  <si>
    <t>11:22:09</t>
  </si>
  <si>
    <t>20211015 11:23:37</t>
  </si>
  <si>
    <t>11:23:37</t>
  </si>
  <si>
    <t>MPF-125-20211015-11_23_37</t>
  </si>
  <si>
    <t>11:23:05</t>
  </si>
  <si>
    <t>20211015 11:25:29</t>
  </si>
  <si>
    <t>11:25:29</t>
  </si>
  <si>
    <t>MPF-126-20211015-11_25_29</t>
  </si>
  <si>
    <t>11:24:57</t>
  </si>
  <si>
    <t>20211015 11:27:23</t>
  </si>
  <si>
    <t>11:27:23</t>
  </si>
  <si>
    <t>MPF-127-20211015-11_27_22</t>
  </si>
  <si>
    <t>11:26:49</t>
  </si>
  <si>
    <t>20211015 11:29:24</t>
  </si>
  <si>
    <t>11:29:24</t>
  </si>
  <si>
    <t>MPF-128-20211015-11_29_23</t>
  </si>
  <si>
    <t>11:28:42</t>
  </si>
  <si>
    <t>20211015 11:31:09</t>
  </si>
  <si>
    <t>11:31:09</t>
  </si>
  <si>
    <t>MPF-129-20211015-11_31_08</t>
  </si>
  <si>
    <t>11:30:40</t>
  </si>
  <si>
    <t>20211015 11:33:11</t>
  </si>
  <si>
    <t>11:33:11</t>
  </si>
  <si>
    <t>MPF-130-20211015-11_33_11</t>
  </si>
  <si>
    <t>11:32:38</t>
  </si>
  <si>
    <t>20211015 11:34:49</t>
  </si>
  <si>
    <t>11:34:49</t>
  </si>
  <si>
    <t>MPF-131-20211015-11_34_49</t>
  </si>
  <si>
    <t>11:34:19</t>
  </si>
  <si>
    <t>20211015 11:36:43</t>
  </si>
  <si>
    <t>11:36:43</t>
  </si>
  <si>
    <t>MPF-132-20211015-11_36_43</t>
  </si>
  <si>
    <t>11:37:06</t>
  </si>
  <si>
    <t>11:44:27</t>
  </si>
  <si>
    <t>r2_hnyi</t>
  </si>
  <si>
    <t>11:44:28</t>
  </si>
  <si>
    <t>11:51:23</t>
  </si>
  <si>
    <t>20211015 11:52:34</t>
  </si>
  <si>
    <t>11:52:34</t>
  </si>
  <si>
    <t>MPF-133-20211015-11_52_34</t>
  </si>
  <si>
    <t>11:51:57</t>
  </si>
  <si>
    <t>20211015 11:54:31</t>
  </si>
  <si>
    <t>11:54:31</t>
  </si>
  <si>
    <t>MPF-134-20211015-11_54_31</t>
  </si>
  <si>
    <t>11:54:03</t>
  </si>
  <si>
    <t>20211015 11:55:52</t>
  </si>
  <si>
    <t>11:55:52</t>
  </si>
  <si>
    <t>MPF-135-20211015-11_55_52</t>
  </si>
  <si>
    <t>11:56:21</t>
  </si>
  <si>
    <t>20211015 11:57:42</t>
  </si>
  <si>
    <t>11:57:42</t>
  </si>
  <si>
    <t>MPF-136-20211015-11_57_42</t>
  </si>
  <si>
    <t>11:58:05</t>
  </si>
  <si>
    <t>20211015 11:59:57</t>
  </si>
  <si>
    <t>11:59:57</t>
  </si>
  <si>
    <t>MPF-137-20211015-11_59_57</t>
  </si>
  <si>
    <t>11:59:31</t>
  </si>
  <si>
    <t>20211015 12:01:27</t>
  </si>
  <si>
    <t>12:01:27</t>
  </si>
  <si>
    <t>MPF-138-20211015-12_01_27</t>
  </si>
  <si>
    <t>12:01:01</t>
  </si>
  <si>
    <t>20211015 12:03:04</t>
  </si>
  <si>
    <t>12:03:04</t>
  </si>
  <si>
    <t>MPF-139-20211015-12_03_04</t>
  </si>
  <si>
    <t>12:03:31</t>
  </si>
  <si>
    <t>20211015 12:05:00</t>
  </si>
  <si>
    <t>12:05:00</t>
  </si>
  <si>
    <t>MPF-140-20211015-12_05_00</t>
  </si>
  <si>
    <t>12:04:29</t>
  </si>
  <si>
    <t>20211015 12:07:00</t>
  </si>
  <si>
    <t>12:07:00</t>
  </si>
  <si>
    <t>MPF-141-20211015-12_07_00</t>
  </si>
  <si>
    <t>12:06:29</t>
  </si>
  <si>
    <t>20211015 12:09:01</t>
  </si>
  <si>
    <t>12:09:01</t>
  </si>
  <si>
    <t>MPF-142-20211015-12_09_01</t>
  </si>
  <si>
    <t>12:08:24</t>
  </si>
  <si>
    <t>20211015 12:10:45</t>
  </si>
  <si>
    <t>12:10:45</t>
  </si>
  <si>
    <t>MPF-143-20211015-12_10_45</t>
  </si>
  <si>
    <t>12:10:18</t>
  </si>
  <si>
    <t>20211015 12:12:31</t>
  </si>
  <si>
    <t>12:12:31</t>
  </si>
  <si>
    <t>MPF-144-20211015-12_12_31</t>
  </si>
  <si>
    <t>12:11:58</t>
  </si>
  <si>
    <t>20211015 12:14:13</t>
  </si>
  <si>
    <t>12:14:13</t>
  </si>
  <si>
    <t>MPF-145-20211015-12_14_13</t>
  </si>
  <si>
    <t>12:13:47</t>
  </si>
  <si>
    <t>20211015 12:16:15</t>
  </si>
  <si>
    <t>12:16:15</t>
  </si>
  <si>
    <t>MPF-146-20211015-12_16_15</t>
  </si>
  <si>
    <t>12:15:45</t>
  </si>
  <si>
    <t>20211015 12:17:44</t>
  </si>
  <si>
    <t>12:17:44</t>
  </si>
  <si>
    <t>MPF-147-20211015-12_17_44</t>
  </si>
  <si>
    <t>12:18:05</t>
  </si>
  <si>
    <t>12:22:38</t>
  </si>
  <si>
    <t>r3_lnni</t>
  </si>
  <si>
    <t>12:35:47</t>
  </si>
  <si>
    <t>12:35:50</t>
  </si>
  <si>
    <t>12:35:51</t>
  </si>
  <si>
    <t>12:35:52</t>
  </si>
  <si>
    <t>12:35:53</t>
  </si>
  <si>
    <t>12:35:54</t>
  </si>
  <si>
    <t>12:35:55</t>
  </si>
  <si>
    <t>20211015 12:36:56</t>
  </si>
  <si>
    <t>12:36:56</t>
  </si>
  <si>
    <t>MPF-148-20211015-12_36_56</t>
  </si>
  <si>
    <t>12:36:28</t>
  </si>
  <si>
    <t>20211015 12:38:47</t>
  </si>
  <si>
    <t>12:38:47</t>
  </si>
  <si>
    <t>MPF-149-20211015-12_38_47</t>
  </si>
  <si>
    <t>12:38:19</t>
  </si>
  <si>
    <t>20211015 12:40:00</t>
  </si>
  <si>
    <t>12:40:00</t>
  </si>
  <si>
    <t>MPF-150-20211015-12_40_00</t>
  </si>
  <si>
    <t>12:40:25</t>
  </si>
  <si>
    <t>20211015 12:41:35</t>
  </si>
  <si>
    <t>12:41:35</t>
  </si>
  <si>
    <t>MPF-151-20211015-12_41_35</t>
  </si>
  <si>
    <t>12:42:01</t>
  </si>
  <si>
    <t>20211015 12:43:49</t>
  </si>
  <si>
    <t>12:43:49</t>
  </si>
  <si>
    <t>MPF-152-20211015-12_43_49</t>
  </si>
  <si>
    <t>12:43:22</t>
  </si>
  <si>
    <t>20211015 12:45:31</t>
  </si>
  <si>
    <t>12:45:31</t>
  </si>
  <si>
    <t>MPF-153-20211015-12_45_31</t>
  </si>
  <si>
    <t>12:44:52</t>
  </si>
  <si>
    <t>20211015 12:46:52</t>
  </si>
  <si>
    <t>12:46:52</t>
  </si>
  <si>
    <t>MPF-154-20211015-12_46_52</t>
  </si>
  <si>
    <t>12:47:20</t>
  </si>
  <si>
    <t>20211015 12:48:56</t>
  </si>
  <si>
    <t>12:48:56</t>
  </si>
  <si>
    <t>MPF-155-20211015-12_48_56</t>
  </si>
  <si>
    <t>12:48:14</t>
  </si>
  <si>
    <t>20211015 12:50:53</t>
  </si>
  <si>
    <t>12:50:53</t>
  </si>
  <si>
    <t>MPF-156-20211015-12_50_54</t>
  </si>
  <si>
    <t>12:50:26</t>
  </si>
  <si>
    <t>20211015 12:52:44</t>
  </si>
  <si>
    <t>12:52:44</t>
  </si>
  <si>
    <t>MPF-157-20211015-12_52_44</t>
  </si>
  <si>
    <t>12:52:16</t>
  </si>
  <si>
    <t>20211015 12:54:42</t>
  </si>
  <si>
    <t>12:54:42</t>
  </si>
  <si>
    <t>MPF-158-20211015-12_54_42</t>
  </si>
  <si>
    <t>12:54:03</t>
  </si>
  <si>
    <t>20211015 12:56:33</t>
  </si>
  <si>
    <t>12:56:33</t>
  </si>
  <si>
    <t>MPF-159-20211015-12_56_33</t>
  </si>
  <si>
    <t>12:55:59</t>
  </si>
  <si>
    <t>20211015 12:58:35</t>
  </si>
  <si>
    <t>12:58:35</t>
  </si>
  <si>
    <t>MPF-160-20211015-12_58_35</t>
  </si>
  <si>
    <t>12:57:46</t>
  </si>
  <si>
    <t>20211015 13:00:17</t>
  </si>
  <si>
    <t>13:00:17</t>
  </si>
  <si>
    <t>MPF-161-20211015-13_00_17</t>
  </si>
  <si>
    <t>12:59:50</t>
  </si>
  <si>
    <t>20211015 13:02:19</t>
  </si>
  <si>
    <t>13:02:19</t>
  </si>
  <si>
    <t>MPF-162-20211015-13_02_19</t>
  </si>
  <si>
    <t>13:02:45</t>
  </si>
  <si>
    <t>13:06:38</t>
  </si>
  <si>
    <t>r15_hnni</t>
  </si>
  <si>
    <t>20211015 13:18:51</t>
  </si>
  <si>
    <t>13:18:51</t>
  </si>
  <si>
    <t>MPF-163-20211015-13_18_52</t>
  </si>
  <si>
    <t>13:18:15</t>
  </si>
  <si>
    <t>20211015 13:20:53</t>
  </si>
  <si>
    <t>13:20:53</t>
  </si>
  <si>
    <t>MPF-164-20211015-13_20_54</t>
  </si>
  <si>
    <t>13:20:17</t>
  </si>
  <si>
    <t>20211015 13:22:12</t>
  </si>
  <si>
    <t>13:22:12</t>
  </si>
  <si>
    <t>MPF-165-20211015-13_22_12</t>
  </si>
  <si>
    <t>13:22:41</t>
  </si>
  <si>
    <t>20211015 13:23:57</t>
  </si>
  <si>
    <t>13:23:57</t>
  </si>
  <si>
    <t>MPF-166-20211015-13_23_57</t>
  </si>
  <si>
    <t>13:24:24</t>
  </si>
  <si>
    <t>20211015 13:26:12</t>
  </si>
  <si>
    <t>13:26:12</t>
  </si>
  <si>
    <t>MPF-167-20211015-13_26_12</t>
  </si>
  <si>
    <t>13:25:45</t>
  </si>
  <si>
    <t>20211015 13:27:38</t>
  </si>
  <si>
    <t>13:27:38</t>
  </si>
  <si>
    <t>MPF-168-20211015-13_27_38</t>
  </si>
  <si>
    <t>13:27:12</t>
  </si>
  <si>
    <t>20211015 13:29:21</t>
  </si>
  <si>
    <t>13:29:21</t>
  </si>
  <si>
    <t>MPF-169-20211015-13_29_21</t>
  </si>
  <si>
    <t>13:29:53</t>
  </si>
  <si>
    <t>20211015 13:31:28</t>
  </si>
  <si>
    <t>13:31:28</t>
  </si>
  <si>
    <t>MPF-170-20211015-13_31_28</t>
  </si>
  <si>
    <t>13:30:48</t>
  </si>
  <si>
    <t>20211015 13:33:24</t>
  </si>
  <si>
    <t>13:33:24</t>
  </si>
  <si>
    <t>MPF-171-20211015-13_33_24</t>
  </si>
  <si>
    <t>13:32:50</t>
  </si>
  <si>
    <t>20211015 13:35:13</t>
  </si>
  <si>
    <t>13:35:13</t>
  </si>
  <si>
    <t>MPF-172-20211015-13_35_14</t>
  </si>
  <si>
    <t>13:34:44</t>
  </si>
  <si>
    <t>20211015 13:37:15</t>
  </si>
  <si>
    <t>13:37:15</t>
  </si>
  <si>
    <t>MPF-173-20211015-13_37_16</t>
  </si>
  <si>
    <t>13:36:33</t>
  </si>
  <si>
    <t>20211015 13:39:12</t>
  </si>
  <si>
    <t>13:39:12</t>
  </si>
  <si>
    <t>MPF-174-20211015-13_39_13</t>
  </si>
  <si>
    <t>13:38:44</t>
  </si>
  <si>
    <t>20211015 13:40:54</t>
  </si>
  <si>
    <t>13:40:54</t>
  </si>
  <si>
    <t>MPF-175-20211015-13_40_55</t>
  </si>
  <si>
    <t>13:40:27</t>
  </si>
  <si>
    <t>20211015 13:42:42</t>
  </si>
  <si>
    <t>13:42:42</t>
  </si>
  <si>
    <t>MPF-176-20211015-13_42_43</t>
  </si>
  <si>
    <t>13:42:10</t>
  </si>
  <si>
    <t>20211015 13:44:09</t>
  </si>
  <si>
    <t>13:44:09</t>
  </si>
  <si>
    <t>MPF-177-20211015-13_44_10</t>
  </si>
  <si>
    <t>13:44:34</t>
  </si>
  <si>
    <t>13:55:08</t>
  </si>
  <si>
    <t>r7_lnni</t>
  </si>
  <si>
    <t>20211015 14:20:08</t>
  </si>
  <si>
    <t>14:20:08</t>
  </si>
  <si>
    <t>MPF-178-20211015-14_20_09</t>
  </si>
  <si>
    <t>14:19:35</t>
  </si>
  <si>
    <t>20211015 14:22:10</t>
  </si>
  <si>
    <t>14:22:10</t>
  </si>
  <si>
    <t>MPF-179-20211015-14_22_11</t>
  </si>
  <si>
    <t>14:22:37</t>
  </si>
  <si>
    <t>20211015 14:23:55</t>
  </si>
  <si>
    <t>14:23:55</t>
  </si>
  <si>
    <t>MPF-180-20211015-14_23_56</t>
  </si>
  <si>
    <t>14:24:23</t>
  </si>
  <si>
    <t>20211015 14:25:36</t>
  </si>
  <si>
    <t>14:25:36</t>
  </si>
  <si>
    <t>MPF-181-20211015-14_25_37</t>
  </si>
  <si>
    <t>14:26:08</t>
  </si>
  <si>
    <t>20211015 14:28:09</t>
  </si>
  <si>
    <t>14:28:09</t>
  </si>
  <si>
    <t>MPF-182-20211015-14_28_10</t>
  </si>
  <si>
    <t>14:27:34</t>
  </si>
  <si>
    <t>20211015 14:29:43</t>
  </si>
  <si>
    <t>14:29:43</t>
  </si>
  <si>
    <t>MPF-183-20211015-14_29_44</t>
  </si>
  <si>
    <t>14:29:17</t>
  </si>
  <si>
    <t>20211015 14:31:45</t>
  </si>
  <si>
    <t>14:31:45</t>
  </si>
  <si>
    <t>MPF-184-20211015-14_31_46</t>
  </si>
  <si>
    <t>14:32:13</t>
  </si>
  <si>
    <t>20211015 14:33:36</t>
  </si>
  <si>
    <t>14:33:36</t>
  </si>
  <si>
    <t>MPF-185-20211015-14_33_37</t>
  </si>
  <si>
    <t>14:33:09</t>
  </si>
  <si>
    <t>20211015 14:35:38</t>
  </si>
  <si>
    <t>14:35:38</t>
  </si>
  <si>
    <t>MPF-186-20211015-14_35_39</t>
  </si>
  <si>
    <t>14:35:04</t>
  </si>
  <si>
    <t>20211015 14:37:40</t>
  </si>
  <si>
    <t>14:37:40</t>
  </si>
  <si>
    <t>MPF-187-20211015-14_37_41</t>
  </si>
  <si>
    <t>14:37:08</t>
  </si>
  <si>
    <t>20211015 14:39:26</t>
  </si>
  <si>
    <t>14:39:26</t>
  </si>
  <si>
    <t>MPF-188-20211015-14_39_27</t>
  </si>
  <si>
    <t>14:38:57</t>
  </si>
  <si>
    <t>20211015 14:41:28</t>
  </si>
  <si>
    <t>14:41:28</t>
  </si>
  <si>
    <t>MPF-189-20211015-14_41_29</t>
  </si>
  <si>
    <t>14:40:37</t>
  </si>
  <si>
    <t>20211015 14:43:30</t>
  </si>
  <si>
    <t>14:43:30</t>
  </si>
  <si>
    <t>MPF-190-20211015-14_43_31</t>
  </si>
  <si>
    <t>14:42:37</t>
  </si>
  <si>
    <t>20211015 14:45:25</t>
  </si>
  <si>
    <t>14:45:25</t>
  </si>
  <si>
    <t>MPF-191-20211015-14_45_26</t>
  </si>
  <si>
    <t>14:44:50</t>
  </si>
  <si>
    <t>20211015 14:46:56</t>
  </si>
  <si>
    <t>14:46:56</t>
  </si>
  <si>
    <t>MPF-192-20211015-14_46_58</t>
  </si>
  <si>
    <t>14:47:19</t>
  </si>
  <si>
    <t>14:58:33</t>
  </si>
  <si>
    <t>r4_lnni</t>
  </si>
  <si>
    <t>20211015 15:12:30</t>
  </si>
  <si>
    <t>15:12:30</t>
  </si>
  <si>
    <t>MPF-193-20211015-15_12_31</t>
  </si>
  <si>
    <t>15:11:55</t>
  </si>
  <si>
    <t>20211015 15:14:32</t>
  </si>
  <si>
    <t>15:14:32</t>
  </si>
  <si>
    <t>MPF-194-20211015-15_14_33</t>
  </si>
  <si>
    <t>15:13:55</t>
  </si>
  <si>
    <t>20211015 15:15:43</t>
  </si>
  <si>
    <t>15:15:43</t>
  </si>
  <si>
    <t>MPF-195-20211015-15_15_44</t>
  </si>
  <si>
    <t>15:16:04</t>
  </si>
  <si>
    <t>20211015 15:17:15</t>
  </si>
  <si>
    <t>15:17:15</t>
  </si>
  <si>
    <t>MPF-196-20211015-15_17_17</t>
  </si>
  <si>
    <t>15:17:38</t>
  </si>
  <si>
    <t>20211015 15:19:32</t>
  </si>
  <si>
    <t>15:19:32</t>
  </si>
  <si>
    <t>MPF-197-20211015-15_19_33</t>
  </si>
  <si>
    <t>15:19:01</t>
  </si>
  <si>
    <t>20211015 15:20:58</t>
  </si>
  <si>
    <t>15:20:58</t>
  </si>
  <si>
    <t>MPF-198-20211015-15_21_00</t>
  </si>
  <si>
    <t>15:20:32</t>
  </si>
  <si>
    <t>20211015 15:22:18</t>
  </si>
  <si>
    <t>15:22:18</t>
  </si>
  <si>
    <t>MPF-199-20211015-15_22_19</t>
  </si>
  <si>
    <t>15:22:42</t>
  </si>
  <si>
    <t>20211015 15:24:08</t>
  </si>
  <si>
    <t>15:24:08</t>
  </si>
  <si>
    <t>MPF-200-20211015-15_24_09</t>
  </si>
  <si>
    <t>15:23:38</t>
  </si>
  <si>
    <t>20211015 15:26:00</t>
  </si>
  <si>
    <t>15:26:00</t>
  </si>
  <si>
    <t>MPF-201-20211015-15_26_01</t>
  </si>
  <si>
    <t>15:25:34</t>
  </si>
  <si>
    <t>15:29:31</t>
  </si>
  <si>
    <t>r4_lnni_redo</t>
  </si>
  <si>
    <t>20211015 15:39:09</t>
  </si>
  <si>
    <t>15:39:09</t>
  </si>
  <si>
    <t>MPF-202-20211015-15_39_10</t>
  </si>
  <si>
    <t>15:39:30</t>
  </si>
  <si>
    <t>20211015 15:40:47</t>
  </si>
  <si>
    <t>15:40:47</t>
  </si>
  <si>
    <t>MPF-203-20211015-15_40_48</t>
  </si>
  <si>
    <t>15:41:10</t>
  </si>
  <si>
    <t>20211015 15:42:21</t>
  </si>
  <si>
    <t>15:42:21</t>
  </si>
  <si>
    <t>MPF-204-20211015-15_42_22</t>
  </si>
  <si>
    <t>15:42:52</t>
  </si>
  <si>
    <t>20211015 15:44:05</t>
  </si>
  <si>
    <t>15:44:05</t>
  </si>
  <si>
    <t>MPF-205-20211015-15_44_06</t>
  </si>
  <si>
    <t>15:44:29</t>
  </si>
  <si>
    <t>20211015 15:45:48</t>
  </si>
  <si>
    <t>15:45:48</t>
  </si>
  <si>
    <t>MPF-206-20211015-15_45_49</t>
  </si>
  <si>
    <t>15:46:12</t>
  </si>
  <si>
    <t>20211015 15:47:13</t>
  </si>
  <si>
    <t>15:47:13</t>
  </si>
  <si>
    <t>MPF-207-20211015-15_47_14</t>
  </si>
  <si>
    <t>15:47:36</t>
  </si>
  <si>
    <t>20211015 15:48:52</t>
  </si>
  <si>
    <t>15:48:52</t>
  </si>
  <si>
    <t>MPF-208-20211015-15_48_54</t>
  </si>
  <si>
    <t>15:49:12</t>
  </si>
  <si>
    <t>20211015 15:50:36</t>
  </si>
  <si>
    <t>15:50:36</t>
  </si>
  <si>
    <t>MPF-209-20211015-15_50_38</t>
  </si>
  <si>
    <t>15:50:58</t>
  </si>
  <si>
    <t>20211015 15:52:08</t>
  </si>
  <si>
    <t>15:52:08</t>
  </si>
  <si>
    <t>MPF-210-20211015-15_52_09</t>
  </si>
  <si>
    <t>15:52:33</t>
  </si>
  <si>
    <t>20211015 15:54:34</t>
  </si>
  <si>
    <t>15:54:34</t>
  </si>
  <si>
    <t>MPF-211-20211015-15_54_36</t>
  </si>
  <si>
    <t>15:53:55</t>
  </si>
  <si>
    <t>20211015 15:56:25</t>
  </si>
  <si>
    <t>15:56:25</t>
  </si>
  <si>
    <t>MPF-212-20211015-15_56_27</t>
  </si>
  <si>
    <t>15:55:51</t>
  </si>
  <si>
    <t>20211015 15:58:16</t>
  </si>
  <si>
    <t>15:58:16</t>
  </si>
  <si>
    <t>MPF-213-20211015-15_58_18</t>
  </si>
  <si>
    <t>15:57:44</t>
  </si>
  <si>
    <t>20211015 15:59:51</t>
  </si>
  <si>
    <t>15:59:51</t>
  </si>
  <si>
    <t>MPF-214-20211015-15_59_53</t>
  </si>
  <si>
    <t>15:59:24</t>
  </si>
  <si>
    <t>20211015 16:01:51</t>
  </si>
  <si>
    <t>16:01:51</t>
  </si>
  <si>
    <t>MPF-215-20211015-16_01_53</t>
  </si>
  <si>
    <t>16:01:07</t>
  </si>
  <si>
    <t>20211015 16:03:53</t>
  </si>
  <si>
    <t>16:03:53</t>
  </si>
  <si>
    <t>MPF-216-20211015-16_03_55</t>
  </si>
  <si>
    <t>16:04:18</t>
  </si>
  <si>
    <t>16:08:07</t>
  </si>
  <si>
    <t>r3_hnni</t>
  </si>
  <si>
    <t>16:13:16</t>
  </si>
  <si>
    <t>r3_hnni_redo</t>
  </si>
  <si>
    <t>16:14:06</t>
  </si>
  <si>
    <t>20211015 16:15:42</t>
  </si>
  <si>
    <t>16:15:42</t>
  </si>
  <si>
    <t>MPF-217-20211015-16_15_44</t>
  </si>
  <si>
    <t>16:15:11</t>
  </si>
  <si>
    <t>20211015 16:17:37</t>
  </si>
  <si>
    <t>16:17:37</t>
  </si>
  <si>
    <t>MPF-218-20211015-16_17_39</t>
  </si>
  <si>
    <t>16:17:06</t>
  </si>
  <si>
    <t>20211015 16:18:52</t>
  </si>
  <si>
    <t>16:18:52</t>
  </si>
  <si>
    <t>MPF-219-20211015-16_18_54</t>
  </si>
  <si>
    <t>16:19:15</t>
  </si>
  <si>
    <t>20211015 16:20:32</t>
  </si>
  <si>
    <t>16:20:32</t>
  </si>
  <si>
    <t>MPF-220-20211015-16_20_34</t>
  </si>
  <si>
    <t>16:20:58</t>
  </si>
  <si>
    <t>20211015 16:22:43</t>
  </si>
  <si>
    <t>16:22:43</t>
  </si>
  <si>
    <t>MPF-221-20211015-16_22_45</t>
  </si>
  <si>
    <t>16:22:17</t>
  </si>
  <si>
    <t>20211015 16:24:10</t>
  </si>
  <si>
    <t>16:24:10</t>
  </si>
  <si>
    <t>MPF-222-20211015-16_24_12</t>
  </si>
  <si>
    <t>16:23:43</t>
  </si>
  <si>
    <t>20211015 16:25:34</t>
  </si>
  <si>
    <t>16:25:34</t>
  </si>
  <si>
    <t>MPF-223-20211015-16_25_36</t>
  </si>
  <si>
    <t>16:25:59</t>
  </si>
  <si>
    <t>20211015 16:27:23</t>
  </si>
  <si>
    <t>16:27:23</t>
  </si>
  <si>
    <t>MPF-224-20211015-16_27_25</t>
  </si>
  <si>
    <t>16:26:56</t>
  </si>
  <si>
    <t>20211015 16:29:15</t>
  </si>
  <si>
    <t>16:29:15</t>
  </si>
  <si>
    <t>MPF-225-20211015-16_29_17</t>
  </si>
  <si>
    <t>16:28:48</t>
  </si>
  <si>
    <t>20211015 16:31:14</t>
  </si>
  <si>
    <t>16:31:14</t>
  </si>
  <si>
    <t>MPF-226-20211015-16_31_16</t>
  </si>
  <si>
    <t>16:30:37</t>
  </si>
  <si>
    <t>20211015 16:33:00</t>
  </si>
  <si>
    <t>16:33:00</t>
  </si>
  <si>
    <t>MPF-227-20211015-16_33_02</t>
  </si>
  <si>
    <t>16:32:30</t>
  </si>
  <si>
    <t>20211015 16:35:02</t>
  </si>
  <si>
    <t>16:35:02</t>
  </si>
  <si>
    <t>MPF-228-20211015-16_35_04</t>
  </si>
  <si>
    <t>16:34:19</t>
  </si>
  <si>
    <t>20211015 16:36:57</t>
  </si>
  <si>
    <t>16:36:57</t>
  </si>
  <si>
    <t>MPF-229-20211015-16_36_59</t>
  </si>
  <si>
    <t>16:36:23</t>
  </si>
  <si>
    <t>20211015 16:38:40</t>
  </si>
  <si>
    <t>16:38:40</t>
  </si>
  <si>
    <t>MPF-230-20211015-16_38_42</t>
  </si>
  <si>
    <t>16:38:10</t>
  </si>
  <si>
    <t>20211015 16:40:42</t>
  </si>
  <si>
    <t>16:40:42</t>
  </si>
  <si>
    <t>MPF-231-20211015-16_40_44</t>
  </si>
  <si>
    <t>16:41:04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</si>
</sst>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B145"/>
  <sheetViews>
    <sheetView tabSelected="1" workbookViewId="0"/>
  </sheetViews>
  <sheetFormatPr baseColWidth="10" defaultColWidth="8.83203125" defaultRowHeight="15" x14ac:dyDescent="0.2"/>
  <sheetData>
    <row r="2" spans="1:262" x14ac:dyDescent="0.2">
      <c r="A2" t="s">
        <v>31</v>
      </c>
      <c r="B2" t="s">
        <v>32</v>
      </c>
      <c r="C2" t="s">
        <v>34</v>
      </c>
    </row>
    <row r="3" spans="1:262" x14ac:dyDescent="0.2">
      <c r="B3" t="s">
        <v>33</v>
      </c>
      <c r="C3">
        <v>21</v>
      </c>
    </row>
    <row r="4" spans="1:262" x14ac:dyDescent="0.2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62" x14ac:dyDescent="0.2">
      <c r="B5" t="s">
        <v>18</v>
      </c>
      <c r="C5" t="s">
        <v>38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2" x14ac:dyDescent="0.2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62" x14ac:dyDescent="0.2">
      <c r="B7">
        <v>0</v>
      </c>
      <c r="C7">
        <v>1</v>
      </c>
      <c r="D7">
        <v>0</v>
      </c>
      <c r="E7">
        <v>0</v>
      </c>
    </row>
    <row r="8" spans="1:262" x14ac:dyDescent="0.2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62" x14ac:dyDescent="0.2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2" x14ac:dyDescent="0.2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62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62" x14ac:dyDescent="0.2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62" x14ac:dyDescent="0.2">
      <c r="B13">
        <v>-6276</v>
      </c>
      <c r="C13">
        <v>6.6</v>
      </c>
      <c r="D13">
        <v>1.7090000000000001E-5</v>
      </c>
      <c r="E13">
        <v>3.11</v>
      </c>
      <c r="F13" t="s">
        <v>83</v>
      </c>
      <c r="G13" t="s">
        <v>85</v>
      </c>
      <c r="H13">
        <v>0</v>
      </c>
    </row>
    <row r="14" spans="1:262" x14ac:dyDescent="0.2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94</v>
      </c>
      <c r="CI14" t="s">
        <v>94</v>
      </c>
      <c r="CJ14" t="s">
        <v>94</v>
      </c>
      <c r="CK14" t="s">
        <v>94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99</v>
      </c>
      <c r="EL14" t="s">
        <v>99</v>
      </c>
      <c r="EM14" t="s">
        <v>99</v>
      </c>
      <c r="EN14" t="s">
        <v>99</v>
      </c>
      <c r="EO14" t="s">
        <v>99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100</v>
      </c>
      <c r="EY14" t="s">
        <v>100</v>
      </c>
      <c r="EZ14" t="s">
        <v>100</v>
      </c>
      <c r="FA14" t="s">
        <v>100</v>
      </c>
      <c r="FB14" t="s">
        <v>100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101</v>
      </c>
      <c r="FJ14" t="s">
        <v>101</v>
      </c>
      <c r="FK14" t="s">
        <v>101</v>
      </c>
      <c r="FL14" t="s">
        <v>101</v>
      </c>
      <c r="FM14" t="s">
        <v>101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106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</row>
    <row r="15" spans="1:262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89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169</v>
      </c>
      <c r="BU15" t="s">
        <v>177</v>
      </c>
      <c r="BV15" t="s">
        <v>143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113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108</v>
      </c>
      <c r="EL15" t="s">
        <v>111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</row>
    <row r="16" spans="1:262" x14ac:dyDescent="0.2">
      <c r="B16" t="s">
        <v>363</v>
      </c>
      <c r="C16" t="s">
        <v>363</v>
      </c>
      <c r="F16" t="s">
        <v>363</v>
      </c>
      <c r="G16" t="s">
        <v>363</v>
      </c>
      <c r="H16" t="s">
        <v>364</v>
      </c>
      <c r="I16" t="s">
        <v>365</v>
      </c>
      <c r="J16" t="s">
        <v>366</v>
      </c>
      <c r="K16" t="s">
        <v>367</v>
      </c>
      <c r="L16" t="s">
        <v>367</v>
      </c>
      <c r="M16" t="s">
        <v>200</v>
      </c>
      <c r="N16" t="s">
        <v>200</v>
      </c>
      <c r="O16" t="s">
        <v>364</v>
      </c>
      <c r="P16" t="s">
        <v>364</v>
      </c>
      <c r="Q16" t="s">
        <v>364</v>
      </c>
      <c r="R16" t="s">
        <v>364</v>
      </c>
      <c r="S16" t="s">
        <v>368</v>
      </c>
      <c r="T16" t="s">
        <v>369</v>
      </c>
      <c r="U16" t="s">
        <v>369</v>
      </c>
      <c r="V16" t="s">
        <v>370</v>
      </c>
      <c r="W16" t="s">
        <v>371</v>
      </c>
      <c r="X16" t="s">
        <v>370</v>
      </c>
      <c r="Y16" t="s">
        <v>370</v>
      </c>
      <c r="Z16" t="s">
        <v>370</v>
      </c>
      <c r="AA16" t="s">
        <v>368</v>
      </c>
      <c r="AB16" t="s">
        <v>368</v>
      </c>
      <c r="AC16" t="s">
        <v>368</v>
      </c>
      <c r="AD16" t="s">
        <v>368</v>
      </c>
      <c r="AE16" t="s">
        <v>372</v>
      </c>
      <c r="AF16" t="s">
        <v>371</v>
      </c>
      <c r="AH16" t="s">
        <v>371</v>
      </c>
      <c r="AI16" t="s">
        <v>372</v>
      </c>
      <c r="AO16" t="s">
        <v>366</v>
      </c>
      <c r="AV16" t="s">
        <v>366</v>
      </c>
      <c r="AW16" t="s">
        <v>366</v>
      </c>
      <c r="AX16" t="s">
        <v>366</v>
      </c>
      <c r="AY16" t="s">
        <v>373</v>
      </c>
      <c r="BM16" t="s">
        <v>374</v>
      </c>
      <c r="BN16" t="s">
        <v>374</v>
      </c>
      <c r="BO16" t="s">
        <v>374</v>
      </c>
      <c r="BP16" t="s">
        <v>366</v>
      </c>
      <c r="BR16" t="s">
        <v>375</v>
      </c>
      <c r="BU16" t="s">
        <v>374</v>
      </c>
      <c r="BZ16" t="s">
        <v>363</v>
      </c>
      <c r="CA16" t="s">
        <v>363</v>
      </c>
      <c r="CB16" t="s">
        <v>363</v>
      </c>
      <c r="CC16" t="s">
        <v>363</v>
      </c>
      <c r="CD16" t="s">
        <v>366</v>
      </c>
      <c r="CE16" t="s">
        <v>366</v>
      </c>
      <c r="CG16" t="s">
        <v>376</v>
      </c>
      <c r="CH16" t="s">
        <v>377</v>
      </c>
      <c r="CK16" t="s">
        <v>364</v>
      </c>
      <c r="CL16" t="s">
        <v>363</v>
      </c>
      <c r="CM16" t="s">
        <v>367</v>
      </c>
      <c r="CN16" t="s">
        <v>367</v>
      </c>
      <c r="CO16" t="s">
        <v>378</v>
      </c>
      <c r="CP16" t="s">
        <v>378</v>
      </c>
      <c r="CQ16" t="s">
        <v>367</v>
      </c>
      <c r="CR16" t="s">
        <v>378</v>
      </c>
      <c r="CS16" t="s">
        <v>372</v>
      </c>
      <c r="CT16" t="s">
        <v>370</v>
      </c>
      <c r="CU16" t="s">
        <v>370</v>
      </c>
      <c r="CV16" t="s">
        <v>369</v>
      </c>
      <c r="CW16" t="s">
        <v>369</v>
      </c>
      <c r="CX16" t="s">
        <v>369</v>
      </c>
      <c r="CY16" t="s">
        <v>369</v>
      </c>
      <c r="CZ16" t="s">
        <v>369</v>
      </c>
      <c r="DA16" t="s">
        <v>379</v>
      </c>
      <c r="DB16" t="s">
        <v>366</v>
      </c>
      <c r="DC16" t="s">
        <v>366</v>
      </c>
      <c r="DD16" t="s">
        <v>367</v>
      </c>
      <c r="DE16" t="s">
        <v>367</v>
      </c>
      <c r="DF16" t="s">
        <v>367</v>
      </c>
      <c r="DG16" t="s">
        <v>378</v>
      </c>
      <c r="DH16" t="s">
        <v>367</v>
      </c>
      <c r="DI16" t="s">
        <v>378</v>
      </c>
      <c r="DJ16" t="s">
        <v>370</v>
      </c>
      <c r="DK16" t="s">
        <v>370</v>
      </c>
      <c r="DL16" t="s">
        <v>369</v>
      </c>
      <c r="DM16" t="s">
        <v>369</v>
      </c>
      <c r="DN16" t="s">
        <v>366</v>
      </c>
      <c r="DS16" t="s">
        <v>366</v>
      </c>
      <c r="DV16" t="s">
        <v>369</v>
      </c>
      <c r="DW16" t="s">
        <v>369</v>
      </c>
      <c r="DX16" t="s">
        <v>369</v>
      </c>
      <c r="DY16" t="s">
        <v>369</v>
      </c>
      <c r="DZ16" t="s">
        <v>369</v>
      </c>
      <c r="EA16" t="s">
        <v>366</v>
      </c>
      <c r="EB16" t="s">
        <v>366</v>
      </c>
      <c r="EC16" t="s">
        <v>366</v>
      </c>
      <c r="ED16" t="s">
        <v>363</v>
      </c>
      <c r="EG16" t="s">
        <v>380</v>
      </c>
      <c r="EH16" t="s">
        <v>380</v>
      </c>
      <c r="EJ16" t="s">
        <v>363</v>
      </c>
      <c r="EK16" t="s">
        <v>381</v>
      </c>
      <c r="EM16" t="s">
        <v>363</v>
      </c>
      <c r="EN16" t="s">
        <v>363</v>
      </c>
      <c r="EP16" t="s">
        <v>382</v>
      </c>
      <c r="EQ16" t="s">
        <v>383</v>
      </c>
      <c r="ER16" t="s">
        <v>382</v>
      </c>
      <c r="ES16" t="s">
        <v>383</v>
      </c>
      <c r="ET16" t="s">
        <v>382</v>
      </c>
      <c r="EU16" t="s">
        <v>383</v>
      </c>
      <c r="EV16" t="s">
        <v>371</v>
      </c>
      <c r="EW16" t="s">
        <v>371</v>
      </c>
      <c r="EY16" t="s">
        <v>384</v>
      </c>
      <c r="FC16" t="s">
        <v>384</v>
      </c>
      <c r="FI16" t="s">
        <v>385</v>
      </c>
      <c r="FJ16" t="s">
        <v>385</v>
      </c>
      <c r="FW16" t="s">
        <v>385</v>
      </c>
      <c r="FX16" t="s">
        <v>385</v>
      </c>
      <c r="FY16" t="s">
        <v>386</v>
      </c>
      <c r="FZ16" t="s">
        <v>386</v>
      </c>
      <c r="GA16" t="s">
        <v>369</v>
      </c>
      <c r="GB16" t="s">
        <v>369</v>
      </c>
      <c r="GC16" t="s">
        <v>371</v>
      </c>
      <c r="GD16" t="s">
        <v>369</v>
      </c>
      <c r="GE16" t="s">
        <v>378</v>
      </c>
      <c r="GF16" t="s">
        <v>371</v>
      </c>
      <c r="GG16" t="s">
        <v>371</v>
      </c>
      <c r="GI16" t="s">
        <v>385</v>
      </c>
      <c r="GJ16" t="s">
        <v>385</v>
      </c>
      <c r="GK16" t="s">
        <v>385</v>
      </c>
      <c r="GL16" t="s">
        <v>385</v>
      </c>
      <c r="GM16" t="s">
        <v>385</v>
      </c>
      <c r="GN16" t="s">
        <v>385</v>
      </c>
      <c r="GO16" t="s">
        <v>385</v>
      </c>
      <c r="GP16" t="s">
        <v>387</v>
      </c>
      <c r="GQ16" t="s">
        <v>387</v>
      </c>
      <c r="GR16" t="s">
        <v>387</v>
      </c>
      <c r="GS16" t="s">
        <v>388</v>
      </c>
      <c r="GT16" t="s">
        <v>385</v>
      </c>
      <c r="GU16" t="s">
        <v>385</v>
      </c>
      <c r="GV16" t="s">
        <v>385</v>
      </c>
      <c r="GW16" t="s">
        <v>385</v>
      </c>
      <c r="GX16" t="s">
        <v>385</v>
      </c>
      <c r="GY16" t="s">
        <v>385</v>
      </c>
      <c r="GZ16" t="s">
        <v>385</v>
      </c>
      <c r="HA16" t="s">
        <v>385</v>
      </c>
      <c r="HB16" t="s">
        <v>385</v>
      </c>
      <c r="HC16" t="s">
        <v>385</v>
      </c>
      <c r="HD16" t="s">
        <v>385</v>
      </c>
      <c r="HE16" t="s">
        <v>385</v>
      </c>
      <c r="HL16" t="s">
        <v>385</v>
      </c>
      <c r="HM16" t="s">
        <v>371</v>
      </c>
      <c r="HN16" t="s">
        <v>371</v>
      </c>
      <c r="HO16" t="s">
        <v>382</v>
      </c>
      <c r="HP16" t="s">
        <v>383</v>
      </c>
      <c r="HQ16" t="s">
        <v>383</v>
      </c>
      <c r="HU16" t="s">
        <v>383</v>
      </c>
      <c r="HY16" t="s">
        <v>367</v>
      </c>
      <c r="HZ16" t="s">
        <v>367</v>
      </c>
      <c r="IA16" t="s">
        <v>378</v>
      </c>
      <c r="IB16" t="s">
        <v>378</v>
      </c>
      <c r="IC16" t="s">
        <v>389</v>
      </c>
      <c r="ID16" t="s">
        <v>389</v>
      </c>
      <c r="IE16" t="s">
        <v>385</v>
      </c>
      <c r="IF16" t="s">
        <v>385</v>
      </c>
      <c r="IG16" t="s">
        <v>385</v>
      </c>
      <c r="IH16" t="s">
        <v>385</v>
      </c>
      <c r="II16" t="s">
        <v>385</v>
      </c>
      <c r="IJ16" t="s">
        <v>385</v>
      </c>
      <c r="IK16" t="s">
        <v>369</v>
      </c>
      <c r="IL16" t="s">
        <v>385</v>
      </c>
      <c r="IN16" t="s">
        <v>372</v>
      </c>
      <c r="IO16" t="s">
        <v>372</v>
      </c>
      <c r="IP16" t="s">
        <v>369</v>
      </c>
      <c r="IQ16" t="s">
        <v>369</v>
      </c>
      <c r="IR16" t="s">
        <v>369</v>
      </c>
      <c r="IS16" t="s">
        <v>369</v>
      </c>
      <c r="IT16" t="s">
        <v>369</v>
      </c>
      <c r="IU16" t="s">
        <v>371</v>
      </c>
      <c r="IV16" t="s">
        <v>371</v>
      </c>
      <c r="IW16" t="s">
        <v>371</v>
      </c>
      <c r="IX16" t="s">
        <v>369</v>
      </c>
      <c r="IY16" t="s">
        <v>367</v>
      </c>
      <c r="IZ16" t="s">
        <v>378</v>
      </c>
      <c r="JA16" t="s">
        <v>371</v>
      </c>
      <c r="JB16" t="s">
        <v>371</v>
      </c>
    </row>
    <row r="17" spans="1:262" x14ac:dyDescent="0.2">
      <c r="A17">
        <v>1</v>
      </c>
      <c r="B17">
        <v>1634311354.5</v>
      </c>
      <c r="C17">
        <v>0</v>
      </c>
      <c r="D17" t="s">
        <v>390</v>
      </c>
      <c r="E17" t="s">
        <v>391</v>
      </c>
      <c r="F17" t="s">
        <v>392</v>
      </c>
      <c r="G17">
        <v>1634311354.5</v>
      </c>
      <c r="H17">
        <f t="shared" ref="H17:H48" si="0">(I17)/1000</f>
        <v>2.2792990379702335E-3</v>
      </c>
      <c r="I17">
        <f t="shared" ref="I17:I48" si="1">1000*CS17*AG17*(CO17-CP17)/(100*CH17*(1000-AG17*CO17))</f>
        <v>2.2792990379702336</v>
      </c>
      <c r="J17">
        <f t="shared" ref="J17:J48" si="2">CS17*AG17*(CN17-CM17*(1000-AG17*CP17)/(1000-AG17*CO17))/(100*CH17)</f>
        <v>8.5877120524600326</v>
      </c>
      <c r="K17">
        <f t="shared" ref="K17:K48" si="3">CM17 - IF(AG17&gt;1, J17*CH17*100/(AI17*DA17), 0)</f>
        <v>394.33300000000003</v>
      </c>
      <c r="L17">
        <f t="shared" ref="L17:L48" si="4">((R17-H17/2)*K17-J17)/(R17+H17/2)</f>
        <v>246.87149623771373</v>
      </c>
      <c r="M17">
        <f t="shared" ref="M17:M48" si="5">L17*(CT17+CU17)/1000</f>
        <v>22.460298616202266</v>
      </c>
      <c r="N17">
        <f t="shared" ref="N17:N48" si="6">(CM17 - IF(AG17&gt;1, J17*CH17*100/(AI17*DA17), 0))*(CT17+CU17)/1000</f>
        <v>35.876304349427997</v>
      </c>
      <c r="O17">
        <f t="shared" ref="O17:O48" si="7">2/((1/Q17-1/P17)+SIGN(Q17)*SQRT((1/Q17-1/P17)*(1/Q17-1/P17) + 4*CI17/((CI17+1)*(CI17+1))*(2*1/Q17*1/P17-1/P17*1/P17)))</f>
        <v>0.10289238915334202</v>
      </c>
      <c r="P17">
        <f t="shared" ref="P17:P48" si="8">IF(LEFT(CJ17,1)&lt;&gt;"0",IF(LEFT(CJ17,1)="1",3,CK17),$D$5+$E$5*(DA17*CT17/($K$5*1000))+$F$5*(DA17*CT17/($K$5*1000))*MAX(MIN(CH17,$J$5),$I$5)*MAX(MIN(CH17,$J$5),$I$5)+$G$5*MAX(MIN(CH17,$J$5),$I$5)*(DA17*CT17/($K$5*1000))+$H$5*(DA17*CT17/($K$5*1000))*(DA17*CT17/($K$5*1000)))</f>
        <v>2.7694893576467354</v>
      </c>
      <c r="Q17">
        <f t="shared" ref="Q17:Q48" si="9">H17*(1000-(1000*0.61365*EXP(17.502*U17/(240.97+U17))/(CT17+CU17)+CO17)/2)/(1000*0.61365*EXP(17.502*U17/(240.97+U17))/(CT17+CU17)-CO17)</f>
        <v>0.10081494232181</v>
      </c>
      <c r="R17">
        <f t="shared" ref="R17:R48" si="10">1/((CI17+1)/(O17/1.6)+1/(P17/1.37)) + CI17/((CI17+1)/(O17/1.6) + CI17/(P17/1.37))</f>
        <v>6.3192495739024593E-2</v>
      </c>
      <c r="S17">
        <f t="shared" ref="S17:S48" si="11">(CD17*CG17)</f>
        <v>241.70869492207657</v>
      </c>
      <c r="T17">
        <f t="shared" ref="T17:T48" si="12">(CV17+(S17+2*0.95*0.0000000567*(((CV17+$B$7)+273)^4-(CV17+273)^4)-44100*H17)/(1.84*29.3*P17+8*0.95*0.0000000567*(CV17+273)^3))</f>
        <v>27.607645079760591</v>
      </c>
      <c r="U17">
        <f t="shared" ref="U17:U48" si="13">($C$7*CW17+$D$7*CX17+$E$7*T17)</f>
        <v>26.732900000000001</v>
      </c>
      <c r="V17">
        <f t="shared" ref="V17:V48" si="14">0.61365*EXP(17.502*U17/(240.97+U17))</f>
        <v>3.523394790295836</v>
      </c>
      <c r="W17">
        <f t="shared" ref="W17:W48" si="15">(X17/Y17*100)</f>
        <v>43.24670159412193</v>
      </c>
      <c r="X17">
        <f t="shared" ref="X17:X48" si="16">CO17*(CT17+CU17)/1000</f>
        <v>1.5235099322495997</v>
      </c>
      <c r="Y17">
        <f t="shared" ref="Y17:Y48" si="17">0.61365*EXP(17.502*CV17/(240.97+CV17))</f>
        <v>3.5228349818398041</v>
      </c>
      <c r="Z17">
        <f t="shared" ref="Z17:Z48" si="18">(V17-CO17*(CT17+CU17)/1000)</f>
        <v>1.9998848580462363</v>
      </c>
      <c r="AA17">
        <f t="shared" ref="AA17:AA48" si="19">(-H17*44100)</f>
        <v>-100.51708757448731</v>
      </c>
      <c r="AB17">
        <f t="shared" ref="AB17:AB48" si="20">2*29.3*P17*0.92*(CV17-U17)</f>
        <v>-0.40313351767363859</v>
      </c>
      <c r="AC17">
        <f t="shared" ref="AC17:AC48" si="21">2*0.95*0.0000000567*(((CV17+$B$7)+273)^4-(U17+273)^4)</f>
        <v>-3.1329812374150653E-2</v>
      </c>
      <c r="AD17">
        <f t="shared" ref="AD17:AD48" si="22">S17+AC17+AA17+AB17</f>
        <v>140.75714401754149</v>
      </c>
      <c r="AE17">
        <v>1</v>
      </c>
      <c r="AF17">
        <v>0</v>
      </c>
      <c r="AG17">
        <f t="shared" ref="AG17:AG48" si="23">IF(AE17*$H$13&gt;=AI17,1,(AI17/(AI17-AE17*$H$13)))</f>
        <v>1</v>
      </c>
      <c r="AH17">
        <f t="shared" ref="AH17:AH48" si="24">(AG17-1)*100</f>
        <v>0</v>
      </c>
      <c r="AI17">
        <f t="shared" ref="AI17:AI48" si="25">MAX(0,($B$13+$C$13*DA17)/(1+$D$13*DA17)*CT17/(CV17+273)*$E$13)</f>
        <v>48231.317650282319</v>
      </c>
      <c r="AJ17" t="s">
        <v>393</v>
      </c>
      <c r="AK17">
        <v>10397.299999999999</v>
      </c>
      <c r="AL17">
        <v>0</v>
      </c>
      <c r="AM17">
        <v>0</v>
      </c>
      <c r="AN17" t="e">
        <f t="shared" ref="AN17:AN48" si="26">1-AL17/AM17</f>
        <v>#DIV/0!</v>
      </c>
      <c r="AO17">
        <v>-1</v>
      </c>
      <c r="AP17" t="s">
        <v>394</v>
      </c>
      <c r="AQ17">
        <v>10390.6</v>
      </c>
      <c r="AR17">
        <v>1388.7126923076901</v>
      </c>
      <c r="AS17">
        <v>1610.46</v>
      </c>
      <c r="AT17">
        <f t="shared" ref="AT17:AT48" si="27">1-AR17/AS17</f>
        <v>0.13769190646915164</v>
      </c>
      <c r="AU17">
        <v>0.5</v>
      </c>
      <c r="AV17">
        <f t="shared" ref="AV17:AV48" si="28">CE17</f>
        <v>1261.0598999596252</v>
      </c>
      <c r="AW17">
        <f t="shared" ref="AW17:AW48" si="29">J17</f>
        <v>8.5877120524600326</v>
      </c>
      <c r="AX17">
        <f t="shared" ref="AX17:AX48" si="30">AT17*AU17*AV17</f>
        <v>86.818870898619224</v>
      </c>
      <c r="AY17">
        <f t="shared" ref="AY17:AY48" si="31">(AW17-AO17)/AV17</f>
        <v>7.6028997930764411E-3</v>
      </c>
      <c r="AZ17">
        <f t="shared" ref="AZ17:AZ48" si="32">(AM17-AS17)/AS17</f>
        <v>-1</v>
      </c>
      <c r="BA17" t="e">
        <f t="shared" ref="BA17:BA48" si="33">AL17/(AN17+AL17/AS17)</f>
        <v>#DIV/0!</v>
      </c>
      <c r="BB17" t="s">
        <v>395</v>
      </c>
      <c r="BC17">
        <v>0</v>
      </c>
      <c r="BD17" t="e">
        <f t="shared" ref="BD17:BD48" si="34">IF(BC17&lt;&gt;0, BC17, BA17)</f>
        <v>#DIV/0!</v>
      </c>
      <c r="BE17" t="e">
        <f t="shared" ref="BE17:BE48" si="35">1-BD17/AS17</f>
        <v>#DIV/0!</v>
      </c>
      <c r="BF17" t="e">
        <f t="shared" ref="BF17:BF48" si="36">(AS17-AR17)/(AS17-BD17)</f>
        <v>#DIV/0!</v>
      </c>
      <c r="BG17" t="e">
        <f t="shared" ref="BG17:BG48" si="37">(AM17-AS17)/(AM17-BD17)</f>
        <v>#DIV/0!</v>
      </c>
      <c r="BH17">
        <f t="shared" ref="BH17:BH48" si="38">(AS17-AR17)/(AS17-AL17)</f>
        <v>0.13769190646915164</v>
      </c>
      <c r="BI17" t="e">
        <f t="shared" ref="BI17:BI48" si="39">(AM17-AS17)/(AM17-AL17)</f>
        <v>#DIV/0!</v>
      </c>
      <c r="BJ17" t="e">
        <f t="shared" ref="BJ17:BJ48" si="40">(BF17*BD17/AR17)</f>
        <v>#DIV/0!</v>
      </c>
      <c r="BK17" t="e">
        <f t="shared" ref="BK17:BK48" si="41">(1-BJ17)</f>
        <v>#DIV/0!</v>
      </c>
      <c r="BL17">
        <v>103</v>
      </c>
      <c r="BM17">
        <v>300</v>
      </c>
      <c r="BN17">
        <v>300</v>
      </c>
      <c r="BO17">
        <v>300</v>
      </c>
      <c r="BP17">
        <v>10390.6</v>
      </c>
      <c r="BQ17">
        <v>1571.06</v>
      </c>
      <c r="BR17">
        <v>-7.3770099999999998E-3</v>
      </c>
      <c r="BS17">
        <v>-3.87</v>
      </c>
      <c r="BT17" t="s">
        <v>395</v>
      </c>
      <c r="BU17" t="s">
        <v>395</v>
      </c>
      <c r="BV17" t="s">
        <v>395</v>
      </c>
      <c r="BW17" t="s">
        <v>395</v>
      </c>
      <c r="BX17" t="s">
        <v>395</v>
      </c>
      <c r="BY17" t="s">
        <v>395</v>
      </c>
      <c r="BZ17" t="s">
        <v>395</v>
      </c>
      <c r="CA17" t="s">
        <v>395</v>
      </c>
      <c r="CB17" t="s">
        <v>395</v>
      </c>
      <c r="CC17" t="s">
        <v>395</v>
      </c>
      <c r="CD17">
        <f t="shared" ref="CD17:CD48" si="42">$B$11*DB17+$C$11*DC17+$F$11*DN17*(1-DQ17)</f>
        <v>1499.82</v>
      </c>
      <c r="CE17">
        <f t="shared" ref="CE17:CE48" si="43">CD17*CF17</f>
        <v>1261.0598999596252</v>
      </c>
      <c r="CF17">
        <f t="shared" ref="CF17:CF48" si="44">($B$11*$D$9+$C$11*$D$9+$F$11*((EA17+DS17)/MAX(EA17+DS17+EB17, 0.1)*$I$9+EB17/MAX(EA17+DS17+EB17, 0.1)*$J$9))/($B$11+$C$11+$F$11)</f>
        <v>0.84080749687270828</v>
      </c>
      <c r="CG17">
        <f t="shared" ref="CG17:CG48" si="45">($B$11*$K$9+$C$11*$K$9+$F$11*((EA17+DS17)/MAX(EA17+DS17+EB17, 0.1)*$P$9+EB17/MAX(EA17+DS17+EB17, 0.1)*$Q$9))/($B$11+$C$11+$F$11)</f>
        <v>0.16115846896432678</v>
      </c>
      <c r="CH17">
        <v>6</v>
      </c>
      <c r="CI17">
        <v>0.5</v>
      </c>
      <c r="CJ17" t="s">
        <v>396</v>
      </c>
      <c r="CK17">
        <v>2</v>
      </c>
      <c r="CL17">
        <v>1634311354.5</v>
      </c>
      <c r="CM17">
        <v>394.33300000000003</v>
      </c>
      <c r="CN17">
        <v>400.02499999999998</v>
      </c>
      <c r="CO17">
        <v>16.7456</v>
      </c>
      <c r="CP17">
        <v>15.4009</v>
      </c>
      <c r="CQ17">
        <v>389.79199999999997</v>
      </c>
      <c r="CR17">
        <v>17.491199999999999</v>
      </c>
      <c r="CS17">
        <v>999.98400000000004</v>
      </c>
      <c r="CT17">
        <v>90.875699999999995</v>
      </c>
      <c r="CU17">
        <v>0.104016</v>
      </c>
      <c r="CV17">
        <v>26.7302</v>
      </c>
      <c r="CW17">
        <v>26.732900000000001</v>
      </c>
      <c r="CX17">
        <v>999.9</v>
      </c>
      <c r="CY17">
        <v>0</v>
      </c>
      <c r="CZ17">
        <v>0</v>
      </c>
      <c r="DA17">
        <v>10029.4</v>
      </c>
      <c r="DB17">
        <v>0</v>
      </c>
      <c r="DC17">
        <v>23.5365</v>
      </c>
      <c r="DD17">
        <v>-5.6925999999999997</v>
      </c>
      <c r="DE17">
        <v>401.048</v>
      </c>
      <c r="DF17">
        <v>406.28199999999998</v>
      </c>
      <c r="DG17">
        <v>1.3446499999999999</v>
      </c>
      <c r="DH17">
        <v>400.02499999999998</v>
      </c>
      <c r="DI17">
        <v>15.4009</v>
      </c>
      <c r="DJ17">
        <v>1.52176</v>
      </c>
      <c r="DK17">
        <v>1.39957</v>
      </c>
      <c r="DL17">
        <v>13.188599999999999</v>
      </c>
      <c r="DM17">
        <v>11.9129</v>
      </c>
      <c r="DN17">
        <v>1499.82</v>
      </c>
      <c r="DO17">
        <v>0.97299199999999997</v>
      </c>
      <c r="DP17">
        <v>2.7008399999999998E-2</v>
      </c>
      <c r="DQ17">
        <v>0</v>
      </c>
      <c r="DR17">
        <v>1385.72</v>
      </c>
      <c r="DS17">
        <v>5.0000499999999999</v>
      </c>
      <c r="DT17">
        <v>20778.599999999999</v>
      </c>
      <c r="DU17">
        <v>12456.6</v>
      </c>
      <c r="DV17">
        <v>41.686999999999998</v>
      </c>
      <c r="DW17">
        <v>43.561999999999998</v>
      </c>
      <c r="DX17">
        <v>42.75</v>
      </c>
      <c r="DY17">
        <v>43.186999999999998</v>
      </c>
      <c r="DZ17">
        <v>43.75</v>
      </c>
      <c r="EA17">
        <v>1454.45</v>
      </c>
      <c r="EB17">
        <v>40.369999999999997</v>
      </c>
      <c r="EC17">
        <v>0</v>
      </c>
      <c r="ED17">
        <v>1634311356.8</v>
      </c>
      <c r="EE17">
        <v>0</v>
      </c>
      <c r="EF17">
        <v>1388.7126923076901</v>
      </c>
      <c r="EG17">
        <v>-24.610256433468301</v>
      </c>
      <c r="EH17">
        <v>-377.79145299924602</v>
      </c>
      <c r="EI17">
        <v>20828.2153846154</v>
      </c>
      <c r="EJ17">
        <v>15</v>
      </c>
      <c r="EK17">
        <v>1634311327.5</v>
      </c>
      <c r="EL17" t="s">
        <v>397</v>
      </c>
      <c r="EM17">
        <v>1634311322.5</v>
      </c>
      <c r="EN17">
        <v>1634311327.5</v>
      </c>
      <c r="EO17">
        <v>2</v>
      </c>
      <c r="EP17">
        <v>0.13900000000000001</v>
      </c>
      <c r="EQ17">
        <v>-3.3000000000000002E-2</v>
      </c>
      <c r="ER17">
        <v>4.5410000000000004</v>
      </c>
      <c r="ES17">
        <v>-0.746</v>
      </c>
      <c r="ET17">
        <v>400</v>
      </c>
      <c r="EU17">
        <v>15</v>
      </c>
      <c r="EV17">
        <v>0.33</v>
      </c>
      <c r="EW17">
        <v>7.0000000000000007E-2</v>
      </c>
      <c r="EX17">
        <v>-5.6332351219512198</v>
      </c>
      <c r="EY17">
        <v>-8.8090452961662596E-2</v>
      </c>
      <c r="EZ17">
        <v>3.5779141772277499E-2</v>
      </c>
      <c r="FA17">
        <v>1</v>
      </c>
      <c r="FB17">
        <v>1.33724707317073</v>
      </c>
      <c r="FC17">
        <v>4.6050940766552903E-2</v>
      </c>
      <c r="FD17">
        <v>4.6029456337046901E-3</v>
      </c>
      <c r="FE17">
        <v>1</v>
      </c>
      <c r="FF17">
        <v>2</v>
      </c>
      <c r="FG17">
        <v>2</v>
      </c>
      <c r="FH17" t="s">
        <v>398</v>
      </c>
      <c r="FI17">
        <v>3.8228200000000001</v>
      </c>
      <c r="FJ17">
        <v>2.7075</v>
      </c>
      <c r="FK17">
        <v>8.7246799999999999E-2</v>
      </c>
      <c r="FL17">
        <v>8.8942400000000005E-2</v>
      </c>
      <c r="FM17">
        <v>8.3331299999999997E-2</v>
      </c>
      <c r="FN17">
        <v>7.5636800000000004E-2</v>
      </c>
      <c r="FO17">
        <v>26756</v>
      </c>
      <c r="FP17">
        <v>22467.4</v>
      </c>
      <c r="FQ17">
        <v>26316.3</v>
      </c>
      <c r="FR17">
        <v>24062.2</v>
      </c>
      <c r="FS17">
        <v>41184.699999999997</v>
      </c>
      <c r="FT17">
        <v>36697.800000000003</v>
      </c>
      <c r="FU17">
        <v>47580.3</v>
      </c>
      <c r="FV17">
        <v>42884.4</v>
      </c>
      <c r="FW17">
        <v>2.6901999999999999</v>
      </c>
      <c r="FX17">
        <v>1.7241500000000001</v>
      </c>
      <c r="FY17">
        <v>0.15603</v>
      </c>
      <c r="FZ17">
        <v>0</v>
      </c>
      <c r="GA17">
        <v>24.174700000000001</v>
      </c>
      <c r="GB17">
        <v>999.9</v>
      </c>
      <c r="GC17">
        <v>44.5</v>
      </c>
      <c r="GD17">
        <v>26.827999999999999</v>
      </c>
      <c r="GE17">
        <v>17.3492</v>
      </c>
      <c r="GF17">
        <v>55.490900000000003</v>
      </c>
      <c r="GG17">
        <v>48.938299999999998</v>
      </c>
      <c r="GH17">
        <v>3</v>
      </c>
      <c r="GI17">
        <v>-0.22245899999999999</v>
      </c>
      <c r="GJ17">
        <v>-0.48555799999999999</v>
      </c>
      <c r="GK17">
        <v>20.246400000000001</v>
      </c>
      <c r="GL17">
        <v>5.2351099999999997</v>
      </c>
      <c r="GM17">
        <v>11.986000000000001</v>
      </c>
      <c r="GN17">
        <v>4.9573999999999998</v>
      </c>
      <c r="GO17">
        <v>3.3039999999999998</v>
      </c>
      <c r="GP17">
        <v>877.1</v>
      </c>
      <c r="GQ17">
        <v>9969.7999999999993</v>
      </c>
      <c r="GR17">
        <v>2722.8</v>
      </c>
      <c r="GS17">
        <v>12.5</v>
      </c>
      <c r="GT17">
        <v>1.8681399999999999</v>
      </c>
      <c r="GU17">
        <v>1.8638600000000001</v>
      </c>
      <c r="GV17">
        <v>1.8714900000000001</v>
      </c>
      <c r="GW17">
        <v>1.8622700000000001</v>
      </c>
      <c r="GX17">
        <v>1.86172</v>
      </c>
      <c r="GY17">
        <v>1.86818</v>
      </c>
      <c r="GZ17">
        <v>1.8583499999999999</v>
      </c>
      <c r="HA17">
        <v>1.8647899999999999</v>
      </c>
      <c r="HB17">
        <v>5</v>
      </c>
      <c r="HC17">
        <v>0</v>
      </c>
      <c r="HD17">
        <v>0</v>
      </c>
      <c r="HE17">
        <v>0</v>
      </c>
      <c r="HF17" t="s">
        <v>399</v>
      </c>
      <c r="HG17" t="s">
        <v>400</v>
      </c>
      <c r="HH17" t="s">
        <v>401</v>
      </c>
      <c r="HI17" t="s">
        <v>401</v>
      </c>
      <c r="HJ17" t="s">
        <v>401</v>
      </c>
      <c r="HK17" t="s">
        <v>401</v>
      </c>
      <c r="HL17">
        <v>0</v>
      </c>
      <c r="HM17">
        <v>100</v>
      </c>
      <c r="HN17">
        <v>100</v>
      </c>
      <c r="HO17">
        <v>4.5410000000000004</v>
      </c>
      <c r="HP17">
        <v>-0.74560000000000004</v>
      </c>
      <c r="HQ17">
        <v>4.5405714285713499</v>
      </c>
      <c r="HR17">
        <v>0</v>
      </c>
      <c r="HS17">
        <v>0</v>
      </c>
      <c r="HT17">
        <v>0</v>
      </c>
      <c r="HU17">
        <v>-0.74569523809523597</v>
      </c>
      <c r="HV17">
        <v>0</v>
      </c>
      <c r="HW17">
        <v>0</v>
      </c>
      <c r="HX17">
        <v>0</v>
      </c>
      <c r="HY17">
        <v>-1</v>
      </c>
      <c r="HZ17">
        <v>-1</v>
      </c>
      <c r="IA17">
        <v>-1</v>
      </c>
      <c r="IB17">
        <v>-1</v>
      </c>
      <c r="IC17">
        <v>0.5</v>
      </c>
      <c r="ID17">
        <v>0.5</v>
      </c>
      <c r="IE17">
        <v>1.5173300000000001</v>
      </c>
      <c r="IF17">
        <v>2.33521</v>
      </c>
      <c r="IG17">
        <v>2.64893</v>
      </c>
      <c r="IH17">
        <v>2.9052699999999998</v>
      </c>
      <c r="II17">
        <v>2.8442400000000001</v>
      </c>
      <c r="IJ17">
        <v>2.33765</v>
      </c>
      <c r="IK17">
        <v>31.870699999999999</v>
      </c>
      <c r="IL17">
        <v>16.128399999999999</v>
      </c>
      <c r="IM17">
        <v>18</v>
      </c>
      <c r="IN17">
        <v>1186.1199999999999</v>
      </c>
      <c r="IO17">
        <v>357.60399999999998</v>
      </c>
      <c r="IP17">
        <v>25.0001</v>
      </c>
      <c r="IQ17">
        <v>24.4955</v>
      </c>
      <c r="IR17">
        <v>30</v>
      </c>
      <c r="IS17">
        <v>24.409500000000001</v>
      </c>
      <c r="IT17">
        <v>24.353999999999999</v>
      </c>
      <c r="IU17">
        <v>30.408100000000001</v>
      </c>
      <c r="IV17">
        <v>0</v>
      </c>
      <c r="IW17">
        <v>100</v>
      </c>
      <c r="IX17">
        <v>25</v>
      </c>
      <c r="IY17">
        <v>400</v>
      </c>
      <c r="IZ17">
        <v>22.443999999999999</v>
      </c>
      <c r="JA17">
        <v>110.032</v>
      </c>
      <c r="JB17">
        <v>99.8797</v>
      </c>
    </row>
    <row r="18" spans="1:262" x14ac:dyDescent="0.2">
      <c r="A18">
        <v>2</v>
      </c>
      <c r="B18">
        <v>1634311463</v>
      </c>
      <c r="C18">
        <v>108.5</v>
      </c>
      <c r="D18" t="s">
        <v>402</v>
      </c>
      <c r="E18" t="s">
        <v>403</v>
      </c>
      <c r="F18" t="s">
        <v>392</v>
      </c>
      <c r="G18">
        <v>1634311463</v>
      </c>
      <c r="H18">
        <f t="shared" si="0"/>
        <v>2.4270476787557542E-3</v>
      </c>
      <c r="I18">
        <f t="shared" si="1"/>
        <v>2.4270476787557542</v>
      </c>
      <c r="J18">
        <f t="shared" si="2"/>
        <v>6.8682394444545878</v>
      </c>
      <c r="K18">
        <f t="shared" si="3"/>
        <v>295.447</v>
      </c>
      <c r="L18">
        <f t="shared" si="4"/>
        <v>185.04241793604547</v>
      </c>
      <c r="M18">
        <f t="shared" si="5"/>
        <v>16.835500957167344</v>
      </c>
      <c r="N18">
        <f t="shared" si="6"/>
        <v>26.880313750609002</v>
      </c>
      <c r="O18">
        <f t="shared" si="7"/>
        <v>0.11002440403664974</v>
      </c>
      <c r="P18">
        <f t="shared" si="8"/>
        <v>2.7681439855928316</v>
      </c>
      <c r="Q18">
        <f t="shared" si="9"/>
        <v>0.10765142928513809</v>
      </c>
      <c r="R18">
        <f t="shared" si="10"/>
        <v>6.7491082964042381E-2</v>
      </c>
      <c r="S18">
        <f t="shared" si="11"/>
        <v>241.74859492208952</v>
      </c>
      <c r="T18">
        <f t="shared" si="12"/>
        <v>27.58506775359081</v>
      </c>
      <c r="U18">
        <f t="shared" si="13"/>
        <v>26.7319</v>
      </c>
      <c r="V18">
        <f t="shared" si="14"/>
        <v>3.523187444775707</v>
      </c>
      <c r="W18">
        <f t="shared" si="15"/>
        <v>43.355928611675139</v>
      </c>
      <c r="X18">
        <f t="shared" si="16"/>
        <v>1.5289135460962</v>
      </c>
      <c r="Y18">
        <f t="shared" si="17"/>
        <v>3.5264232483409086</v>
      </c>
      <c r="Z18">
        <f t="shared" si="18"/>
        <v>1.994273898679507</v>
      </c>
      <c r="AA18">
        <f t="shared" si="19"/>
        <v>-107.03280263312875</v>
      </c>
      <c r="AB18">
        <f t="shared" si="20"/>
        <v>2.3280843853998556</v>
      </c>
      <c r="AC18">
        <f t="shared" si="21"/>
        <v>0.18103146031550513</v>
      </c>
      <c r="AD18">
        <f t="shared" si="22"/>
        <v>137.22490813467613</v>
      </c>
      <c r="AE18">
        <v>0</v>
      </c>
      <c r="AF18">
        <v>0</v>
      </c>
      <c r="AG18">
        <f t="shared" si="23"/>
        <v>1</v>
      </c>
      <c r="AH18">
        <f t="shared" si="24"/>
        <v>0</v>
      </c>
      <c r="AI18">
        <f t="shared" si="25"/>
        <v>48191.904156049743</v>
      </c>
      <c r="AJ18" t="s">
        <v>393</v>
      </c>
      <c r="AK18">
        <v>10397.299999999999</v>
      </c>
      <c r="AL18">
        <v>0</v>
      </c>
      <c r="AM18">
        <v>0</v>
      </c>
      <c r="AN18" t="e">
        <f t="shared" si="26"/>
        <v>#DIV/0!</v>
      </c>
      <c r="AO18">
        <v>-1</v>
      </c>
      <c r="AP18" t="s">
        <v>404</v>
      </c>
      <c r="AQ18">
        <v>10390</v>
      </c>
      <c r="AR18">
        <v>1349.954</v>
      </c>
      <c r="AS18">
        <v>1560.82</v>
      </c>
      <c r="AT18">
        <f t="shared" si="27"/>
        <v>0.13509949898130469</v>
      </c>
      <c r="AU18">
        <v>0.5</v>
      </c>
      <c r="AV18">
        <f t="shared" si="28"/>
        <v>1261.2698999596316</v>
      </c>
      <c r="AW18">
        <f t="shared" si="29"/>
        <v>6.8682394444545878</v>
      </c>
      <c r="AX18">
        <f t="shared" si="30"/>
        <v>85.198465782373262</v>
      </c>
      <c r="AY18">
        <f t="shared" si="31"/>
        <v>6.2383471172240135E-3</v>
      </c>
      <c r="AZ18">
        <f t="shared" si="32"/>
        <v>-1</v>
      </c>
      <c r="BA18" t="e">
        <f t="shared" si="33"/>
        <v>#DIV/0!</v>
      </c>
      <c r="BB18" t="s">
        <v>395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>
        <f t="shared" si="38"/>
        <v>0.13509949898130469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BL18">
        <v>104</v>
      </c>
      <c r="BM18">
        <v>300</v>
      </c>
      <c r="BN18">
        <v>300</v>
      </c>
      <c r="BO18">
        <v>300</v>
      </c>
      <c r="BP18">
        <v>10390</v>
      </c>
      <c r="BQ18">
        <v>1527.61</v>
      </c>
      <c r="BR18">
        <v>-7.3765499999999999E-3</v>
      </c>
      <c r="BS18">
        <v>-2.79</v>
      </c>
      <c r="BT18" t="s">
        <v>395</v>
      </c>
      <c r="BU18" t="s">
        <v>395</v>
      </c>
      <c r="BV18" t="s">
        <v>395</v>
      </c>
      <c r="BW18" t="s">
        <v>395</v>
      </c>
      <c r="BX18" t="s">
        <v>395</v>
      </c>
      <c r="BY18" t="s">
        <v>395</v>
      </c>
      <c r="BZ18" t="s">
        <v>395</v>
      </c>
      <c r="CA18" t="s">
        <v>395</v>
      </c>
      <c r="CB18" t="s">
        <v>395</v>
      </c>
      <c r="CC18" t="s">
        <v>395</v>
      </c>
      <c r="CD18">
        <f t="shared" si="42"/>
        <v>1500.07</v>
      </c>
      <c r="CE18">
        <f t="shared" si="43"/>
        <v>1261.2698999596316</v>
      </c>
      <c r="CF18">
        <f t="shared" si="44"/>
        <v>0.84080736229618069</v>
      </c>
      <c r="CG18">
        <f t="shared" si="45"/>
        <v>0.16115820923162888</v>
      </c>
      <c r="CH18">
        <v>6</v>
      </c>
      <c r="CI18">
        <v>0.5</v>
      </c>
      <c r="CJ18" t="s">
        <v>396</v>
      </c>
      <c r="CK18">
        <v>2</v>
      </c>
      <c r="CL18">
        <v>1634311463</v>
      </c>
      <c r="CM18">
        <v>295.447</v>
      </c>
      <c r="CN18">
        <v>299.99799999999999</v>
      </c>
      <c r="CO18">
        <v>16.804600000000001</v>
      </c>
      <c r="CP18">
        <v>15.3729</v>
      </c>
      <c r="CQ18">
        <v>291.39299999999997</v>
      </c>
      <c r="CR18">
        <v>17.5535</v>
      </c>
      <c r="CS18">
        <v>1000.04</v>
      </c>
      <c r="CT18">
        <v>90.877899999999997</v>
      </c>
      <c r="CU18">
        <v>0.103947</v>
      </c>
      <c r="CV18">
        <v>26.747499999999999</v>
      </c>
      <c r="CW18">
        <v>26.7319</v>
      </c>
      <c r="CX18">
        <v>999.9</v>
      </c>
      <c r="CY18">
        <v>0</v>
      </c>
      <c r="CZ18">
        <v>0</v>
      </c>
      <c r="DA18">
        <v>10021.200000000001</v>
      </c>
      <c r="DB18">
        <v>0</v>
      </c>
      <c r="DC18">
        <v>23.5365</v>
      </c>
      <c r="DD18">
        <v>-4.5513899999999996</v>
      </c>
      <c r="DE18">
        <v>300.49700000000001</v>
      </c>
      <c r="DF18">
        <v>304.68200000000002</v>
      </c>
      <c r="DG18">
        <v>1.4317200000000001</v>
      </c>
      <c r="DH18">
        <v>299.99799999999999</v>
      </c>
      <c r="DI18">
        <v>15.3729</v>
      </c>
      <c r="DJ18">
        <v>1.5271699999999999</v>
      </c>
      <c r="DK18">
        <v>1.3970499999999999</v>
      </c>
      <c r="DL18">
        <v>13.242900000000001</v>
      </c>
      <c r="DM18">
        <v>11.8857</v>
      </c>
      <c r="DN18">
        <v>1500.07</v>
      </c>
      <c r="DO18">
        <v>0.972997</v>
      </c>
      <c r="DP18">
        <v>2.7002700000000001E-2</v>
      </c>
      <c r="DQ18">
        <v>0</v>
      </c>
      <c r="DR18">
        <v>1350.66</v>
      </c>
      <c r="DS18">
        <v>5.0000499999999999</v>
      </c>
      <c r="DT18">
        <v>20256</v>
      </c>
      <c r="DU18">
        <v>12458.7</v>
      </c>
      <c r="DV18">
        <v>41.75</v>
      </c>
      <c r="DW18">
        <v>43.625</v>
      </c>
      <c r="DX18">
        <v>42.811999999999998</v>
      </c>
      <c r="DY18">
        <v>43.186999999999998</v>
      </c>
      <c r="DZ18">
        <v>43.811999999999998</v>
      </c>
      <c r="EA18">
        <v>1454.7</v>
      </c>
      <c r="EB18">
        <v>40.369999999999997</v>
      </c>
      <c r="EC18">
        <v>0</v>
      </c>
      <c r="ED18">
        <v>108</v>
      </c>
      <c r="EE18">
        <v>0</v>
      </c>
      <c r="EF18">
        <v>1349.954</v>
      </c>
      <c r="EG18">
        <v>5.2076923058802</v>
      </c>
      <c r="EH18">
        <v>81.861538648242501</v>
      </c>
      <c r="EI18">
        <v>20248.54</v>
      </c>
      <c r="EJ18">
        <v>15</v>
      </c>
      <c r="EK18">
        <v>1634311435.5</v>
      </c>
      <c r="EL18" t="s">
        <v>405</v>
      </c>
      <c r="EM18">
        <v>1634311432.5</v>
      </c>
      <c r="EN18">
        <v>1634311435.5</v>
      </c>
      <c r="EO18">
        <v>3</v>
      </c>
      <c r="EP18">
        <v>-0.48699999999999999</v>
      </c>
      <c r="EQ18">
        <v>-3.0000000000000001E-3</v>
      </c>
      <c r="ER18">
        <v>4.0540000000000003</v>
      </c>
      <c r="ES18">
        <v>-0.749</v>
      </c>
      <c r="ET18">
        <v>300</v>
      </c>
      <c r="EU18">
        <v>15</v>
      </c>
      <c r="EV18">
        <v>0.67</v>
      </c>
      <c r="EW18">
        <v>0.06</v>
      </c>
      <c r="EX18">
        <v>-4.5298765000000003</v>
      </c>
      <c r="EY18">
        <v>2.59548968105194E-2</v>
      </c>
      <c r="EZ18">
        <v>4.9799029184814401E-2</v>
      </c>
      <c r="FA18">
        <v>1</v>
      </c>
      <c r="FB18">
        <v>1.4249512499999999</v>
      </c>
      <c r="FC18">
        <v>4.12841651031872E-2</v>
      </c>
      <c r="FD18">
        <v>4.0418307655690003E-3</v>
      </c>
      <c r="FE18">
        <v>1</v>
      </c>
      <c r="FF18">
        <v>2</v>
      </c>
      <c r="FG18">
        <v>2</v>
      </c>
      <c r="FH18" t="s">
        <v>398</v>
      </c>
      <c r="FI18">
        <v>3.8229000000000002</v>
      </c>
      <c r="FJ18">
        <v>2.70736</v>
      </c>
      <c r="FK18">
        <v>6.9213300000000005E-2</v>
      </c>
      <c r="FL18">
        <v>7.08873E-2</v>
      </c>
      <c r="FM18">
        <v>8.3546200000000001E-2</v>
      </c>
      <c r="FN18">
        <v>7.5535099999999994E-2</v>
      </c>
      <c r="FO18">
        <v>27281.4</v>
      </c>
      <c r="FP18">
        <v>22911.4</v>
      </c>
      <c r="FQ18">
        <v>26313.4</v>
      </c>
      <c r="FR18">
        <v>24061.1</v>
      </c>
      <c r="FS18">
        <v>41170</v>
      </c>
      <c r="FT18">
        <v>36699.800000000003</v>
      </c>
      <c r="FU18">
        <v>47575.3</v>
      </c>
      <c r="FV18">
        <v>42882.5</v>
      </c>
      <c r="FW18">
        <v>2.6928700000000001</v>
      </c>
      <c r="FX18">
        <v>1.7235</v>
      </c>
      <c r="FY18">
        <v>0.15357100000000001</v>
      </c>
      <c r="FZ18">
        <v>0</v>
      </c>
      <c r="GA18">
        <v>24.214099999999998</v>
      </c>
      <c r="GB18">
        <v>999.9</v>
      </c>
      <c r="GC18">
        <v>44.396000000000001</v>
      </c>
      <c r="GD18">
        <v>26.827999999999999</v>
      </c>
      <c r="GE18">
        <v>17.308399999999999</v>
      </c>
      <c r="GF18">
        <v>55.7209</v>
      </c>
      <c r="GG18">
        <v>48.930300000000003</v>
      </c>
      <c r="GH18">
        <v>3</v>
      </c>
      <c r="GI18">
        <v>-0.22055900000000001</v>
      </c>
      <c r="GJ18">
        <v>-0.46382600000000002</v>
      </c>
      <c r="GK18">
        <v>20.246400000000001</v>
      </c>
      <c r="GL18">
        <v>5.23346</v>
      </c>
      <c r="GM18">
        <v>11.986000000000001</v>
      </c>
      <c r="GN18">
        <v>4.9570999999999996</v>
      </c>
      <c r="GO18">
        <v>3.3039999999999998</v>
      </c>
      <c r="GP18">
        <v>880.1</v>
      </c>
      <c r="GQ18">
        <v>9999</v>
      </c>
      <c r="GR18">
        <v>2722.8</v>
      </c>
      <c r="GS18">
        <v>12.5</v>
      </c>
      <c r="GT18">
        <v>1.86818</v>
      </c>
      <c r="GU18">
        <v>1.8638600000000001</v>
      </c>
      <c r="GV18">
        <v>1.8714900000000001</v>
      </c>
      <c r="GW18">
        <v>1.8622000000000001</v>
      </c>
      <c r="GX18">
        <v>1.86172</v>
      </c>
      <c r="GY18">
        <v>1.8682099999999999</v>
      </c>
      <c r="GZ18">
        <v>1.8583700000000001</v>
      </c>
      <c r="HA18">
        <v>1.8648</v>
      </c>
      <c r="HB18">
        <v>5</v>
      </c>
      <c r="HC18">
        <v>0</v>
      </c>
      <c r="HD18">
        <v>0</v>
      </c>
      <c r="HE18">
        <v>0</v>
      </c>
      <c r="HF18" t="s">
        <v>399</v>
      </c>
      <c r="HG18" t="s">
        <v>400</v>
      </c>
      <c r="HH18" t="s">
        <v>401</v>
      </c>
      <c r="HI18" t="s">
        <v>401</v>
      </c>
      <c r="HJ18" t="s">
        <v>401</v>
      </c>
      <c r="HK18" t="s">
        <v>401</v>
      </c>
      <c r="HL18">
        <v>0</v>
      </c>
      <c r="HM18">
        <v>100</v>
      </c>
      <c r="HN18">
        <v>100</v>
      </c>
      <c r="HO18">
        <v>4.0540000000000003</v>
      </c>
      <c r="HP18">
        <v>-0.74890000000000001</v>
      </c>
      <c r="HQ18">
        <v>4.0534999999999997</v>
      </c>
      <c r="HR18">
        <v>0</v>
      </c>
      <c r="HS18">
        <v>0</v>
      </c>
      <c r="HT18">
        <v>0</v>
      </c>
      <c r="HU18">
        <v>-0.74893999999999905</v>
      </c>
      <c r="HV18">
        <v>0</v>
      </c>
      <c r="HW18">
        <v>0</v>
      </c>
      <c r="HX18">
        <v>0</v>
      </c>
      <c r="HY18">
        <v>-1</v>
      </c>
      <c r="HZ18">
        <v>-1</v>
      </c>
      <c r="IA18">
        <v>-1</v>
      </c>
      <c r="IB18">
        <v>-1</v>
      </c>
      <c r="IC18">
        <v>0.5</v>
      </c>
      <c r="ID18">
        <v>0.5</v>
      </c>
      <c r="IE18">
        <v>1.2072799999999999</v>
      </c>
      <c r="IF18">
        <v>2.32178</v>
      </c>
      <c r="IG18">
        <v>2.64893</v>
      </c>
      <c r="IH18">
        <v>2.9052699999999998</v>
      </c>
      <c r="II18">
        <v>2.8442400000000001</v>
      </c>
      <c r="IJ18">
        <v>2.3339799999999999</v>
      </c>
      <c r="IK18">
        <v>31.892700000000001</v>
      </c>
      <c r="IL18">
        <v>16.119599999999998</v>
      </c>
      <c r="IM18">
        <v>18</v>
      </c>
      <c r="IN18">
        <v>1189.96</v>
      </c>
      <c r="IO18">
        <v>357.39800000000002</v>
      </c>
      <c r="IP18">
        <v>24.999700000000001</v>
      </c>
      <c r="IQ18">
        <v>24.5199</v>
      </c>
      <c r="IR18">
        <v>30.0001</v>
      </c>
      <c r="IS18">
        <v>24.4299</v>
      </c>
      <c r="IT18">
        <v>24.372399999999999</v>
      </c>
      <c r="IU18">
        <v>24.222200000000001</v>
      </c>
      <c r="IV18">
        <v>0</v>
      </c>
      <c r="IW18">
        <v>100</v>
      </c>
      <c r="IX18">
        <v>25</v>
      </c>
      <c r="IY18">
        <v>300</v>
      </c>
      <c r="IZ18">
        <v>22.443999999999999</v>
      </c>
      <c r="JA18">
        <v>110.02</v>
      </c>
      <c r="JB18">
        <v>99.875299999999996</v>
      </c>
    </row>
    <row r="19" spans="1:262" x14ac:dyDescent="0.2">
      <c r="A19">
        <v>3</v>
      </c>
      <c r="B19">
        <v>1634311585</v>
      </c>
      <c r="C19">
        <v>230.5</v>
      </c>
      <c r="D19" t="s">
        <v>406</v>
      </c>
      <c r="E19" t="s">
        <v>407</v>
      </c>
      <c r="F19" t="s">
        <v>392</v>
      </c>
      <c r="G19">
        <v>1634311585</v>
      </c>
      <c r="H19">
        <f t="shared" si="0"/>
        <v>2.6289233711934514E-3</v>
      </c>
      <c r="I19">
        <f t="shared" si="1"/>
        <v>2.6289233711934514</v>
      </c>
      <c r="J19">
        <f t="shared" si="2"/>
        <v>4.6943387771123701</v>
      </c>
      <c r="K19">
        <f t="shared" si="3"/>
        <v>196.803</v>
      </c>
      <c r="L19">
        <f t="shared" si="4"/>
        <v>127.57068074385565</v>
      </c>
      <c r="M19">
        <f t="shared" si="5"/>
        <v>11.607644759522159</v>
      </c>
      <c r="N19">
        <f t="shared" si="6"/>
        <v>17.907087257730005</v>
      </c>
      <c r="O19">
        <f t="shared" si="7"/>
        <v>0.12079942144456732</v>
      </c>
      <c r="P19">
        <f t="shared" si="8"/>
        <v>2.7636377567598576</v>
      </c>
      <c r="Q19">
        <f t="shared" si="9"/>
        <v>0.11794086267637166</v>
      </c>
      <c r="R19">
        <f t="shared" si="10"/>
        <v>7.3964235306354958E-2</v>
      </c>
      <c r="S19">
        <f t="shared" si="11"/>
        <v>241.73901892208642</v>
      </c>
      <c r="T19">
        <f t="shared" si="12"/>
        <v>27.544532814755676</v>
      </c>
      <c r="U19">
        <f t="shared" si="13"/>
        <v>26.688700000000001</v>
      </c>
      <c r="V19">
        <f t="shared" si="14"/>
        <v>3.5142402827065209</v>
      </c>
      <c r="W19">
        <f t="shared" si="15"/>
        <v>43.703562844391705</v>
      </c>
      <c r="X19">
        <f t="shared" si="16"/>
        <v>1.5424154593650001</v>
      </c>
      <c r="Y19">
        <f t="shared" si="17"/>
        <v>3.5292670871178911</v>
      </c>
      <c r="Z19">
        <f t="shared" si="18"/>
        <v>1.9718248233415208</v>
      </c>
      <c r="AA19">
        <f t="shared" si="19"/>
        <v>-115.9355206696312</v>
      </c>
      <c r="AB19">
        <f t="shared" si="20"/>
        <v>10.802009808826419</v>
      </c>
      <c r="AC19">
        <f t="shared" si="21"/>
        <v>0.84120792082800466</v>
      </c>
      <c r="AD19">
        <f t="shared" si="22"/>
        <v>137.44671598210962</v>
      </c>
      <c r="AE19">
        <v>0</v>
      </c>
      <c r="AF19">
        <v>0</v>
      </c>
      <c r="AG19">
        <f t="shared" si="23"/>
        <v>1</v>
      </c>
      <c r="AH19">
        <f t="shared" si="24"/>
        <v>0</v>
      </c>
      <c r="AI19">
        <f t="shared" si="25"/>
        <v>48067.079144115502</v>
      </c>
      <c r="AJ19" t="s">
        <v>393</v>
      </c>
      <c r="AK19">
        <v>10397.299999999999</v>
      </c>
      <c r="AL19">
        <v>0</v>
      </c>
      <c r="AM19">
        <v>0</v>
      </c>
      <c r="AN19" t="e">
        <f t="shared" si="26"/>
        <v>#DIV/0!</v>
      </c>
      <c r="AO19">
        <v>-1</v>
      </c>
      <c r="AP19" t="s">
        <v>408</v>
      </c>
      <c r="AQ19">
        <v>10389.5</v>
      </c>
      <c r="AR19">
        <v>1313.1553846153799</v>
      </c>
      <c r="AS19">
        <v>1507.56</v>
      </c>
      <c r="AT19">
        <f t="shared" si="27"/>
        <v>0.12895315303179977</v>
      </c>
      <c r="AU19">
        <v>0.5</v>
      </c>
      <c r="AV19">
        <f t="shared" si="28"/>
        <v>1261.2194999596304</v>
      </c>
      <c r="AW19">
        <f t="shared" si="29"/>
        <v>4.6943387771123701</v>
      </c>
      <c r="AX19">
        <f t="shared" si="30"/>
        <v>81.319115592492111</v>
      </c>
      <c r="AY19">
        <f t="shared" si="31"/>
        <v>4.514946666535553E-3</v>
      </c>
      <c r="AZ19">
        <f t="shared" si="32"/>
        <v>-1</v>
      </c>
      <c r="BA19" t="e">
        <f t="shared" si="33"/>
        <v>#DIV/0!</v>
      </c>
      <c r="BB19" t="s">
        <v>395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>
        <f t="shared" si="38"/>
        <v>0.12895315303179974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BL19">
        <v>105</v>
      </c>
      <c r="BM19">
        <v>300</v>
      </c>
      <c r="BN19">
        <v>300</v>
      </c>
      <c r="BO19">
        <v>300</v>
      </c>
      <c r="BP19">
        <v>10389.5</v>
      </c>
      <c r="BQ19">
        <v>1477.74</v>
      </c>
      <c r="BR19">
        <v>-7.3761800000000004E-3</v>
      </c>
      <c r="BS19">
        <v>-1.17</v>
      </c>
      <c r="BT19" t="s">
        <v>395</v>
      </c>
      <c r="BU19" t="s">
        <v>395</v>
      </c>
      <c r="BV19" t="s">
        <v>395</v>
      </c>
      <c r="BW19" t="s">
        <v>395</v>
      </c>
      <c r="BX19" t="s">
        <v>395</v>
      </c>
      <c r="BY19" t="s">
        <v>395</v>
      </c>
      <c r="BZ19" t="s">
        <v>395</v>
      </c>
      <c r="CA19" t="s">
        <v>395</v>
      </c>
      <c r="CB19" t="s">
        <v>395</v>
      </c>
      <c r="CC19" t="s">
        <v>395</v>
      </c>
      <c r="CD19">
        <f t="shared" si="42"/>
        <v>1500.01</v>
      </c>
      <c r="CE19">
        <f t="shared" si="43"/>
        <v>1261.2194999596304</v>
      </c>
      <c r="CF19">
        <f t="shared" si="44"/>
        <v>0.84080739459045628</v>
      </c>
      <c r="CG19">
        <f t="shared" si="45"/>
        <v>0.16115827155958054</v>
      </c>
      <c r="CH19">
        <v>6</v>
      </c>
      <c r="CI19">
        <v>0.5</v>
      </c>
      <c r="CJ19" t="s">
        <v>396</v>
      </c>
      <c r="CK19">
        <v>2</v>
      </c>
      <c r="CL19">
        <v>1634311585</v>
      </c>
      <c r="CM19">
        <v>196.803</v>
      </c>
      <c r="CN19">
        <v>199.93</v>
      </c>
      <c r="CO19">
        <v>16.951499999999999</v>
      </c>
      <c r="CP19">
        <v>15.4009</v>
      </c>
      <c r="CQ19">
        <v>193.36099999999999</v>
      </c>
      <c r="CR19">
        <v>17.7</v>
      </c>
      <c r="CS19">
        <v>1000.01</v>
      </c>
      <c r="CT19">
        <v>90.885400000000004</v>
      </c>
      <c r="CU19">
        <v>0.10451000000000001</v>
      </c>
      <c r="CV19">
        <v>26.761199999999999</v>
      </c>
      <c r="CW19">
        <v>26.688700000000001</v>
      </c>
      <c r="CX19">
        <v>999.9</v>
      </c>
      <c r="CY19">
        <v>0</v>
      </c>
      <c r="CZ19">
        <v>0</v>
      </c>
      <c r="DA19">
        <v>9993.75</v>
      </c>
      <c r="DB19">
        <v>0</v>
      </c>
      <c r="DC19">
        <v>23.5365</v>
      </c>
      <c r="DD19">
        <v>-3.12697</v>
      </c>
      <c r="DE19">
        <v>200.197</v>
      </c>
      <c r="DF19">
        <v>203.05699999999999</v>
      </c>
      <c r="DG19">
        <v>1.55067</v>
      </c>
      <c r="DH19">
        <v>199.93</v>
      </c>
      <c r="DI19">
        <v>15.4009</v>
      </c>
      <c r="DJ19">
        <v>1.5406500000000001</v>
      </c>
      <c r="DK19">
        <v>1.39971</v>
      </c>
      <c r="DL19">
        <v>13.377599999999999</v>
      </c>
      <c r="DM19">
        <v>11.9145</v>
      </c>
      <c r="DN19">
        <v>1500.01</v>
      </c>
      <c r="DO19">
        <v>0.972997</v>
      </c>
      <c r="DP19">
        <v>2.7002700000000001E-2</v>
      </c>
      <c r="DQ19">
        <v>0</v>
      </c>
      <c r="DR19">
        <v>1314.32</v>
      </c>
      <c r="DS19">
        <v>5.0000499999999999</v>
      </c>
      <c r="DT19">
        <v>19709.8</v>
      </c>
      <c r="DU19">
        <v>12458.2</v>
      </c>
      <c r="DV19">
        <v>41.811999999999998</v>
      </c>
      <c r="DW19">
        <v>43.686999999999998</v>
      </c>
      <c r="DX19">
        <v>42.875</v>
      </c>
      <c r="DY19">
        <v>43.25</v>
      </c>
      <c r="DZ19">
        <v>43.875</v>
      </c>
      <c r="EA19">
        <v>1454.64</v>
      </c>
      <c r="EB19">
        <v>40.369999999999997</v>
      </c>
      <c r="EC19">
        <v>0</v>
      </c>
      <c r="ED19">
        <v>121.799999952316</v>
      </c>
      <c r="EE19">
        <v>0</v>
      </c>
      <c r="EF19">
        <v>1313.1553846153799</v>
      </c>
      <c r="EG19">
        <v>7.0823931547869803</v>
      </c>
      <c r="EH19">
        <v>116.22222203152</v>
      </c>
      <c r="EI19">
        <v>19696.9038461538</v>
      </c>
      <c r="EJ19">
        <v>15</v>
      </c>
      <c r="EK19">
        <v>1634311555.5</v>
      </c>
      <c r="EL19" t="s">
        <v>409</v>
      </c>
      <c r="EM19">
        <v>1634311543</v>
      </c>
      <c r="EN19">
        <v>1634311555.5</v>
      </c>
      <c r="EO19">
        <v>4</v>
      </c>
      <c r="EP19">
        <v>-0.61199999999999999</v>
      </c>
      <c r="EQ19">
        <v>0</v>
      </c>
      <c r="ER19">
        <v>3.4420000000000002</v>
      </c>
      <c r="ES19">
        <v>-0.748</v>
      </c>
      <c r="ET19">
        <v>200</v>
      </c>
      <c r="EU19">
        <v>15</v>
      </c>
      <c r="EV19">
        <v>0.38</v>
      </c>
      <c r="EW19">
        <v>0.1</v>
      </c>
      <c r="EX19">
        <v>-3.1450421951219498</v>
      </c>
      <c r="EY19">
        <v>-0.22159484320557499</v>
      </c>
      <c r="EZ19">
        <v>3.4650375319981497E-2</v>
      </c>
      <c r="FA19">
        <v>0</v>
      </c>
      <c r="FB19">
        <v>1.53920829268293</v>
      </c>
      <c r="FC19">
        <v>5.4520348432058302E-2</v>
      </c>
      <c r="FD19">
        <v>5.4387910701350498E-3</v>
      </c>
      <c r="FE19">
        <v>1</v>
      </c>
      <c r="FF19">
        <v>1</v>
      </c>
      <c r="FG19">
        <v>2</v>
      </c>
      <c r="FH19" t="s">
        <v>410</v>
      </c>
      <c r="FI19">
        <v>3.8228499999999999</v>
      </c>
      <c r="FJ19">
        <v>2.7076899999999999</v>
      </c>
      <c r="FK19">
        <v>4.8701599999999998E-2</v>
      </c>
      <c r="FL19">
        <v>5.0231400000000002E-2</v>
      </c>
      <c r="FM19">
        <v>8.4056900000000004E-2</v>
      </c>
      <c r="FN19">
        <v>7.5636700000000001E-2</v>
      </c>
      <c r="FO19">
        <v>27878.799999999999</v>
      </c>
      <c r="FP19">
        <v>23419.5</v>
      </c>
      <c r="FQ19">
        <v>26310</v>
      </c>
      <c r="FR19">
        <v>24060.1</v>
      </c>
      <c r="FS19">
        <v>41141.599999999999</v>
      </c>
      <c r="FT19">
        <v>36694</v>
      </c>
      <c r="FU19">
        <v>47570</v>
      </c>
      <c r="FV19">
        <v>42881</v>
      </c>
      <c r="FW19">
        <v>2.694</v>
      </c>
      <c r="FX19">
        <v>1.72228</v>
      </c>
      <c r="FY19">
        <v>0.150397</v>
      </c>
      <c r="FZ19">
        <v>0</v>
      </c>
      <c r="GA19">
        <v>24.222899999999999</v>
      </c>
      <c r="GB19">
        <v>999.9</v>
      </c>
      <c r="GC19">
        <v>44.420999999999999</v>
      </c>
      <c r="GD19">
        <v>26.858000000000001</v>
      </c>
      <c r="GE19">
        <v>17.347999999999999</v>
      </c>
      <c r="GF19">
        <v>55.850900000000003</v>
      </c>
      <c r="GG19">
        <v>48.914299999999997</v>
      </c>
      <c r="GH19">
        <v>3</v>
      </c>
      <c r="GI19">
        <v>-0.218699</v>
      </c>
      <c r="GJ19">
        <v>-0.46143800000000001</v>
      </c>
      <c r="GK19">
        <v>20.246500000000001</v>
      </c>
      <c r="GL19">
        <v>5.23271</v>
      </c>
      <c r="GM19">
        <v>11.986000000000001</v>
      </c>
      <c r="GN19">
        <v>4.9558</v>
      </c>
      <c r="GO19">
        <v>3.3039999999999998</v>
      </c>
      <c r="GP19">
        <v>883.7</v>
      </c>
      <c r="GQ19">
        <v>9999</v>
      </c>
      <c r="GR19">
        <v>2722.8</v>
      </c>
      <c r="GS19">
        <v>12.6</v>
      </c>
      <c r="GT19">
        <v>1.8681399999999999</v>
      </c>
      <c r="GU19">
        <v>1.8638600000000001</v>
      </c>
      <c r="GV19">
        <v>1.8714900000000001</v>
      </c>
      <c r="GW19">
        <v>1.86222</v>
      </c>
      <c r="GX19">
        <v>1.86172</v>
      </c>
      <c r="GY19">
        <v>1.86815</v>
      </c>
      <c r="GZ19">
        <v>1.8583700000000001</v>
      </c>
      <c r="HA19">
        <v>1.8648100000000001</v>
      </c>
      <c r="HB19">
        <v>5</v>
      </c>
      <c r="HC19">
        <v>0</v>
      </c>
      <c r="HD19">
        <v>0</v>
      </c>
      <c r="HE19">
        <v>0</v>
      </c>
      <c r="HF19" t="s">
        <v>399</v>
      </c>
      <c r="HG19" t="s">
        <v>400</v>
      </c>
      <c r="HH19" t="s">
        <v>401</v>
      </c>
      <c r="HI19" t="s">
        <v>401</v>
      </c>
      <c r="HJ19" t="s">
        <v>401</v>
      </c>
      <c r="HK19" t="s">
        <v>401</v>
      </c>
      <c r="HL19">
        <v>0</v>
      </c>
      <c r="HM19">
        <v>100</v>
      </c>
      <c r="HN19">
        <v>100</v>
      </c>
      <c r="HO19">
        <v>3.4420000000000002</v>
      </c>
      <c r="HP19">
        <v>-0.74850000000000005</v>
      </c>
      <c r="HQ19">
        <v>3.4417500000000101</v>
      </c>
      <c r="HR19">
        <v>0</v>
      </c>
      <c r="HS19">
        <v>0</v>
      </c>
      <c r="HT19">
        <v>0</v>
      </c>
      <c r="HU19">
        <v>-0.74845238095237798</v>
      </c>
      <c r="HV19">
        <v>0</v>
      </c>
      <c r="HW19">
        <v>0</v>
      </c>
      <c r="HX19">
        <v>0</v>
      </c>
      <c r="HY19">
        <v>-1</v>
      </c>
      <c r="HZ19">
        <v>-1</v>
      </c>
      <c r="IA19">
        <v>-1</v>
      </c>
      <c r="IB19">
        <v>-1</v>
      </c>
      <c r="IC19">
        <v>0.7</v>
      </c>
      <c r="ID19">
        <v>0.5</v>
      </c>
      <c r="IE19">
        <v>0.88012699999999999</v>
      </c>
      <c r="IF19">
        <v>2.33887</v>
      </c>
      <c r="IG19">
        <v>2.64893</v>
      </c>
      <c r="IH19">
        <v>2.9052699999999998</v>
      </c>
      <c r="II19">
        <v>2.8442400000000001</v>
      </c>
      <c r="IJ19">
        <v>2.34375</v>
      </c>
      <c r="IK19">
        <v>31.9146</v>
      </c>
      <c r="IL19">
        <v>16.110900000000001</v>
      </c>
      <c r="IM19">
        <v>18</v>
      </c>
      <c r="IN19">
        <v>1191.94</v>
      </c>
      <c r="IO19">
        <v>356.94400000000002</v>
      </c>
      <c r="IP19">
        <v>24.9999</v>
      </c>
      <c r="IQ19">
        <v>24.5459</v>
      </c>
      <c r="IR19">
        <v>30.0002</v>
      </c>
      <c r="IS19">
        <v>24.4542</v>
      </c>
      <c r="IT19">
        <v>24.396999999999998</v>
      </c>
      <c r="IU19">
        <v>17.657499999999999</v>
      </c>
      <c r="IV19">
        <v>0</v>
      </c>
      <c r="IW19">
        <v>100</v>
      </c>
      <c r="IX19">
        <v>25</v>
      </c>
      <c r="IY19">
        <v>200</v>
      </c>
      <c r="IZ19">
        <v>22.443999999999999</v>
      </c>
      <c r="JA19">
        <v>110.00700000000001</v>
      </c>
      <c r="JB19">
        <v>99.871600000000001</v>
      </c>
    </row>
    <row r="20" spans="1:262" x14ac:dyDescent="0.2">
      <c r="A20">
        <v>4</v>
      </c>
      <c r="B20">
        <v>1634311659</v>
      </c>
      <c r="C20">
        <v>304.5</v>
      </c>
      <c r="D20" t="s">
        <v>411</v>
      </c>
      <c r="E20" t="s">
        <v>412</v>
      </c>
      <c r="F20" t="s">
        <v>392</v>
      </c>
      <c r="G20">
        <v>1634311659</v>
      </c>
      <c r="H20">
        <f t="shared" si="0"/>
        <v>2.747411684274182E-3</v>
      </c>
      <c r="I20">
        <f t="shared" si="1"/>
        <v>2.7474116842741818</v>
      </c>
      <c r="J20">
        <f t="shared" si="2"/>
        <v>1.8215185431111487</v>
      </c>
      <c r="K20">
        <f t="shared" si="3"/>
        <v>98.7483</v>
      </c>
      <c r="L20">
        <f t="shared" si="4"/>
        <v>72.22744459771522</v>
      </c>
      <c r="M20">
        <f t="shared" si="5"/>
        <v>6.5719803120946745</v>
      </c>
      <c r="N20">
        <f t="shared" si="6"/>
        <v>8.9851148281293014</v>
      </c>
      <c r="O20">
        <f t="shared" si="7"/>
        <v>0.1267627400228952</v>
      </c>
      <c r="P20">
        <f t="shared" si="8"/>
        <v>2.7649050420219137</v>
      </c>
      <c r="Q20">
        <f t="shared" si="9"/>
        <v>0.12362034548304503</v>
      </c>
      <c r="R20">
        <f t="shared" si="10"/>
        <v>7.753855941432454E-2</v>
      </c>
      <c r="S20">
        <f t="shared" si="11"/>
        <v>241.77413092209787</v>
      </c>
      <c r="T20">
        <f t="shared" si="12"/>
        <v>27.526687787828013</v>
      </c>
      <c r="U20">
        <f t="shared" si="13"/>
        <v>26.6905</v>
      </c>
      <c r="V20">
        <f t="shared" si="14"/>
        <v>3.5146126846815986</v>
      </c>
      <c r="W20">
        <f t="shared" si="15"/>
        <v>43.84230974733304</v>
      </c>
      <c r="X20">
        <f t="shared" si="16"/>
        <v>1.5486601074271</v>
      </c>
      <c r="Y20">
        <f t="shared" si="17"/>
        <v>3.5323415129179092</v>
      </c>
      <c r="Z20">
        <f t="shared" si="18"/>
        <v>1.9659525772544986</v>
      </c>
      <c r="AA20">
        <f t="shared" si="19"/>
        <v>-121.16085527649142</v>
      </c>
      <c r="AB20">
        <f t="shared" si="20"/>
        <v>12.744763433478957</v>
      </c>
      <c r="AC20">
        <f t="shared" si="21"/>
        <v>0.99212762644915564</v>
      </c>
      <c r="AD20">
        <f t="shared" si="22"/>
        <v>134.35016670553458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48099.232594086163</v>
      </c>
      <c r="AJ20" t="s">
        <v>393</v>
      </c>
      <c r="AK20">
        <v>10397.299999999999</v>
      </c>
      <c r="AL20">
        <v>0</v>
      </c>
      <c r="AM20">
        <v>0</v>
      </c>
      <c r="AN20" t="e">
        <f t="shared" si="26"/>
        <v>#DIV/0!</v>
      </c>
      <c r="AO20">
        <v>-1</v>
      </c>
      <c r="AP20" t="s">
        <v>413</v>
      </c>
      <c r="AQ20">
        <v>10388.4</v>
      </c>
      <c r="AR20">
        <v>1230.308</v>
      </c>
      <c r="AS20">
        <v>1387.75</v>
      </c>
      <c r="AT20">
        <f t="shared" si="27"/>
        <v>0.11345127004143396</v>
      </c>
      <c r="AU20">
        <v>0.5</v>
      </c>
      <c r="AV20">
        <f t="shared" si="28"/>
        <v>1261.4042999596363</v>
      </c>
      <c r="AW20">
        <f t="shared" si="29"/>
        <v>1.8215185431111487</v>
      </c>
      <c r="AX20">
        <f t="shared" si="30"/>
        <v>71.55395993307333</v>
      </c>
      <c r="AY20">
        <f t="shared" si="31"/>
        <v>2.236807455945278E-3</v>
      </c>
      <c r="AZ20">
        <f t="shared" si="32"/>
        <v>-1</v>
      </c>
      <c r="BA20" t="e">
        <f t="shared" si="33"/>
        <v>#DIV/0!</v>
      </c>
      <c r="BB20" t="s">
        <v>395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>
        <f t="shared" si="38"/>
        <v>0.11345127004143397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BL20">
        <v>106</v>
      </c>
      <c r="BM20">
        <v>300</v>
      </c>
      <c r="BN20">
        <v>300</v>
      </c>
      <c r="BO20">
        <v>300</v>
      </c>
      <c r="BP20">
        <v>10388.4</v>
      </c>
      <c r="BQ20">
        <v>1367.86</v>
      </c>
      <c r="BR20">
        <v>-7.3751800000000003E-3</v>
      </c>
      <c r="BS20">
        <v>0.08</v>
      </c>
      <c r="BT20" t="s">
        <v>395</v>
      </c>
      <c r="BU20" t="s">
        <v>395</v>
      </c>
      <c r="BV20" t="s">
        <v>395</v>
      </c>
      <c r="BW20" t="s">
        <v>395</v>
      </c>
      <c r="BX20" t="s">
        <v>395</v>
      </c>
      <c r="BY20" t="s">
        <v>395</v>
      </c>
      <c r="BZ20" t="s">
        <v>395</v>
      </c>
      <c r="CA20" t="s">
        <v>395</v>
      </c>
      <c r="CB20" t="s">
        <v>395</v>
      </c>
      <c r="CC20" t="s">
        <v>395</v>
      </c>
      <c r="CD20">
        <f t="shared" si="42"/>
        <v>1500.23</v>
      </c>
      <c r="CE20">
        <f t="shared" si="43"/>
        <v>1261.4042999596363</v>
      </c>
      <c r="CF20">
        <f t="shared" si="44"/>
        <v>0.84080727619074158</v>
      </c>
      <c r="CG20">
        <f t="shared" si="45"/>
        <v>0.16115804304813119</v>
      </c>
      <c r="CH20">
        <v>6</v>
      </c>
      <c r="CI20">
        <v>0.5</v>
      </c>
      <c r="CJ20" t="s">
        <v>396</v>
      </c>
      <c r="CK20">
        <v>2</v>
      </c>
      <c r="CL20">
        <v>1634311659</v>
      </c>
      <c r="CM20">
        <v>98.7483</v>
      </c>
      <c r="CN20">
        <v>100.004</v>
      </c>
      <c r="CO20">
        <v>17.020099999999999</v>
      </c>
      <c r="CP20">
        <v>15.399699999999999</v>
      </c>
      <c r="CQ20">
        <v>95.521299999999997</v>
      </c>
      <c r="CR20">
        <v>17.777100000000001</v>
      </c>
      <c r="CS20">
        <v>999.99400000000003</v>
      </c>
      <c r="CT20">
        <v>90.8857</v>
      </c>
      <c r="CU20">
        <v>0.10437100000000001</v>
      </c>
      <c r="CV20">
        <v>26.776</v>
      </c>
      <c r="CW20">
        <v>26.6905</v>
      </c>
      <c r="CX20">
        <v>999.9</v>
      </c>
      <c r="CY20">
        <v>0</v>
      </c>
      <c r="CZ20">
        <v>0</v>
      </c>
      <c r="DA20">
        <v>10001.200000000001</v>
      </c>
      <c r="DB20">
        <v>0</v>
      </c>
      <c r="DC20">
        <v>23.5365</v>
      </c>
      <c r="DD20">
        <v>-1.04095</v>
      </c>
      <c r="DE20">
        <v>100.67700000000001</v>
      </c>
      <c r="DF20">
        <v>101.568</v>
      </c>
      <c r="DG20">
        <v>1.6289899999999999</v>
      </c>
      <c r="DH20">
        <v>100.004</v>
      </c>
      <c r="DI20">
        <v>15.399699999999999</v>
      </c>
      <c r="DJ20">
        <v>1.54766</v>
      </c>
      <c r="DK20">
        <v>1.39961</v>
      </c>
      <c r="DL20">
        <v>13.4473</v>
      </c>
      <c r="DM20">
        <v>11.913399999999999</v>
      </c>
      <c r="DN20">
        <v>1500.23</v>
      </c>
      <c r="DO20">
        <v>0.97300299999999995</v>
      </c>
      <c r="DP20">
        <v>2.69971E-2</v>
      </c>
      <c r="DQ20">
        <v>0</v>
      </c>
      <c r="DR20">
        <v>1230.23</v>
      </c>
      <c r="DS20">
        <v>5.0000499999999999</v>
      </c>
      <c r="DT20">
        <v>18460.2</v>
      </c>
      <c r="DU20">
        <v>12460</v>
      </c>
      <c r="DV20">
        <v>41.875</v>
      </c>
      <c r="DW20">
        <v>43.686999999999998</v>
      </c>
      <c r="DX20">
        <v>42.875</v>
      </c>
      <c r="DY20">
        <v>43.25</v>
      </c>
      <c r="DZ20">
        <v>43.875</v>
      </c>
      <c r="EA20">
        <v>1454.86</v>
      </c>
      <c r="EB20">
        <v>40.369999999999997</v>
      </c>
      <c r="EC20">
        <v>0</v>
      </c>
      <c r="ED20">
        <v>73.400000095367403</v>
      </c>
      <c r="EE20">
        <v>0</v>
      </c>
      <c r="EF20">
        <v>1230.308</v>
      </c>
      <c r="EG20">
        <v>-3.66692308676607</v>
      </c>
      <c r="EH20">
        <v>-45.115384728423699</v>
      </c>
      <c r="EI20">
        <v>18460.076000000001</v>
      </c>
      <c r="EJ20">
        <v>15</v>
      </c>
      <c r="EK20">
        <v>1634311682</v>
      </c>
      <c r="EL20" t="s">
        <v>414</v>
      </c>
      <c r="EM20">
        <v>1634311676</v>
      </c>
      <c r="EN20">
        <v>1634311682</v>
      </c>
      <c r="EO20">
        <v>5</v>
      </c>
      <c r="EP20">
        <v>-0.215</v>
      </c>
      <c r="EQ20">
        <v>-8.9999999999999993E-3</v>
      </c>
      <c r="ER20">
        <v>3.2269999999999999</v>
      </c>
      <c r="ES20">
        <v>-0.75700000000000001</v>
      </c>
      <c r="ET20">
        <v>100</v>
      </c>
      <c r="EU20">
        <v>15</v>
      </c>
      <c r="EV20">
        <v>0.47</v>
      </c>
      <c r="EW20">
        <v>0.06</v>
      </c>
      <c r="EX20">
        <v>-1.03853825</v>
      </c>
      <c r="EY20">
        <v>-8.6838033771107298E-2</v>
      </c>
      <c r="EZ20">
        <v>2.8399638604874902E-2</v>
      </c>
      <c r="FA20">
        <v>1</v>
      </c>
      <c r="FB20">
        <v>1.6189962499999999</v>
      </c>
      <c r="FC20">
        <v>5.4562964352720102E-2</v>
      </c>
      <c r="FD20">
        <v>5.3049046586626002E-3</v>
      </c>
      <c r="FE20">
        <v>1</v>
      </c>
      <c r="FF20">
        <v>2</v>
      </c>
      <c r="FG20">
        <v>2</v>
      </c>
      <c r="FH20" t="s">
        <v>398</v>
      </c>
      <c r="FI20">
        <v>3.8228300000000002</v>
      </c>
      <c r="FJ20">
        <v>2.7076099999999999</v>
      </c>
      <c r="FK20">
        <v>2.5221799999999999E-2</v>
      </c>
      <c r="FL20">
        <v>2.6451499999999999E-2</v>
      </c>
      <c r="FM20">
        <v>8.4322400000000006E-2</v>
      </c>
      <c r="FN20">
        <v>7.5630799999999998E-2</v>
      </c>
      <c r="FO20">
        <v>28564.799999999999</v>
      </c>
      <c r="FP20">
        <v>24006</v>
      </c>
      <c r="FQ20">
        <v>26308.2</v>
      </c>
      <c r="FR20">
        <v>24060.3</v>
      </c>
      <c r="FS20">
        <v>41125.9</v>
      </c>
      <c r="FT20">
        <v>36693.9</v>
      </c>
      <c r="FU20">
        <v>47566.6</v>
      </c>
      <c r="FV20">
        <v>42881.2</v>
      </c>
      <c r="FW20">
        <v>2.6969699999999999</v>
      </c>
      <c r="FX20">
        <v>1.7225299999999999</v>
      </c>
      <c r="FY20">
        <v>0.152305</v>
      </c>
      <c r="FZ20">
        <v>0</v>
      </c>
      <c r="GA20">
        <v>24.193300000000001</v>
      </c>
      <c r="GB20">
        <v>999.9</v>
      </c>
      <c r="GC20">
        <v>44.445</v>
      </c>
      <c r="GD20">
        <v>26.847999999999999</v>
      </c>
      <c r="GE20">
        <v>17.346299999999999</v>
      </c>
      <c r="GF20">
        <v>55.710900000000002</v>
      </c>
      <c r="GG20">
        <v>48.950299999999999</v>
      </c>
      <c r="GH20">
        <v>3</v>
      </c>
      <c r="GI20">
        <v>-0.21804899999999999</v>
      </c>
      <c r="GJ20">
        <v>-0.46738000000000002</v>
      </c>
      <c r="GK20">
        <v>20.246500000000001</v>
      </c>
      <c r="GL20">
        <v>5.2336099999999997</v>
      </c>
      <c r="GM20">
        <v>11.986000000000001</v>
      </c>
      <c r="GN20">
        <v>4.9568000000000003</v>
      </c>
      <c r="GO20">
        <v>3.3039999999999998</v>
      </c>
      <c r="GP20">
        <v>885.9</v>
      </c>
      <c r="GQ20">
        <v>9999</v>
      </c>
      <c r="GR20">
        <v>2722.8</v>
      </c>
      <c r="GS20">
        <v>12.6</v>
      </c>
      <c r="GT20">
        <v>1.86815</v>
      </c>
      <c r="GU20">
        <v>1.8638600000000001</v>
      </c>
      <c r="GV20">
        <v>1.8714900000000001</v>
      </c>
      <c r="GW20">
        <v>1.8623000000000001</v>
      </c>
      <c r="GX20">
        <v>1.8617300000000001</v>
      </c>
      <c r="GY20">
        <v>1.86822</v>
      </c>
      <c r="GZ20">
        <v>1.85836</v>
      </c>
      <c r="HA20">
        <v>1.8648199999999999</v>
      </c>
      <c r="HB20">
        <v>5</v>
      </c>
      <c r="HC20">
        <v>0</v>
      </c>
      <c r="HD20">
        <v>0</v>
      </c>
      <c r="HE20">
        <v>0</v>
      </c>
      <c r="HF20" t="s">
        <v>399</v>
      </c>
      <c r="HG20" t="s">
        <v>400</v>
      </c>
      <c r="HH20" t="s">
        <v>401</v>
      </c>
      <c r="HI20" t="s">
        <v>401</v>
      </c>
      <c r="HJ20" t="s">
        <v>401</v>
      </c>
      <c r="HK20" t="s">
        <v>401</v>
      </c>
      <c r="HL20">
        <v>0</v>
      </c>
      <c r="HM20">
        <v>100</v>
      </c>
      <c r="HN20">
        <v>100</v>
      </c>
      <c r="HO20">
        <v>3.2269999999999999</v>
      </c>
      <c r="HP20">
        <v>-0.75700000000000001</v>
      </c>
      <c r="HQ20">
        <v>3.4417500000000101</v>
      </c>
      <c r="HR20">
        <v>0</v>
      </c>
      <c r="HS20">
        <v>0</v>
      </c>
      <c r="HT20">
        <v>0</v>
      </c>
      <c r="HU20">
        <v>-0.74845238095237798</v>
      </c>
      <c r="HV20">
        <v>0</v>
      </c>
      <c r="HW20">
        <v>0</v>
      </c>
      <c r="HX20">
        <v>0</v>
      </c>
      <c r="HY20">
        <v>-1</v>
      </c>
      <c r="HZ20">
        <v>-1</v>
      </c>
      <c r="IA20">
        <v>-1</v>
      </c>
      <c r="IB20">
        <v>-1</v>
      </c>
      <c r="IC20">
        <v>1.9</v>
      </c>
      <c r="ID20">
        <v>1.7</v>
      </c>
      <c r="IE20">
        <v>0.53222700000000001</v>
      </c>
      <c r="IF20">
        <v>2.36206</v>
      </c>
      <c r="IG20">
        <v>2.64893</v>
      </c>
      <c r="IH20">
        <v>2.9016099999999998</v>
      </c>
      <c r="II20">
        <v>2.8442400000000001</v>
      </c>
      <c r="IJ20">
        <v>2.33887</v>
      </c>
      <c r="IK20">
        <v>31.936499999999999</v>
      </c>
      <c r="IL20">
        <v>16.110900000000001</v>
      </c>
      <c r="IM20">
        <v>18</v>
      </c>
      <c r="IN20">
        <v>1195.99</v>
      </c>
      <c r="IO20">
        <v>357.13600000000002</v>
      </c>
      <c r="IP20">
        <v>25</v>
      </c>
      <c r="IQ20">
        <v>24.5562</v>
      </c>
      <c r="IR20">
        <v>30.0002</v>
      </c>
      <c r="IS20">
        <v>24.464600000000001</v>
      </c>
      <c r="IT20">
        <v>24.4072</v>
      </c>
      <c r="IU20">
        <v>10.6951</v>
      </c>
      <c r="IV20">
        <v>0</v>
      </c>
      <c r="IW20">
        <v>100</v>
      </c>
      <c r="IX20">
        <v>25</v>
      </c>
      <c r="IY20">
        <v>100</v>
      </c>
      <c r="IZ20">
        <v>22.443999999999999</v>
      </c>
      <c r="JA20">
        <v>109.999</v>
      </c>
      <c r="JB20">
        <v>99.872200000000007</v>
      </c>
    </row>
    <row r="21" spans="1:262" x14ac:dyDescent="0.2">
      <c r="A21">
        <v>5</v>
      </c>
      <c r="B21">
        <v>1634311785</v>
      </c>
      <c r="C21">
        <v>430.5</v>
      </c>
      <c r="D21" t="s">
        <v>415</v>
      </c>
      <c r="E21" t="s">
        <v>416</v>
      </c>
      <c r="F21" t="s">
        <v>392</v>
      </c>
      <c r="G21">
        <v>1634311785</v>
      </c>
      <c r="H21">
        <f t="shared" si="0"/>
        <v>2.9485394834137544E-3</v>
      </c>
      <c r="I21">
        <f t="shared" si="1"/>
        <v>2.9485394834137542</v>
      </c>
      <c r="J21">
        <f t="shared" si="2"/>
        <v>0.21297706104397224</v>
      </c>
      <c r="K21">
        <f t="shared" si="3"/>
        <v>49.754800000000003</v>
      </c>
      <c r="L21">
        <f t="shared" si="4"/>
        <v>45.530203096410879</v>
      </c>
      <c r="M21">
        <f t="shared" si="5"/>
        <v>4.1432010848319667</v>
      </c>
      <c r="N21">
        <f t="shared" si="6"/>
        <v>4.5276350052532006</v>
      </c>
      <c r="O21">
        <f t="shared" si="7"/>
        <v>0.13701961061640947</v>
      </c>
      <c r="P21">
        <f t="shared" si="8"/>
        <v>2.7605129757330942</v>
      </c>
      <c r="Q21">
        <f t="shared" si="9"/>
        <v>0.13335036946370829</v>
      </c>
      <c r="R21">
        <f t="shared" si="10"/>
        <v>8.3665463478224636E-2</v>
      </c>
      <c r="S21">
        <f t="shared" si="11"/>
        <v>241.75439992211091</v>
      </c>
      <c r="T21">
        <f t="shared" si="12"/>
        <v>27.480682528519836</v>
      </c>
      <c r="U21">
        <f t="shared" si="13"/>
        <v>26.679099999999998</v>
      </c>
      <c r="V21">
        <f t="shared" si="14"/>
        <v>3.512254720613023</v>
      </c>
      <c r="W21">
        <f t="shared" si="15"/>
        <v>44.034013123148895</v>
      </c>
      <c r="X21">
        <f t="shared" si="16"/>
        <v>1.5561913976507999</v>
      </c>
      <c r="Y21">
        <f t="shared" si="17"/>
        <v>3.5340667072488618</v>
      </c>
      <c r="Z21">
        <f t="shared" si="18"/>
        <v>1.9560633229622231</v>
      </c>
      <c r="AA21">
        <f t="shared" si="19"/>
        <v>-130.03059121854656</v>
      </c>
      <c r="AB21">
        <f t="shared" si="20"/>
        <v>15.65636638762094</v>
      </c>
      <c r="AC21">
        <f t="shared" si="21"/>
        <v>1.2207041894605766</v>
      </c>
      <c r="AD21">
        <f t="shared" si="22"/>
        <v>128.60087928064587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47978.473352697503</v>
      </c>
      <c r="AJ21" t="s">
        <v>393</v>
      </c>
      <c r="AK21">
        <v>10397.299999999999</v>
      </c>
      <c r="AL21">
        <v>0</v>
      </c>
      <c r="AM21">
        <v>0</v>
      </c>
      <c r="AN21" t="e">
        <f t="shared" si="26"/>
        <v>#DIV/0!</v>
      </c>
      <c r="AO21">
        <v>-1</v>
      </c>
      <c r="AP21" t="s">
        <v>417</v>
      </c>
      <c r="AQ21">
        <v>10387.4</v>
      </c>
      <c r="AR21">
        <v>1131.635</v>
      </c>
      <c r="AS21">
        <v>1258.22</v>
      </c>
      <c r="AT21">
        <f t="shared" si="27"/>
        <v>0.10060641223315481</v>
      </c>
      <c r="AU21">
        <v>0.5</v>
      </c>
      <c r="AV21">
        <f t="shared" si="28"/>
        <v>1261.3031999596428</v>
      </c>
      <c r="AW21">
        <f t="shared" si="29"/>
        <v>0.21297706104397224</v>
      </c>
      <c r="AX21">
        <f t="shared" si="30"/>
        <v>63.447594843068558</v>
      </c>
      <c r="AY21">
        <f t="shared" si="31"/>
        <v>9.6168554958298946E-4</v>
      </c>
      <c r="AZ21">
        <f t="shared" si="32"/>
        <v>-1</v>
      </c>
      <c r="BA21" t="e">
        <f t="shared" si="33"/>
        <v>#DIV/0!</v>
      </c>
      <c r="BB21" t="s">
        <v>395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>
        <f t="shared" si="38"/>
        <v>0.10060641223315481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BL21">
        <v>107</v>
      </c>
      <c r="BM21">
        <v>300</v>
      </c>
      <c r="BN21">
        <v>300</v>
      </c>
      <c r="BO21">
        <v>300</v>
      </c>
      <c r="BP21">
        <v>10387.4</v>
      </c>
      <c r="BQ21">
        <v>1237.6600000000001</v>
      </c>
      <c r="BR21">
        <v>-7.3745900000000003E-3</v>
      </c>
      <c r="BS21">
        <v>1.07</v>
      </c>
      <c r="BT21" t="s">
        <v>395</v>
      </c>
      <c r="BU21" t="s">
        <v>395</v>
      </c>
      <c r="BV21" t="s">
        <v>395</v>
      </c>
      <c r="BW21" t="s">
        <v>395</v>
      </c>
      <c r="BX21" t="s">
        <v>395</v>
      </c>
      <c r="BY21" t="s">
        <v>395</v>
      </c>
      <c r="BZ21" t="s">
        <v>395</v>
      </c>
      <c r="CA21" t="s">
        <v>395</v>
      </c>
      <c r="CB21" t="s">
        <v>395</v>
      </c>
      <c r="CC21" t="s">
        <v>395</v>
      </c>
      <c r="CD21">
        <f t="shared" si="42"/>
        <v>1500.11</v>
      </c>
      <c r="CE21">
        <f t="shared" si="43"/>
        <v>1261.3031999596428</v>
      </c>
      <c r="CF21">
        <f t="shared" si="44"/>
        <v>0.84080714078277119</v>
      </c>
      <c r="CG21">
        <f t="shared" si="45"/>
        <v>0.16115778171074849</v>
      </c>
      <c r="CH21">
        <v>6</v>
      </c>
      <c r="CI21">
        <v>0.5</v>
      </c>
      <c r="CJ21" t="s">
        <v>396</v>
      </c>
      <c r="CK21">
        <v>2</v>
      </c>
      <c r="CL21">
        <v>1634311785</v>
      </c>
      <c r="CM21">
        <v>49.754800000000003</v>
      </c>
      <c r="CN21">
        <v>49.970599999999997</v>
      </c>
      <c r="CO21">
        <v>17.101199999999999</v>
      </c>
      <c r="CP21">
        <v>15.362399999999999</v>
      </c>
      <c r="CQ21">
        <v>46.660200000000003</v>
      </c>
      <c r="CR21">
        <v>17.860600000000002</v>
      </c>
      <c r="CS21">
        <v>1000.04</v>
      </c>
      <c r="CT21">
        <v>90.893900000000002</v>
      </c>
      <c r="CU21">
        <v>0.105059</v>
      </c>
      <c r="CV21">
        <v>26.784300000000002</v>
      </c>
      <c r="CW21">
        <v>26.679099999999998</v>
      </c>
      <c r="CX21">
        <v>999.9</v>
      </c>
      <c r="CY21">
        <v>0</v>
      </c>
      <c r="CZ21">
        <v>0</v>
      </c>
      <c r="DA21">
        <v>9974.3799999999992</v>
      </c>
      <c r="DB21">
        <v>0</v>
      </c>
      <c r="DC21">
        <v>23.592099999999999</v>
      </c>
      <c r="DD21">
        <v>-0.215752</v>
      </c>
      <c r="DE21">
        <v>50.6205</v>
      </c>
      <c r="DF21">
        <v>50.7502</v>
      </c>
      <c r="DG21">
        <v>1.73875</v>
      </c>
      <c r="DH21">
        <v>49.970599999999997</v>
      </c>
      <c r="DI21">
        <v>15.362399999999999</v>
      </c>
      <c r="DJ21">
        <v>1.5543899999999999</v>
      </c>
      <c r="DK21">
        <v>1.39635</v>
      </c>
      <c r="DL21">
        <v>13.513999999999999</v>
      </c>
      <c r="DM21">
        <v>11.8781</v>
      </c>
      <c r="DN21">
        <v>1500.11</v>
      </c>
      <c r="DO21">
        <v>0.97300299999999995</v>
      </c>
      <c r="DP21">
        <v>2.69971E-2</v>
      </c>
      <c r="DQ21">
        <v>0</v>
      </c>
      <c r="DR21">
        <v>1126.9100000000001</v>
      </c>
      <c r="DS21">
        <v>5.0000499999999999</v>
      </c>
      <c r="DT21">
        <v>16936.3</v>
      </c>
      <c r="DU21">
        <v>12459</v>
      </c>
      <c r="DV21">
        <v>41.875</v>
      </c>
      <c r="DW21">
        <v>43.75</v>
      </c>
      <c r="DX21">
        <v>42.936999999999998</v>
      </c>
      <c r="DY21">
        <v>43.311999999999998</v>
      </c>
      <c r="DZ21">
        <v>43.936999999999998</v>
      </c>
      <c r="EA21">
        <v>1454.75</v>
      </c>
      <c r="EB21">
        <v>40.36</v>
      </c>
      <c r="EC21">
        <v>0</v>
      </c>
      <c r="ED21">
        <v>125.39999985694899</v>
      </c>
      <c r="EE21">
        <v>0</v>
      </c>
      <c r="EF21">
        <v>1131.635</v>
      </c>
      <c r="EG21">
        <v>-38.601367524412098</v>
      </c>
      <c r="EH21">
        <v>-545.83247863674899</v>
      </c>
      <c r="EI21">
        <v>17004.407692307701</v>
      </c>
      <c r="EJ21">
        <v>15</v>
      </c>
      <c r="EK21">
        <v>1634311759</v>
      </c>
      <c r="EL21" t="s">
        <v>418</v>
      </c>
      <c r="EM21">
        <v>1634311757.5</v>
      </c>
      <c r="EN21">
        <v>1634311759</v>
      </c>
      <c r="EO21">
        <v>6</v>
      </c>
      <c r="EP21">
        <v>-0.13200000000000001</v>
      </c>
      <c r="EQ21">
        <v>-2E-3</v>
      </c>
      <c r="ER21">
        <v>3.0950000000000002</v>
      </c>
      <c r="ES21">
        <v>-0.75900000000000001</v>
      </c>
      <c r="ET21">
        <v>50</v>
      </c>
      <c r="EU21">
        <v>15</v>
      </c>
      <c r="EV21">
        <v>0.37</v>
      </c>
      <c r="EW21">
        <v>0.06</v>
      </c>
      <c r="EX21">
        <v>-0.18294615249999999</v>
      </c>
      <c r="EY21">
        <v>-4.4716353095684301E-2</v>
      </c>
      <c r="EZ21">
        <v>3.9927910281305698E-2</v>
      </c>
      <c r="FA21">
        <v>1</v>
      </c>
      <c r="FB21">
        <v>1.7289727500000001</v>
      </c>
      <c r="FC21">
        <v>8.6493095684800597E-2</v>
      </c>
      <c r="FD21">
        <v>1.30449053249726E-2</v>
      </c>
      <c r="FE21">
        <v>1</v>
      </c>
      <c r="FF21">
        <v>2</v>
      </c>
      <c r="FG21">
        <v>2</v>
      </c>
      <c r="FH21" t="s">
        <v>398</v>
      </c>
      <c r="FI21">
        <v>3.8228900000000001</v>
      </c>
      <c r="FJ21">
        <v>2.7080600000000001</v>
      </c>
      <c r="FK21">
        <v>1.24809E-2</v>
      </c>
      <c r="FL21">
        <v>1.3423900000000001E-2</v>
      </c>
      <c r="FM21">
        <v>8.4614800000000004E-2</v>
      </c>
      <c r="FN21">
        <v>7.5500800000000007E-2</v>
      </c>
      <c r="FO21">
        <v>28935.200000000001</v>
      </c>
      <c r="FP21">
        <v>24326.3</v>
      </c>
      <c r="FQ21">
        <v>26305.5</v>
      </c>
      <c r="FR21">
        <v>24059.5</v>
      </c>
      <c r="FS21">
        <v>41108.9</v>
      </c>
      <c r="FT21">
        <v>36698.5</v>
      </c>
      <c r="FU21">
        <v>47562.7</v>
      </c>
      <c r="FV21">
        <v>42881</v>
      </c>
      <c r="FW21">
        <v>2.69217</v>
      </c>
      <c r="FX21">
        <v>1.7209700000000001</v>
      </c>
      <c r="FY21">
        <v>0.15162700000000001</v>
      </c>
      <c r="FZ21">
        <v>0</v>
      </c>
      <c r="GA21">
        <v>24.193000000000001</v>
      </c>
      <c r="GB21">
        <v>999.9</v>
      </c>
      <c r="GC21">
        <v>44.347000000000001</v>
      </c>
      <c r="GD21">
        <v>26.867999999999999</v>
      </c>
      <c r="GE21">
        <v>17.326799999999999</v>
      </c>
      <c r="GF21">
        <v>56.370899999999999</v>
      </c>
      <c r="GG21">
        <v>48.906199999999998</v>
      </c>
      <c r="GH21">
        <v>3</v>
      </c>
      <c r="GI21">
        <v>-0.21699199999999999</v>
      </c>
      <c r="GJ21">
        <v>-0.45601599999999998</v>
      </c>
      <c r="GK21">
        <v>20.247</v>
      </c>
      <c r="GL21">
        <v>5.2337600000000002</v>
      </c>
      <c r="GM21">
        <v>11.986000000000001</v>
      </c>
      <c r="GN21">
        <v>4.9570999999999996</v>
      </c>
      <c r="GO21">
        <v>3.3039999999999998</v>
      </c>
      <c r="GP21">
        <v>889.5</v>
      </c>
      <c r="GQ21">
        <v>9999</v>
      </c>
      <c r="GR21">
        <v>2722.8</v>
      </c>
      <c r="GS21">
        <v>12.6</v>
      </c>
      <c r="GT21">
        <v>1.8681399999999999</v>
      </c>
      <c r="GU21">
        <v>1.8638600000000001</v>
      </c>
      <c r="GV21">
        <v>1.8714900000000001</v>
      </c>
      <c r="GW21">
        <v>1.8622399999999999</v>
      </c>
      <c r="GX21">
        <v>1.86172</v>
      </c>
      <c r="GY21">
        <v>1.86819</v>
      </c>
      <c r="GZ21">
        <v>1.8583700000000001</v>
      </c>
      <c r="HA21">
        <v>1.8648</v>
      </c>
      <c r="HB21">
        <v>5</v>
      </c>
      <c r="HC21">
        <v>0</v>
      </c>
      <c r="HD21">
        <v>0</v>
      </c>
      <c r="HE21">
        <v>0</v>
      </c>
      <c r="HF21" t="s">
        <v>399</v>
      </c>
      <c r="HG21" t="s">
        <v>400</v>
      </c>
      <c r="HH21" t="s">
        <v>401</v>
      </c>
      <c r="HI21" t="s">
        <v>401</v>
      </c>
      <c r="HJ21" t="s">
        <v>401</v>
      </c>
      <c r="HK21" t="s">
        <v>401</v>
      </c>
      <c r="HL21">
        <v>0</v>
      </c>
      <c r="HM21">
        <v>100</v>
      </c>
      <c r="HN21">
        <v>100</v>
      </c>
      <c r="HO21">
        <v>3.0950000000000002</v>
      </c>
      <c r="HP21">
        <v>-0.75939999999999996</v>
      </c>
      <c r="HQ21">
        <v>3.09459523809524</v>
      </c>
      <c r="HR21">
        <v>0</v>
      </c>
      <c r="HS21">
        <v>0</v>
      </c>
      <c r="HT21">
        <v>0</v>
      </c>
      <c r="HU21">
        <v>-0.75939500000000304</v>
      </c>
      <c r="HV21">
        <v>0</v>
      </c>
      <c r="HW21">
        <v>0</v>
      </c>
      <c r="HX21">
        <v>0</v>
      </c>
      <c r="HY21">
        <v>-1</v>
      </c>
      <c r="HZ21">
        <v>-1</v>
      </c>
      <c r="IA21">
        <v>-1</v>
      </c>
      <c r="IB21">
        <v>-1</v>
      </c>
      <c r="IC21">
        <v>0.5</v>
      </c>
      <c r="ID21">
        <v>0.4</v>
      </c>
      <c r="IE21">
        <v>0.35644500000000001</v>
      </c>
      <c r="IF21">
        <v>2.3803700000000001</v>
      </c>
      <c r="IG21">
        <v>2.64893</v>
      </c>
      <c r="IH21">
        <v>2.8991699999999998</v>
      </c>
      <c r="II21">
        <v>2.8442400000000001</v>
      </c>
      <c r="IJ21">
        <v>2.3339799999999999</v>
      </c>
      <c r="IK21">
        <v>31.958500000000001</v>
      </c>
      <c r="IL21">
        <v>16.084599999999998</v>
      </c>
      <c r="IM21">
        <v>18</v>
      </c>
      <c r="IN21">
        <v>1190.26</v>
      </c>
      <c r="IO21">
        <v>356.47800000000001</v>
      </c>
      <c r="IP21">
        <v>25.0001</v>
      </c>
      <c r="IQ21">
        <v>24.572700000000001</v>
      </c>
      <c r="IR21">
        <v>30</v>
      </c>
      <c r="IS21">
        <v>24.483000000000001</v>
      </c>
      <c r="IT21">
        <v>24.425599999999999</v>
      </c>
      <c r="IU21">
        <v>7.17943</v>
      </c>
      <c r="IV21">
        <v>0</v>
      </c>
      <c r="IW21">
        <v>100</v>
      </c>
      <c r="IX21">
        <v>25</v>
      </c>
      <c r="IY21">
        <v>50</v>
      </c>
      <c r="IZ21">
        <v>22.443999999999999</v>
      </c>
      <c r="JA21">
        <v>109.99</v>
      </c>
      <c r="JB21">
        <v>99.870599999999996</v>
      </c>
    </row>
    <row r="22" spans="1:262" x14ac:dyDescent="0.2">
      <c r="A22">
        <v>6</v>
      </c>
      <c r="B22">
        <v>1634311867.5</v>
      </c>
      <c r="C22">
        <v>513</v>
      </c>
      <c r="D22" t="s">
        <v>419</v>
      </c>
      <c r="E22" t="s">
        <v>420</v>
      </c>
      <c r="F22" t="s">
        <v>392</v>
      </c>
      <c r="G22">
        <v>1634311867.5</v>
      </c>
      <c r="H22">
        <f t="shared" si="0"/>
        <v>3.0900741968200814E-3</v>
      </c>
      <c r="I22">
        <f t="shared" si="1"/>
        <v>3.0900741968200816</v>
      </c>
      <c r="J22">
        <f t="shared" si="2"/>
        <v>-1.8784180898699443</v>
      </c>
      <c r="K22">
        <f t="shared" si="3"/>
        <v>-5.8209600000000004</v>
      </c>
      <c r="L22">
        <f t="shared" si="4"/>
        <v>15.345860529226766</v>
      </c>
      <c r="M22">
        <f t="shared" si="5"/>
        <v>1.3964449336635172</v>
      </c>
      <c r="N22">
        <f t="shared" si="6"/>
        <v>-0.52969659704495997</v>
      </c>
      <c r="O22">
        <f t="shared" si="7"/>
        <v>0.14437925765131274</v>
      </c>
      <c r="P22">
        <f t="shared" si="8"/>
        <v>2.7574236757164758</v>
      </c>
      <c r="Q22">
        <f t="shared" si="9"/>
        <v>0.14030714493579799</v>
      </c>
      <c r="R22">
        <f t="shared" si="10"/>
        <v>8.8048262261224239E-2</v>
      </c>
      <c r="S22">
        <f t="shared" si="11"/>
        <v>241.71609592209839</v>
      </c>
      <c r="T22">
        <f t="shared" si="12"/>
        <v>27.457814493103736</v>
      </c>
      <c r="U22">
        <f t="shared" si="13"/>
        <v>26.676500000000001</v>
      </c>
      <c r="V22">
        <f t="shared" si="14"/>
        <v>3.5117171327993462</v>
      </c>
      <c r="W22">
        <f t="shared" si="15"/>
        <v>44.200064081295103</v>
      </c>
      <c r="X22">
        <f t="shared" si="16"/>
        <v>1.5634938312215998</v>
      </c>
      <c r="Y22">
        <f t="shared" si="17"/>
        <v>3.5373112318252278</v>
      </c>
      <c r="Z22">
        <f t="shared" si="18"/>
        <v>1.9482233015777464</v>
      </c>
      <c r="AA22">
        <f t="shared" si="19"/>
        <v>-136.2722720797656</v>
      </c>
      <c r="AB22">
        <f t="shared" si="20"/>
        <v>18.344424990324995</v>
      </c>
      <c r="AC22">
        <f t="shared" si="21"/>
        <v>1.4319838304999413</v>
      </c>
      <c r="AD22">
        <f t="shared" si="22"/>
        <v>125.22023266315773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47891.892332538941</v>
      </c>
      <c r="AJ22" t="s">
        <v>393</v>
      </c>
      <c r="AK22">
        <v>10397.299999999999</v>
      </c>
      <c r="AL22">
        <v>0</v>
      </c>
      <c r="AM22">
        <v>0</v>
      </c>
      <c r="AN22" t="e">
        <f t="shared" si="26"/>
        <v>#DIV/0!</v>
      </c>
      <c r="AO22">
        <v>-1</v>
      </c>
      <c r="AP22" t="s">
        <v>421</v>
      </c>
      <c r="AQ22">
        <v>10385.4</v>
      </c>
      <c r="AR22">
        <v>960.16480000000001</v>
      </c>
      <c r="AS22">
        <v>1031.56</v>
      </c>
      <c r="AT22">
        <f t="shared" si="27"/>
        <v>6.9210903873744511E-2</v>
      </c>
      <c r="AU22">
        <v>0.5</v>
      </c>
      <c r="AV22">
        <f t="shared" si="28"/>
        <v>1261.1015999596364</v>
      </c>
      <c r="AW22">
        <f t="shared" si="29"/>
        <v>-1.8784180898699443</v>
      </c>
      <c r="AX22">
        <f t="shared" si="30"/>
        <v>43.640990804915901</v>
      </c>
      <c r="AY22">
        <f t="shared" si="31"/>
        <v>-6.9654823203622895E-4</v>
      </c>
      <c r="AZ22">
        <f t="shared" si="32"/>
        <v>-1</v>
      </c>
      <c r="BA22" t="e">
        <f t="shared" si="33"/>
        <v>#DIV/0!</v>
      </c>
      <c r="BB22" t="s">
        <v>395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>
        <f t="shared" si="38"/>
        <v>6.9210903873744553E-2</v>
      </c>
      <c r="BI22" t="e">
        <f t="shared" si="39"/>
        <v>#DIV/0!</v>
      </c>
      <c r="BJ22" t="e">
        <f t="shared" si="40"/>
        <v>#DIV/0!</v>
      </c>
      <c r="BK22" t="e">
        <f t="shared" si="41"/>
        <v>#DIV/0!</v>
      </c>
      <c r="BL22">
        <v>108</v>
      </c>
      <c r="BM22">
        <v>300</v>
      </c>
      <c r="BN22">
        <v>300</v>
      </c>
      <c r="BO22">
        <v>300</v>
      </c>
      <c r="BP22">
        <v>10385.4</v>
      </c>
      <c r="BQ22">
        <v>1017.49</v>
      </c>
      <c r="BR22">
        <v>-7.3730899999999997E-3</v>
      </c>
      <c r="BS22">
        <v>-0.23</v>
      </c>
      <c r="BT22" t="s">
        <v>395</v>
      </c>
      <c r="BU22" t="s">
        <v>395</v>
      </c>
      <c r="BV22" t="s">
        <v>395</v>
      </c>
      <c r="BW22" t="s">
        <v>395</v>
      </c>
      <c r="BX22" t="s">
        <v>395</v>
      </c>
      <c r="BY22" t="s">
        <v>395</v>
      </c>
      <c r="BZ22" t="s">
        <v>395</v>
      </c>
      <c r="CA22" t="s">
        <v>395</v>
      </c>
      <c r="CB22" t="s">
        <v>395</v>
      </c>
      <c r="CC22" t="s">
        <v>395</v>
      </c>
      <c r="CD22">
        <f t="shared" si="42"/>
        <v>1499.87</v>
      </c>
      <c r="CE22">
        <f t="shared" si="43"/>
        <v>1261.1015999596364</v>
      </c>
      <c r="CF22">
        <f t="shared" si="44"/>
        <v>0.84080726993648547</v>
      </c>
      <c r="CG22">
        <f t="shared" si="45"/>
        <v>0.16115803097741699</v>
      </c>
      <c r="CH22">
        <v>6</v>
      </c>
      <c r="CI22">
        <v>0.5</v>
      </c>
      <c r="CJ22" t="s">
        <v>396</v>
      </c>
      <c r="CK22">
        <v>2</v>
      </c>
      <c r="CL22">
        <v>1634311867.5</v>
      </c>
      <c r="CM22">
        <v>-5.8209600000000004</v>
      </c>
      <c r="CN22">
        <v>-6.9588099999999997</v>
      </c>
      <c r="CO22">
        <v>17.1816</v>
      </c>
      <c r="CP22">
        <v>15.359400000000001</v>
      </c>
      <c r="CQ22">
        <v>-9.0972100000000005</v>
      </c>
      <c r="CR22">
        <v>17.940899999999999</v>
      </c>
      <c r="CS22">
        <v>999.99400000000003</v>
      </c>
      <c r="CT22">
        <v>90.893199999999993</v>
      </c>
      <c r="CU22">
        <v>0.104951</v>
      </c>
      <c r="CV22">
        <v>26.799900000000001</v>
      </c>
      <c r="CW22">
        <v>26.676500000000001</v>
      </c>
      <c r="CX22">
        <v>999.9</v>
      </c>
      <c r="CY22">
        <v>0</v>
      </c>
      <c r="CZ22">
        <v>0</v>
      </c>
      <c r="DA22">
        <v>9956.25</v>
      </c>
      <c r="DB22">
        <v>0</v>
      </c>
      <c r="DC22">
        <v>23.592099999999999</v>
      </c>
      <c r="DD22">
        <v>1.13785</v>
      </c>
      <c r="DE22">
        <v>-5.92272</v>
      </c>
      <c r="DF22">
        <v>-7.0673599999999999</v>
      </c>
      <c r="DG22">
        <v>1.8222400000000001</v>
      </c>
      <c r="DH22">
        <v>-6.9588099999999997</v>
      </c>
      <c r="DI22">
        <v>15.359400000000001</v>
      </c>
      <c r="DJ22">
        <v>1.56169</v>
      </c>
      <c r="DK22">
        <v>1.3960600000000001</v>
      </c>
      <c r="DL22">
        <v>13.585900000000001</v>
      </c>
      <c r="DM22">
        <v>11.8749</v>
      </c>
      <c r="DN22">
        <v>1499.87</v>
      </c>
      <c r="DO22">
        <v>0.97300299999999995</v>
      </c>
      <c r="DP22">
        <v>2.69971E-2</v>
      </c>
      <c r="DQ22">
        <v>0</v>
      </c>
      <c r="DR22">
        <v>948.03899999999999</v>
      </c>
      <c r="DS22">
        <v>5.0000499999999999</v>
      </c>
      <c r="DT22">
        <v>14281.7</v>
      </c>
      <c r="DU22">
        <v>12457</v>
      </c>
      <c r="DV22">
        <v>41.936999999999998</v>
      </c>
      <c r="DW22">
        <v>43.75</v>
      </c>
      <c r="DX22">
        <v>43</v>
      </c>
      <c r="DY22">
        <v>43.311999999999998</v>
      </c>
      <c r="DZ22">
        <v>44</v>
      </c>
      <c r="EA22">
        <v>1454.51</v>
      </c>
      <c r="EB22">
        <v>40.36</v>
      </c>
      <c r="EC22">
        <v>0</v>
      </c>
      <c r="ED22">
        <v>82</v>
      </c>
      <c r="EE22">
        <v>0</v>
      </c>
      <c r="EF22">
        <v>960.16480000000001</v>
      </c>
      <c r="EG22">
        <v>-100.758846161733</v>
      </c>
      <c r="EH22">
        <v>-1502.66923072091</v>
      </c>
      <c r="EI22">
        <v>14460.523999999999</v>
      </c>
      <c r="EJ22">
        <v>15</v>
      </c>
      <c r="EK22">
        <v>1634311842</v>
      </c>
      <c r="EL22" t="s">
        <v>422</v>
      </c>
      <c r="EM22">
        <v>1634311836</v>
      </c>
      <c r="EN22">
        <v>1634311842</v>
      </c>
      <c r="EO22">
        <v>7</v>
      </c>
      <c r="EP22">
        <v>0.182</v>
      </c>
      <c r="EQ22">
        <v>0</v>
      </c>
      <c r="ER22">
        <v>3.2759999999999998</v>
      </c>
      <c r="ES22">
        <v>-0.75900000000000001</v>
      </c>
      <c r="ET22">
        <v>-7</v>
      </c>
      <c r="EU22">
        <v>15</v>
      </c>
      <c r="EV22">
        <v>0.34</v>
      </c>
      <c r="EW22">
        <v>0.04</v>
      </c>
      <c r="EX22">
        <v>1.1699507073170701</v>
      </c>
      <c r="EY22">
        <v>8.2608501742160501E-2</v>
      </c>
      <c r="EZ22">
        <v>6.0987562794570301E-2</v>
      </c>
      <c r="FA22">
        <v>1</v>
      </c>
      <c r="FB22">
        <v>1.79074658536585</v>
      </c>
      <c r="FC22">
        <v>0.42884425087107603</v>
      </c>
      <c r="FD22">
        <v>9.5432938185824004E-2</v>
      </c>
      <c r="FE22">
        <v>1</v>
      </c>
      <c r="FF22">
        <v>2</v>
      </c>
      <c r="FG22">
        <v>2</v>
      </c>
      <c r="FH22" t="s">
        <v>398</v>
      </c>
      <c r="FI22">
        <v>3.8228300000000002</v>
      </c>
      <c r="FJ22">
        <v>2.7078000000000002</v>
      </c>
      <c r="FK22">
        <v>-2.4348E-3</v>
      </c>
      <c r="FL22">
        <v>-1.87542E-3</v>
      </c>
      <c r="FM22">
        <v>8.4888699999999997E-2</v>
      </c>
      <c r="FN22">
        <v>7.5486600000000001E-2</v>
      </c>
      <c r="FO22">
        <v>29370</v>
      </c>
      <c r="FP22">
        <v>24703.599999999999</v>
      </c>
      <c r="FQ22">
        <v>26303.4</v>
      </c>
      <c r="FR22">
        <v>24059.599999999999</v>
      </c>
      <c r="FS22">
        <v>41093.1</v>
      </c>
      <c r="FT22">
        <v>36698.800000000003</v>
      </c>
      <c r="FU22">
        <v>47559.4</v>
      </c>
      <c r="FV22">
        <v>42881.1</v>
      </c>
      <c r="FW22">
        <v>2.6918000000000002</v>
      </c>
      <c r="FX22">
        <v>1.7201</v>
      </c>
      <c r="FY22">
        <v>0.14793500000000001</v>
      </c>
      <c r="FZ22">
        <v>0</v>
      </c>
      <c r="GA22">
        <v>24.251000000000001</v>
      </c>
      <c r="GB22">
        <v>999.9</v>
      </c>
      <c r="GC22">
        <v>44.323</v>
      </c>
      <c r="GD22">
        <v>26.888000000000002</v>
      </c>
      <c r="GE22">
        <v>17.337700000000002</v>
      </c>
      <c r="GF22">
        <v>55.730899999999998</v>
      </c>
      <c r="GG22">
        <v>48.886200000000002</v>
      </c>
      <c r="GH22">
        <v>3</v>
      </c>
      <c r="GI22">
        <v>-0.21593799999999999</v>
      </c>
      <c r="GJ22">
        <v>-0.43218099999999998</v>
      </c>
      <c r="GK22">
        <v>20.247</v>
      </c>
      <c r="GL22">
        <v>5.2339099999999998</v>
      </c>
      <c r="GM22">
        <v>11.986000000000001</v>
      </c>
      <c r="GN22">
        <v>4.9563499999999996</v>
      </c>
      <c r="GO22">
        <v>3.3039999999999998</v>
      </c>
      <c r="GP22">
        <v>891.9</v>
      </c>
      <c r="GQ22">
        <v>9999</v>
      </c>
      <c r="GR22">
        <v>2722.8</v>
      </c>
      <c r="GS22">
        <v>12.6</v>
      </c>
      <c r="GT22">
        <v>1.86816</v>
      </c>
      <c r="GU22">
        <v>1.8638699999999999</v>
      </c>
      <c r="GV22">
        <v>1.87155</v>
      </c>
      <c r="GW22">
        <v>1.86232</v>
      </c>
      <c r="GX22">
        <v>1.8617300000000001</v>
      </c>
      <c r="GY22">
        <v>1.86829</v>
      </c>
      <c r="GZ22">
        <v>1.8583700000000001</v>
      </c>
      <c r="HA22">
        <v>1.86487</v>
      </c>
      <c r="HB22">
        <v>5</v>
      </c>
      <c r="HC22">
        <v>0</v>
      </c>
      <c r="HD22">
        <v>0</v>
      </c>
      <c r="HE22">
        <v>0</v>
      </c>
      <c r="HF22" t="s">
        <v>399</v>
      </c>
      <c r="HG22" t="s">
        <v>400</v>
      </c>
      <c r="HH22" t="s">
        <v>401</v>
      </c>
      <c r="HI22" t="s">
        <v>401</v>
      </c>
      <c r="HJ22" t="s">
        <v>401</v>
      </c>
      <c r="HK22" t="s">
        <v>401</v>
      </c>
      <c r="HL22">
        <v>0</v>
      </c>
      <c r="HM22">
        <v>100</v>
      </c>
      <c r="HN22">
        <v>100</v>
      </c>
      <c r="HO22">
        <v>3.2759999999999998</v>
      </c>
      <c r="HP22">
        <v>-0.75929999999999997</v>
      </c>
      <c r="HQ22">
        <v>3.2762555</v>
      </c>
      <c r="HR22">
        <v>0</v>
      </c>
      <c r="HS22">
        <v>0</v>
      </c>
      <c r="HT22">
        <v>0</v>
      </c>
      <c r="HU22">
        <v>-0.75929999999999997</v>
      </c>
      <c r="HV22">
        <v>0</v>
      </c>
      <c r="HW22">
        <v>0</v>
      </c>
      <c r="HX22">
        <v>0</v>
      </c>
      <c r="HY22">
        <v>-1</v>
      </c>
      <c r="HZ22">
        <v>-1</v>
      </c>
      <c r="IA22">
        <v>-1</v>
      </c>
      <c r="IB22">
        <v>-1</v>
      </c>
      <c r="IC22">
        <v>0.5</v>
      </c>
      <c r="ID22">
        <v>0.4</v>
      </c>
      <c r="IE22">
        <v>3.2959000000000002E-2</v>
      </c>
      <c r="IF22">
        <v>4.99756</v>
      </c>
      <c r="IG22">
        <v>2.64893</v>
      </c>
      <c r="IH22">
        <v>2.8991699999999998</v>
      </c>
      <c r="II22">
        <v>2.8442400000000001</v>
      </c>
      <c r="IJ22">
        <v>2.3547400000000001</v>
      </c>
      <c r="IK22">
        <v>32.002400000000002</v>
      </c>
      <c r="IL22">
        <v>16.084599999999998</v>
      </c>
      <c r="IM22">
        <v>18</v>
      </c>
      <c r="IN22">
        <v>1190.0999999999999</v>
      </c>
      <c r="IO22">
        <v>356.13299999999998</v>
      </c>
      <c r="IP22">
        <v>25.000499999999999</v>
      </c>
      <c r="IQ22">
        <v>24.587199999999999</v>
      </c>
      <c r="IR22">
        <v>30.000299999999999</v>
      </c>
      <c r="IS22">
        <v>24.497299999999999</v>
      </c>
      <c r="IT22">
        <v>24.439900000000002</v>
      </c>
      <c r="IU22">
        <v>0</v>
      </c>
      <c r="IV22">
        <v>0</v>
      </c>
      <c r="IW22">
        <v>100</v>
      </c>
      <c r="IX22">
        <v>25</v>
      </c>
      <c r="IY22">
        <v>0</v>
      </c>
      <c r="IZ22">
        <v>22.443999999999999</v>
      </c>
      <c r="JA22">
        <v>109.982</v>
      </c>
      <c r="JB22">
        <v>99.870900000000006</v>
      </c>
    </row>
    <row r="23" spans="1:262" x14ac:dyDescent="0.2">
      <c r="A23">
        <v>7</v>
      </c>
      <c r="B23">
        <v>1634311951</v>
      </c>
      <c r="C23">
        <v>596.5</v>
      </c>
      <c r="D23" t="s">
        <v>423</v>
      </c>
      <c r="E23" t="s">
        <v>424</v>
      </c>
      <c r="F23" t="s">
        <v>392</v>
      </c>
      <c r="G23">
        <v>1634311951</v>
      </c>
      <c r="H23">
        <f t="shared" si="0"/>
        <v>3.2394351028835803E-3</v>
      </c>
      <c r="I23">
        <f t="shared" si="1"/>
        <v>3.2394351028835802</v>
      </c>
      <c r="J23">
        <f t="shared" si="2"/>
        <v>9.023948893418229</v>
      </c>
      <c r="K23">
        <f t="shared" si="3"/>
        <v>394.00700000000001</v>
      </c>
      <c r="L23">
        <f t="shared" si="4"/>
        <v>285.49486125558161</v>
      </c>
      <c r="M23">
        <f t="shared" si="5"/>
        <v>25.980061209238912</v>
      </c>
      <c r="N23">
        <f t="shared" si="6"/>
        <v>35.854676794707004</v>
      </c>
      <c r="O23">
        <f t="shared" si="7"/>
        <v>0.15321399259782686</v>
      </c>
      <c r="P23">
        <f t="shared" si="8"/>
        <v>2.7638258764531995</v>
      </c>
      <c r="Q23">
        <f t="shared" si="9"/>
        <v>0.14864704545588153</v>
      </c>
      <c r="R23">
        <f t="shared" si="10"/>
        <v>9.3303386160122445E-2</v>
      </c>
      <c r="S23">
        <f t="shared" si="11"/>
        <v>241.75439992211091</v>
      </c>
      <c r="T23">
        <f t="shared" si="12"/>
        <v>27.417028540401141</v>
      </c>
      <c r="U23">
        <f t="shared" si="13"/>
        <v>26.625299999999999</v>
      </c>
      <c r="V23">
        <f t="shared" si="14"/>
        <v>3.5011454147832555</v>
      </c>
      <c r="W23">
        <f t="shared" si="15"/>
        <v>44.473386451907352</v>
      </c>
      <c r="X23">
        <f t="shared" si="16"/>
        <v>1.5732916461789002</v>
      </c>
      <c r="Y23">
        <f t="shared" si="17"/>
        <v>3.5376025342262318</v>
      </c>
      <c r="Z23">
        <f t="shared" si="18"/>
        <v>1.9278537686043553</v>
      </c>
      <c r="AA23">
        <f t="shared" si="19"/>
        <v>-142.85908803716589</v>
      </c>
      <c r="AB23">
        <f t="shared" si="20"/>
        <v>26.224594994636991</v>
      </c>
      <c r="AC23">
        <f t="shared" si="21"/>
        <v>2.0418667776286594</v>
      </c>
      <c r="AD23">
        <f t="shared" si="22"/>
        <v>127.16177365721066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48065.99084963261</v>
      </c>
      <c r="AJ23" t="s">
        <v>393</v>
      </c>
      <c r="AK23">
        <v>10397.299999999999</v>
      </c>
      <c r="AL23">
        <v>0</v>
      </c>
      <c r="AM23">
        <v>0</v>
      </c>
      <c r="AN23" t="e">
        <f t="shared" si="26"/>
        <v>#DIV/0!</v>
      </c>
      <c r="AO23">
        <v>-1</v>
      </c>
      <c r="AP23" t="s">
        <v>425</v>
      </c>
      <c r="AQ23">
        <v>10387.6</v>
      </c>
      <c r="AR23">
        <v>1132.826</v>
      </c>
      <c r="AS23">
        <v>1308.19</v>
      </c>
      <c r="AT23">
        <f t="shared" si="27"/>
        <v>0.13405086417110668</v>
      </c>
      <c r="AU23">
        <v>0.5</v>
      </c>
      <c r="AV23">
        <f t="shared" si="28"/>
        <v>1261.3031999596428</v>
      </c>
      <c r="AW23">
        <f t="shared" si="29"/>
        <v>9.023948893418229</v>
      </c>
      <c r="AX23">
        <f t="shared" si="30"/>
        <v>84.539391968186138</v>
      </c>
      <c r="AY23">
        <f t="shared" si="31"/>
        <v>7.9472952211165088E-3</v>
      </c>
      <c r="AZ23">
        <f t="shared" si="32"/>
        <v>-1</v>
      </c>
      <c r="BA23" t="e">
        <f t="shared" si="33"/>
        <v>#DIV/0!</v>
      </c>
      <c r="BB23" t="s">
        <v>395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>
        <f t="shared" si="38"/>
        <v>0.13405086417110668</v>
      </c>
      <c r="BI23" t="e">
        <f t="shared" si="39"/>
        <v>#DIV/0!</v>
      </c>
      <c r="BJ23" t="e">
        <f t="shared" si="40"/>
        <v>#DIV/0!</v>
      </c>
      <c r="BK23" t="e">
        <f t="shared" si="41"/>
        <v>#DIV/0!</v>
      </c>
      <c r="BL23">
        <v>109</v>
      </c>
      <c r="BM23">
        <v>300</v>
      </c>
      <c r="BN23">
        <v>300</v>
      </c>
      <c r="BO23">
        <v>300</v>
      </c>
      <c r="BP23">
        <v>10387.6</v>
      </c>
      <c r="BQ23">
        <v>1275.5899999999999</v>
      </c>
      <c r="BR23">
        <v>-7.3746899999999997E-3</v>
      </c>
      <c r="BS23">
        <v>-2.64</v>
      </c>
      <c r="BT23" t="s">
        <v>395</v>
      </c>
      <c r="BU23" t="s">
        <v>395</v>
      </c>
      <c r="BV23" t="s">
        <v>395</v>
      </c>
      <c r="BW23" t="s">
        <v>395</v>
      </c>
      <c r="BX23" t="s">
        <v>395</v>
      </c>
      <c r="BY23" t="s">
        <v>395</v>
      </c>
      <c r="BZ23" t="s">
        <v>395</v>
      </c>
      <c r="CA23" t="s">
        <v>395</v>
      </c>
      <c r="CB23" t="s">
        <v>395</v>
      </c>
      <c r="CC23" t="s">
        <v>395</v>
      </c>
      <c r="CD23">
        <f t="shared" si="42"/>
        <v>1500.11</v>
      </c>
      <c r="CE23">
        <f t="shared" si="43"/>
        <v>1261.3031999596428</v>
      </c>
      <c r="CF23">
        <f t="shared" si="44"/>
        <v>0.84080714078277119</v>
      </c>
      <c r="CG23">
        <f t="shared" si="45"/>
        <v>0.16115778171074849</v>
      </c>
      <c r="CH23">
        <v>6</v>
      </c>
      <c r="CI23">
        <v>0.5</v>
      </c>
      <c r="CJ23" t="s">
        <v>396</v>
      </c>
      <c r="CK23">
        <v>2</v>
      </c>
      <c r="CL23">
        <v>1634311951</v>
      </c>
      <c r="CM23">
        <v>394.00700000000001</v>
      </c>
      <c r="CN23">
        <v>400.18700000000001</v>
      </c>
      <c r="CO23">
        <v>17.288900000000002</v>
      </c>
      <c r="CP23">
        <v>15.3789</v>
      </c>
      <c r="CQ23">
        <v>389.45699999999999</v>
      </c>
      <c r="CR23">
        <v>18.039899999999999</v>
      </c>
      <c r="CS23">
        <v>1000.03</v>
      </c>
      <c r="CT23">
        <v>90.895499999999998</v>
      </c>
      <c r="CU23">
        <v>0.104601</v>
      </c>
      <c r="CV23">
        <v>26.801300000000001</v>
      </c>
      <c r="CW23">
        <v>26.625299999999999</v>
      </c>
      <c r="CX23">
        <v>999.9</v>
      </c>
      <c r="CY23">
        <v>0</v>
      </c>
      <c r="CZ23">
        <v>0</v>
      </c>
      <c r="DA23">
        <v>9993.75</v>
      </c>
      <c r="DB23">
        <v>0</v>
      </c>
      <c r="DC23">
        <v>23.5365</v>
      </c>
      <c r="DD23">
        <v>-7.4532800000000003</v>
      </c>
      <c r="DE23">
        <v>399.63900000000001</v>
      </c>
      <c r="DF23">
        <v>406.43700000000001</v>
      </c>
      <c r="DG23">
        <v>1.90167</v>
      </c>
      <c r="DH23">
        <v>400.18700000000001</v>
      </c>
      <c r="DI23">
        <v>15.3789</v>
      </c>
      <c r="DJ23">
        <v>1.5707199999999999</v>
      </c>
      <c r="DK23">
        <v>1.3978699999999999</v>
      </c>
      <c r="DL23">
        <v>13.6746</v>
      </c>
      <c r="DM23">
        <v>11.894600000000001</v>
      </c>
      <c r="DN23">
        <v>1500.11</v>
      </c>
      <c r="DO23">
        <v>0.97300299999999995</v>
      </c>
      <c r="DP23">
        <v>2.69971E-2</v>
      </c>
      <c r="DQ23">
        <v>0</v>
      </c>
      <c r="DR23">
        <v>1137.99</v>
      </c>
      <c r="DS23">
        <v>5.0000499999999999</v>
      </c>
      <c r="DT23">
        <v>17129.3</v>
      </c>
      <c r="DU23">
        <v>12459</v>
      </c>
      <c r="DV23">
        <v>42</v>
      </c>
      <c r="DW23">
        <v>43.811999999999998</v>
      </c>
      <c r="DX23">
        <v>43</v>
      </c>
      <c r="DY23">
        <v>43.375</v>
      </c>
      <c r="DZ23">
        <v>44.061999999999998</v>
      </c>
      <c r="EA23">
        <v>1454.75</v>
      </c>
      <c r="EB23">
        <v>40.36</v>
      </c>
      <c r="EC23">
        <v>0</v>
      </c>
      <c r="ED23">
        <v>82.799999952316298</v>
      </c>
      <c r="EE23">
        <v>0</v>
      </c>
      <c r="EF23">
        <v>1132.826</v>
      </c>
      <c r="EG23">
        <v>47.237692234640697</v>
      </c>
      <c r="EH23">
        <v>710.85384507643005</v>
      </c>
      <c r="EI23">
        <v>17054.624</v>
      </c>
      <c r="EJ23">
        <v>15</v>
      </c>
      <c r="EK23">
        <v>1634311978</v>
      </c>
      <c r="EL23" t="s">
        <v>426</v>
      </c>
      <c r="EM23">
        <v>1634311978</v>
      </c>
      <c r="EN23">
        <v>1634311973</v>
      </c>
      <c r="EO23">
        <v>8</v>
      </c>
      <c r="EP23">
        <v>1.274</v>
      </c>
      <c r="EQ23">
        <v>8.9999999999999993E-3</v>
      </c>
      <c r="ER23">
        <v>4.55</v>
      </c>
      <c r="ES23">
        <v>-0.751</v>
      </c>
      <c r="ET23">
        <v>401</v>
      </c>
      <c r="EU23">
        <v>15</v>
      </c>
      <c r="EV23">
        <v>0.24</v>
      </c>
      <c r="EW23">
        <v>0.05</v>
      </c>
      <c r="EX23">
        <v>-7.4663922500000002</v>
      </c>
      <c r="EY23">
        <v>-5.3823377110677299E-2</v>
      </c>
      <c r="EZ23">
        <v>2.4363166100437299E-2</v>
      </c>
      <c r="FA23">
        <v>1</v>
      </c>
      <c r="FB23">
        <v>1.8881235000000001</v>
      </c>
      <c r="FC23">
        <v>7.0882626641648197E-2</v>
      </c>
      <c r="FD23">
        <v>6.8727340083841598E-3</v>
      </c>
      <c r="FE23">
        <v>1</v>
      </c>
      <c r="FF23">
        <v>2</v>
      </c>
      <c r="FG23">
        <v>2</v>
      </c>
      <c r="FH23" t="s">
        <v>398</v>
      </c>
      <c r="FI23">
        <v>3.82287</v>
      </c>
      <c r="FJ23">
        <v>2.70777</v>
      </c>
      <c r="FK23">
        <v>8.7187299999999995E-2</v>
      </c>
      <c r="FL23">
        <v>8.8964199999999993E-2</v>
      </c>
      <c r="FM23">
        <v>8.5227499999999998E-2</v>
      </c>
      <c r="FN23">
        <v>7.5554499999999997E-2</v>
      </c>
      <c r="FO23">
        <v>26742.3</v>
      </c>
      <c r="FP23">
        <v>22463.5</v>
      </c>
      <c r="FQ23">
        <v>26301.599999999999</v>
      </c>
      <c r="FR23">
        <v>24059.1</v>
      </c>
      <c r="FS23">
        <v>41077.699999999997</v>
      </c>
      <c r="FT23">
        <v>36697.599999999999</v>
      </c>
      <c r="FU23">
        <v>47556.7</v>
      </c>
      <c r="FV23">
        <v>42880.5</v>
      </c>
      <c r="FW23">
        <v>2.6933799999999999</v>
      </c>
      <c r="FX23">
        <v>1.7227300000000001</v>
      </c>
      <c r="FY23">
        <v>0.14308100000000001</v>
      </c>
      <c r="FZ23">
        <v>0</v>
      </c>
      <c r="GA23">
        <v>24.279399999999999</v>
      </c>
      <c r="GB23">
        <v>999.9</v>
      </c>
      <c r="GC23">
        <v>44.298999999999999</v>
      </c>
      <c r="GD23">
        <v>26.898</v>
      </c>
      <c r="GE23">
        <v>17.339700000000001</v>
      </c>
      <c r="GF23">
        <v>56.060899999999997</v>
      </c>
      <c r="GG23">
        <v>48.854199999999999</v>
      </c>
      <c r="GH23">
        <v>3</v>
      </c>
      <c r="GI23">
        <v>-0.21379799999999999</v>
      </c>
      <c r="GJ23">
        <v>-0.406781</v>
      </c>
      <c r="GK23">
        <v>20.246700000000001</v>
      </c>
      <c r="GL23">
        <v>5.2348100000000004</v>
      </c>
      <c r="GM23">
        <v>11.986000000000001</v>
      </c>
      <c r="GN23">
        <v>4.9573499999999999</v>
      </c>
      <c r="GO23">
        <v>3.3039999999999998</v>
      </c>
      <c r="GP23">
        <v>894.4</v>
      </c>
      <c r="GQ23">
        <v>9999</v>
      </c>
      <c r="GR23">
        <v>2722.8</v>
      </c>
      <c r="GS23">
        <v>12.7</v>
      </c>
      <c r="GT23">
        <v>1.8681300000000001</v>
      </c>
      <c r="GU23">
        <v>1.8638600000000001</v>
      </c>
      <c r="GV23">
        <v>1.87151</v>
      </c>
      <c r="GW23">
        <v>1.8622700000000001</v>
      </c>
      <c r="GX23">
        <v>1.86172</v>
      </c>
      <c r="GY23">
        <v>1.8682099999999999</v>
      </c>
      <c r="GZ23">
        <v>1.8583700000000001</v>
      </c>
      <c r="HA23">
        <v>1.8648100000000001</v>
      </c>
      <c r="HB23">
        <v>5</v>
      </c>
      <c r="HC23">
        <v>0</v>
      </c>
      <c r="HD23">
        <v>0</v>
      </c>
      <c r="HE23">
        <v>0</v>
      </c>
      <c r="HF23" t="s">
        <v>399</v>
      </c>
      <c r="HG23" t="s">
        <v>400</v>
      </c>
      <c r="HH23" t="s">
        <v>401</v>
      </c>
      <c r="HI23" t="s">
        <v>401</v>
      </c>
      <c r="HJ23" t="s">
        <v>401</v>
      </c>
      <c r="HK23" t="s">
        <v>401</v>
      </c>
      <c r="HL23">
        <v>0</v>
      </c>
      <c r="HM23">
        <v>100</v>
      </c>
      <c r="HN23">
        <v>100</v>
      </c>
      <c r="HO23">
        <v>4.55</v>
      </c>
      <c r="HP23">
        <v>-0.751</v>
      </c>
      <c r="HQ23">
        <v>3.2762555</v>
      </c>
      <c r="HR23">
        <v>0</v>
      </c>
      <c r="HS23">
        <v>0</v>
      </c>
      <c r="HT23">
        <v>0</v>
      </c>
      <c r="HU23">
        <v>-0.75929999999999997</v>
      </c>
      <c r="HV23">
        <v>0</v>
      </c>
      <c r="HW23">
        <v>0</v>
      </c>
      <c r="HX23">
        <v>0</v>
      </c>
      <c r="HY23">
        <v>-1</v>
      </c>
      <c r="HZ23">
        <v>-1</v>
      </c>
      <c r="IA23">
        <v>-1</v>
      </c>
      <c r="IB23">
        <v>-1</v>
      </c>
      <c r="IC23">
        <v>1.9</v>
      </c>
      <c r="ID23">
        <v>1.8</v>
      </c>
      <c r="IE23">
        <v>1.5246599999999999</v>
      </c>
      <c r="IF23">
        <v>2.34497</v>
      </c>
      <c r="IG23">
        <v>2.64893</v>
      </c>
      <c r="IH23">
        <v>2.9064899999999998</v>
      </c>
      <c r="II23">
        <v>2.8442400000000001</v>
      </c>
      <c r="IJ23">
        <v>2.32544</v>
      </c>
      <c r="IK23">
        <v>32.046399999999998</v>
      </c>
      <c r="IL23">
        <v>16.084599999999998</v>
      </c>
      <c r="IM23">
        <v>18</v>
      </c>
      <c r="IN23">
        <v>1192.5899999999999</v>
      </c>
      <c r="IO23">
        <v>357.58699999999999</v>
      </c>
      <c r="IP23">
        <v>24.9999</v>
      </c>
      <c r="IQ23">
        <v>24.614799999999999</v>
      </c>
      <c r="IR23">
        <v>30.0002</v>
      </c>
      <c r="IS23">
        <v>24.519100000000002</v>
      </c>
      <c r="IT23">
        <v>24.4605</v>
      </c>
      <c r="IU23">
        <v>30.5685</v>
      </c>
      <c r="IV23">
        <v>0</v>
      </c>
      <c r="IW23">
        <v>100</v>
      </c>
      <c r="IX23">
        <v>25</v>
      </c>
      <c r="IY23">
        <v>400</v>
      </c>
      <c r="IZ23">
        <v>22.443999999999999</v>
      </c>
      <c r="JA23">
        <v>109.97499999999999</v>
      </c>
      <c r="JB23">
        <v>99.869200000000006</v>
      </c>
    </row>
    <row r="24" spans="1:262" x14ac:dyDescent="0.2">
      <c r="A24">
        <v>8</v>
      </c>
      <c r="B24">
        <v>1634312060.5</v>
      </c>
      <c r="C24">
        <v>706</v>
      </c>
      <c r="D24" t="s">
        <v>427</v>
      </c>
      <c r="E24" t="s">
        <v>428</v>
      </c>
      <c r="F24" t="s">
        <v>392</v>
      </c>
      <c r="G24">
        <v>1634312060.5</v>
      </c>
      <c r="H24">
        <f t="shared" si="0"/>
        <v>3.3802969936892369E-3</v>
      </c>
      <c r="I24">
        <f t="shared" si="1"/>
        <v>3.3802969936892371</v>
      </c>
      <c r="J24">
        <f t="shared" si="2"/>
        <v>8.3909208720513675</v>
      </c>
      <c r="K24">
        <f t="shared" si="3"/>
        <v>394.19900000000001</v>
      </c>
      <c r="L24">
        <f t="shared" si="4"/>
        <v>296.65331048804245</v>
      </c>
      <c r="M24">
        <f t="shared" si="5"/>
        <v>26.995151337914958</v>
      </c>
      <c r="N24">
        <f t="shared" si="6"/>
        <v>35.871710464810995</v>
      </c>
      <c r="O24">
        <f t="shared" si="7"/>
        <v>0.16113276228665549</v>
      </c>
      <c r="P24">
        <f t="shared" si="8"/>
        <v>2.7580769755809089</v>
      </c>
      <c r="Q24">
        <f t="shared" si="9"/>
        <v>0.15607974262926971</v>
      </c>
      <c r="R24">
        <f t="shared" si="10"/>
        <v>9.7990633045785605E-2</v>
      </c>
      <c r="S24">
        <f t="shared" si="11"/>
        <v>241.73843992210573</v>
      </c>
      <c r="T24">
        <f t="shared" si="12"/>
        <v>27.377269167450773</v>
      </c>
      <c r="U24">
        <f t="shared" si="13"/>
        <v>26.587499999999999</v>
      </c>
      <c r="V24">
        <f t="shared" si="14"/>
        <v>3.4933583537291923</v>
      </c>
      <c r="W24">
        <f t="shared" si="15"/>
        <v>44.596678751896576</v>
      </c>
      <c r="X24">
        <f t="shared" si="16"/>
        <v>1.5774583744160999</v>
      </c>
      <c r="Y24">
        <f t="shared" si="17"/>
        <v>3.5371655884778526</v>
      </c>
      <c r="Z24">
        <f t="shared" si="18"/>
        <v>1.9158999793130924</v>
      </c>
      <c r="AA24">
        <f t="shared" si="19"/>
        <v>-149.07109742169536</v>
      </c>
      <c r="AB24">
        <f t="shared" si="20"/>
        <v>31.47840249862162</v>
      </c>
      <c r="AC24">
        <f t="shared" si="21"/>
        <v>2.4555505694566415</v>
      </c>
      <c r="AD24">
        <f t="shared" si="22"/>
        <v>126.60129556848864</v>
      </c>
      <c r="AE24">
        <v>1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47909.797784815884</v>
      </c>
      <c r="AJ24" t="s">
        <v>393</v>
      </c>
      <c r="AK24">
        <v>10397.299999999999</v>
      </c>
      <c r="AL24">
        <v>0</v>
      </c>
      <c r="AM24">
        <v>0</v>
      </c>
      <c r="AN24" t="e">
        <f t="shared" si="26"/>
        <v>#DIV/0!</v>
      </c>
      <c r="AO24">
        <v>-1</v>
      </c>
      <c r="AP24" t="s">
        <v>429</v>
      </c>
      <c r="AQ24">
        <v>10386.799999999999</v>
      </c>
      <c r="AR24">
        <v>1090.7080769230799</v>
      </c>
      <c r="AS24">
        <v>1246.98</v>
      </c>
      <c r="AT24">
        <f t="shared" si="27"/>
        <v>0.12532031233614016</v>
      </c>
      <c r="AU24">
        <v>0.5</v>
      </c>
      <c r="AV24">
        <f t="shared" si="28"/>
        <v>1261.2191999596403</v>
      </c>
      <c r="AW24">
        <f t="shared" si="29"/>
        <v>8.3909208720513675</v>
      </c>
      <c r="AX24">
        <f t="shared" si="30"/>
        <v>79.028192031639463</v>
      </c>
      <c r="AY24">
        <f t="shared" si="31"/>
        <v>7.4459070020119278E-3</v>
      </c>
      <c r="AZ24">
        <f t="shared" si="32"/>
        <v>-1</v>
      </c>
      <c r="BA24" t="e">
        <f t="shared" si="33"/>
        <v>#DIV/0!</v>
      </c>
      <c r="BB24" t="s">
        <v>395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>
        <f t="shared" si="38"/>
        <v>0.12532031233614016</v>
      </c>
      <c r="BI24" t="e">
        <f t="shared" si="39"/>
        <v>#DIV/0!</v>
      </c>
      <c r="BJ24" t="e">
        <f t="shared" si="40"/>
        <v>#DIV/0!</v>
      </c>
      <c r="BK24" t="e">
        <f t="shared" si="41"/>
        <v>#DIV/0!</v>
      </c>
      <c r="BL24">
        <v>110</v>
      </c>
      <c r="BM24">
        <v>300</v>
      </c>
      <c r="BN24">
        <v>300</v>
      </c>
      <c r="BO24">
        <v>300</v>
      </c>
      <c r="BP24">
        <v>10386.799999999999</v>
      </c>
      <c r="BQ24">
        <v>1213.67</v>
      </c>
      <c r="BR24">
        <v>-7.3742199999999999E-3</v>
      </c>
      <c r="BS24">
        <v>-2.71</v>
      </c>
      <c r="BT24" t="s">
        <v>395</v>
      </c>
      <c r="BU24" t="s">
        <v>395</v>
      </c>
      <c r="BV24" t="s">
        <v>395</v>
      </c>
      <c r="BW24" t="s">
        <v>395</v>
      </c>
      <c r="BX24" t="s">
        <v>395</v>
      </c>
      <c r="BY24" t="s">
        <v>395</v>
      </c>
      <c r="BZ24" t="s">
        <v>395</v>
      </c>
      <c r="CA24" t="s">
        <v>395</v>
      </c>
      <c r="CB24" t="s">
        <v>395</v>
      </c>
      <c r="CC24" t="s">
        <v>395</v>
      </c>
      <c r="CD24">
        <f t="shared" si="42"/>
        <v>1500.01</v>
      </c>
      <c r="CE24">
        <f t="shared" si="43"/>
        <v>1261.2191999596403</v>
      </c>
      <c r="CF24">
        <f t="shared" si="44"/>
        <v>0.8408071945917962</v>
      </c>
      <c r="CG24">
        <f t="shared" si="45"/>
        <v>0.16115788556216673</v>
      </c>
      <c r="CH24">
        <v>6</v>
      </c>
      <c r="CI24">
        <v>0.5</v>
      </c>
      <c r="CJ24" t="s">
        <v>396</v>
      </c>
      <c r="CK24">
        <v>2</v>
      </c>
      <c r="CL24">
        <v>1634312060.5</v>
      </c>
      <c r="CM24">
        <v>394.19900000000001</v>
      </c>
      <c r="CN24">
        <v>400.03300000000002</v>
      </c>
      <c r="CO24">
        <v>17.334900000000001</v>
      </c>
      <c r="CP24">
        <v>15.341900000000001</v>
      </c>
      <c r="CQ24">
        <v>389.64400000000001</v>
      </c>
      <c r="CR24">
        <v>18.084499999999998</v>
      </c>
      <c r="CS24">
        <v>1000.01</v>
      </c>
      <c r="CT24">
        <v>90.894099999999995</v>
      </c>
      <c r="CU24">
        <v>0.104889</v>
      </c>
      <c r="CV24">
        <v>26.799199999999999</v>
      </c>
      <c r="CW24">
        <v>26.587499999999999</v>
      </c>
      <c r="CX24">
        <v>999.9</v>
      </c>
      <c r="CY24">
        <v>0</v>
      </c>
      <c r="CZ24">
        <v>0</v>
      </c>
      <c r="DA24">
        <v>9960</v>
      </c>
      <c r="DB24">
        <v>0</v>
      </c>
      <c r="DC24">
        <v>23.5365</v>
      </c>
      <c r="DD24">
        <v>-5.8334000000000001</v>
      </c>
      <c r="DE24">
        <v>401.15300000000002</v>
      </c>
      <c r="DF24">
        <v>406.26600000000002</v>
      </c>
      <c r="DG24">
        <v>1.9930099999999999</v>
      </c>
      <c r="DH24">
        <v>400.03300000000002</v>
      </c>
      <c r="DI24">
        <v>15.341900000000001</v>
      </c>
      <c r="DJ24">
        <v>1.5756399999999999</v>
      </c>
      <c r="DK24">
        <v>1.39449</v>
      </c>
      <c r="DL24">
        <v>13.7226</v>
      </c>
      <c r="DM24">
        <v>11.857799999999999</v>
      </c>
      <c r="DN24">
        <v>1500.01</v>
      </c>
      <c r="DO24">
        <v>0.97300299999999995</v>
      </c>
      <c r="DP24">
        <v>2.69971E-2</v>
      </c>
      <c r="DQ24">
        <v>0</v>
      </c>
      <c r="DR24">
        <v>1084.8399999999999</v>
      </c>
      <c r="DS24">
        <v>5.0000499999999999</v>
      </c>
      <c r="DT24">
        <v>16339.5</v>
      </c>
      <c r="DU24">
        <v>12458.2</v>
      </c>
      <c r="DV24">
        <v>42</v>
      </c>
      <c r="DW24">
        <v>43.811999999999998</v>
      </c>
      <c r="DX24">
        <v>43.061999999999998</v>
      </c>
      <c r="DY24">
        <v>43.375</v>
      </c>
      <c r="DZ24">
        <v>44.061999999999998</v>
      </c>
      <c r="EA24">
        <v>1454.65</v>
      </c>
      <c r="EB24">
        <v>40.36</v>
      </c>
      <c r="EC24">
        <v>0</v>
      </c>
      <c r="ED24">
        <v>108.799999952316</v>
      </c>
      <c r="EE24">
        <v>0</v>
      </c>
      <c r="EF24">
        <v>1090.7080769230799</v>
      </c>
      <c r="EG24">
        <v>-46.971282034679902</v>
      </c>
      <c r="EH24">
        <v>-701.35384619223805</v>
      </c>
      <c r="EI24">
        <v>16426.4230769231</v>
      </c>
      <c r="EJ24">
        <v>15</v>
      </c>
      <c r="EK24">
        <v>1634312033</v>
      </c>
      <c r="EL24" t="s">
        <v>430</v>
      </c>
      <c r="EM24">
        <v>1634312032.5</v>
      </c>
      <c r="EN24">
        <v>1634312033</v>
      </c>
      <c r="EO24">
        <v>9</v>
      </c>
      <c r="EP24">
        <v>5.0000000000000001E-3</v>
      </c>
      <c r="EQ24">
        <v>1E-3</v>
      </c>
      <c r="ER24">
        <v>4.556</v>
      </c>
      <c r="ES24">
        <v>-0.75</v>
      </c>
      <c r="ET24">
        <v>400</v>
      </c>
      <c r="EU24">
        <v>15</v>
      </c>
      <c r="EV24">
        <v>0.81</v>
      </c>
      <c r="EW24">
        <v>0.05</v>
      </c>
      <c r="EX24">
        <v>-5.8848112195122004</v>
      </c>
      <c r="EY24">
        <v>-6.2669477351901495E-2</v>
      </c>
      <c r="EZ24">
        <v>4.3373125949259801E-2</v>
      </c>
      <c r="FA24">
        <v>1</v>
      </c>
      <c r="FB24">
        <v>1.9894331707317101</v>
      </c>
      <c r="FC24">
        <v>2.3206411149834599E-2</v>
      </c>
      <c r="FD24">
        <v>2.4915392822993901E-3</v>
      </c>
      <c r="FE24">
        <v>1</v>
      </c>
      <c r="FF24">
        <v>2</v>
      </c>
      <c r="FG24">
        <v>2</v>
      </c>
      <c r="FH24" t="s">
        <v>398</v>
      </c>
      <c r="FI24">
        <v>3.8228499999999999</v>
      </c>
      <c r="FJ24">
        <v>2.70777</v>
      </c>
      <c r="FK24">
        <v>8.7211300000000005E-2</v>
      </c>
      <c r="FL24">
        <v>8.8928900000000005E-2</v>
      </c>
      <c r="FM24">
        <v>8.5373299999999999E-2</v>
      </c>
      <c r="FN24">
        <v>7.5414999999999996E-2</v>
      </c>
      <c r="FO24">
        <v>26738.1</v>
      </c>
      <c r="FP24">
        <v>22462.2</v>
      </c>
      <c r="FQ24">
        <v>26298.2</v>
      </c>
      <c r="FR24">
        <v>24056.9</v>
      </c>
      <c r="FS24">
        <v>41065.699999999997</v>
      </c>
      <c r="FT24">
        <v>36700.6</v>
      </c>
      <c r="FU24">
        <v>47550.5</v>
      </c>
      <c r="FV24">
        <v>42877.599999999999</v>
      </c>
      <c r="FW24">
        <v>2.6880500000000001</v>
      </c>
      <c r="FX24">
        <v>1.7215800000000001</v>
      </c>
      <c r="FY24">
        <v>0.14118900000000001</v>
      </c>
      <c r="FZ24">
        <v>0</v>
      </c>
      <c r="GA24">
        <v>24.272600000000001</v>
      </c>
      <c r="GB24">
        <v>999.9</v>
      </c>
      <c r="GC24">
        <v>44.177</v>
      </c>
      <c r="GD24">
        <v>26.898</v>
      </c>
      <c r="GE24">
        <v>17.292100000000001</v>
      </c>
      <c r="GF24">
        <v>56.230899999999998</v>
      </c>
      <c r="GG24">
        <v>48.862200000000001</v>
      </c>
      <c r="GH24">
        <v>3</v>
      </c>
      <c r="GI24">
        <v>-0.211067</v>
      </c>
      <c r="GJ24">
        <v>-0.384052</v>
      </c>
      <c r="GK24">
        <v>20.2468</v>
      </c>
      <c r="GL24">
        <v>5.2349600000000001</v>
      </c>
      <c r="GM24">
        <v>11.986000000000001</v>
      </c>
      <c r="GN24">
        <v>4.9558999999999997</v>
      </c>
      <c r="GO24">
        <v>3.3039999999999998</v>
      </c>
      <c r="GP24">
        <v>897.3</v>
      </c>
      <c r="GQ24">
        <v>9999</v>
      </c>
      <c r="GR24">
        <v>2722.8</v>
      </c>
      <c r="GS24">
        <v>12.7</v>
      </c>
      <c r="GT24">
        <v>1.86816</v>
      </c>
      <c r="GU24">
        <v>1.8638600000000001</v>
      </c>
      <c r="GV24">
        <v>1.8714900000000001</v>
      </c>
      <c r="GW24">
        <v>1.86232</v>
      </c>
      <c r="GX24">
        <v>1.86172</v>
      </c>
      <c r="GY24">
        <v>1.8682300000000001</v>
      </c>
      <c r="GZ24">
        <v>1.8583700000000001</v>
      </c>
      <c r="HA24">
        <v>1.8648199999999999</v>
      </c>
      <c r="HB24">
        <v>5</v>
      </c>
      <c r="HC24">
        <v>0</v>
      </c>
      <c r="HD24">
        <v>0</v>
      </c>
      <c r="HE24">
        <v>0</v>
      </c>
      <c r="HF24" t="s">
        <v>399</v>
      </c>
      <c r="HG24" t="s">
        <v>400</v>
      </c>
      <c r="HH24" t="s">
        <v>401</v>
      </c>
      <c r="HI24" t="s">
        <v>401</v>
      </c>
      <c r="HJ24" t="s">
        <v>401</v>
      </c>
      <c r="HK24" t="s">
        <v>401</v>
      </c>
      <c r="HL24">
        <v>0</v>
      </c>
      <c r="HM24">
        <v>100</v>
      </c>
      <c r="HN24">
        <v>100</v>
      </c>
      <c r="HO24">
        <v>4.5549999999999997</v>
      </c>
      <c r="HP24">
        <v>-0.74960000000000004</v>
      </c>
      <c r="HQ24">
        <v>4.5557619047618196</v>
      </c>
      <c r="HR24">
        <v>0</v>
      </c>
      <c r="HS24">
        <v>0</v>
      </c>
      <c r="HT24">
        <v>0</v>
      </c>
      <c r="HU24">
        <v>-0.749609999999997</v>
      </c>
      <c r="HV24">
        <v>0</v>
      </c>
      <c r="HW24">
        <v>0</v>
      </c>
      <c r="HX24">
        <v>0</v>
      </c>
      <c r="HY24">
        <v>-1</v>
      </c>
      <c r="HZ24">
        <v>-1</v>
      </c>
      <c r="IA24">
        <v>-1</v>
      </c>
      <c r="IB24">
        <v>-1</v>
      </c>
      <c r="IC24">
        <v>0.5</v>
      </c>
      <c r="ID24">
        <v>0.5</v>
      </c>
      <c r="IE24">
        <v>1.5209999999999999</v>
      </c>
      <c r="IF24">
        <v>2.3327599999999999</v>
      </c>
      <c r="IG24">
        <v>2.64893</v>
      </c>
      <c r="IH24">
        <v>2.9052699999999998</v>
      </c>
      <c r="II24">
        <v>2.8442400000000001</v>
      </c>
      <c r="IJ24">
        <v>2.3095699999999999</v>
      </c>
      <c r="IK24">
        <v>32.068399999999997</v>
      </c>
      <c r="IL24">
        <v>16.084599999999998</v>
      </c>
      <c r="IM24">
        <v>18</v>
      </c>
      <c r="IN24">
        <v>1186.54</v>
      </c>
      <c r="IO24">
        <v>357.226</v>
      </c>
      <c r="IP24">
        <v>25.0001</v>
      </c>
      <c r="IQ24">
        <v>24.653400000000001</v>
      </c>
      <c r="IR24">
        <v>30.000299999999999</v>
      </c>
      <c r="IS24">
        <v>24.551600000000001</v>
      </c>
      <c r="IT24">
        <v>24.4937</v>
      </c>
      <c r="IU24">
        <v>30.484000000000002</v>
      </c>
      <c r="IV24">
        <v>0</v>
      </c>
      <c r="IW24">
        <v>100</v>
      </c>
      <c r="IX24">
        <v>25</v>
      </c>
      <c r="IY24">
        <v>400</v>
      </c>
      <c r="IZ24">
        <v>22.443999999999999</v>
      </c>
      <c r="JA24">
        <v>109.961</v>
      </c>
      <c r="JB24">
        <v>99.861800000000002</v>
      </c>
    </row>
    <row r="25" spans="1:262" x14ac:dyDescent="0.2">
      <c r="A25">
        <v>9</v>
      </c>
      <c r="B25">
        <v>1634312172.5</v>
      </c>
      <c r="C25">
        <v>818</v>
      </c>
      <c r="D25" t="s">
        <v>431</v>
      </c>
      <c r="E25" t="s">
        <v>432</v>
      </c>
      <c r="F25" t="s">
        <v>392</v>
      </c>
      <c r="G25">
        <v>1634312172.5</v>
      </c>
      <c r="H25">
        <f t="shared" si="0"/>
        <v>3.2553169203126072E-3</v>
      </c>
      <c r="I25">
        <f t="shared" si="1"/>
        <v>3.2553169203126071</v>
      </c>
      <c r="J25">
        <f t="shared" si="2"/>
        <v>10.245893336893641</v>
      </c>
      <c r="K25">
        <f t="shared" si="3"/>
        <v>592.71400000000006</v>
      </c>
      <c r="L25">
        <f t="shared" si="4"/>
        <v>465.49591990476898</v>
      </c>
      <c r="M25">
        <f t="shared" si="5"/>
        <v>42.359224252761599</v>
      </c>
      <c r="N25">
        <f t="shared" si="6"/>
        <v>53.935822356698004</v>
      </c>
      <c r="O25">
        <f t="shared" si="7"/>
        <v>0.15451712175791485</v>
      </c>
      <c r="P25">
        <f t="shared" si="8"/>
        <v>2.7644349767255485</v>
      </c>
      <c r="Q25">
        <f t="shared" si="9"/>
        <v>0.1498744153167445</v>
      </c>
      <c r="R25">
        <f t="shared" si="10"/>
        <v>9.4077018429211512E-2</v>
      </c>
      <c r="S25">
        <f t="shared" si="11"/>
        <v>241.72886392210262</v>
      </c>
      <c r="T25">
        <f t="shared" si="12"/>
        <v>27.421080108497193</v>
      </c>
      <c r="U25">
        <f t="shared" si="13"/>
        <v>26.564</v>
      </c>
      <c r="V25">
        <f t="shared" si="14"/>
        <v>3.488524818151356</v>
      </c>
      <c r="W25">
        <f t="shared" si="15"/>
        <v>44.270695073391977</v>
      </c>
      <c r="X25">
        <f t="shared" si="16"/>
        <v>1.5669228429000999</v>
      </c>
      <c r="Y25">
        <f t="shared" si="17"/>
        <v>3.5394132400732685</v>
      </c>
      <c r="Z25">
        <f t="shared" si="18"/>
        <v>1.9216019752512561</v>
      </c>
      <c r="AA25">
        <f t="shared" si="19"/>
        <v>-143.55947618578597</v>
      </c>
      <c r="AB25">
        <f t="shared" si="20"/>
        <v>36.662909742445841</v>
      </c>
      <c r="AC25">
        <f t="shared" si="21"/>
        <v>2.8532218700746834</v>
      </c>
      <c r="AD25">
        <f t="shared" si="22"/>
        <v>137.68551934883718</v>
      </c>
      <c r="AE25">
        <v>2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48081.155584728258</v>
      </c>
      <c r="AJ25" t="s">
        <v>393</v>
      </c>
      <c r="AK25">
        <v>10397.299999999999</v>
      </c>
      <c r="AL25">
        <v>0</v>
      </c>
      <c r="AM25">
        <v>0</v>
      </c>
      <c r="AN25" t="e">
        <f t="shared" si="26"/>
        <v>#DIV/0!</v>
      </c>
      <c r="AO25">
        <v>-1</v>
      </c>
      <c r="AP25" t="s">
        <v>433</v>
      </c>
      <c r="AQ25">
        <v>10386.299999999999</v>
      </c>
      <c r="AR25">
        <v>1048.9596153846201</v>
      </c>
      <c r="AS25">
        <v>1206.25</v>
      </c>
      <c r="AT25">
        <f t="shared" si="27"/>
        <v>0.13039617377440826</v>
      </c>
      <c r="AU25">
        <v>0.5</v>
      </c>
      <c r="AV25">
        <f t="shared" si="28"/>
        <v>1261.1687999596388</v>
      </c>
      <c r="AW25">
        <f t="shared" si="29"/>
        <v>10.245893336893641</v>
      </c>
      <c r="AX25">
        <f t="shared" si="30"/>
        <v>82.225792999199498</v>
      </c>
      <c r="AY25">
        <f t="shared" si="31"/>
        <v>8.9170405557555364E-3</v>
      </c>
      <c r="AZ25">
        <f t="shared" si="32"/>
        <v>-1</v>
      </c>
      <c r="BA25" t="e">
        <f t="shared" si="33"/>
        <v>#DIV/0!</v>
      </c>
      <c r="BB25" t="s">
        <v>395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>
        <f t="shared" si="38"/>
        <v>0.13039617377440824</v>
      </c>
      <c r="BI25" t="e">
        <f t="shared" si="39"/>
        <v>#DIV/0!</v>
      </c>
      <c r="BJ25" t="e">
        <f t="shared" si="40"/>
        <v>#DIV/0!</v>
      </c>
      <c r="BK25" t="e">
        <f t="shared" si="41"/>
        <v>#DIV/0!</v>
      </c>
      <c r="BL25">
        <v>111</v>
      </c>
      <c r="BM25">
        <v>300</v>
      </c>
      <c r="BN25">
        <v>300</v>
      </c>
      <c r="BO25">
        <v>300</v>
      </c>
      <c r="BP25">
        <v>10386.299999999999</v>
      </c>
      <c r="BQ25">
        <v>1178.5</v>
      </c>
      <c r="BR25">
        <v>-7.3737999999999998E-3</v>
      </c>
      <c r="BS25">
        <v>-1.69</v>
      </c>
      <c r="BT25" t="s">
        <v>395</v>
      </c>
      <c r="BU25" t="s">
        <v>395</v>
      </c>
      <c r="BV25" t="s">
        <v>395</v>
      </c>
      <c r="BW25" t="s">
        <v>395</v>
      </c>
      <c r="BX25" t="s">
        <v>395</v>
      </c>
      <c r="BY25" t="s">
        <v>395</v>
      </c>
      <c r="BZ25" t="s">
        <v>395</v>
      </c>
      <c r="CA25" t="s">
        <v>395</v>
      </c>
      <c r="CB25" t="s">
        <v>395</v>
      </c>
      <c r="CC25" t="s">
        <v>395</v>
      </c>
      <c r="CD25">
        <f t="shared" si="42"/>
        <v>1499.95</v>
      </c>
      <c r="CE25">
        <f t="shared" si="43"/>
        <v>1261.1687999596388</v>
      </c>
      <c r="CF25">
        <f t="shared" si="44"/>
        <v>0.84080722688065523</v>
      </c>
      <c r="CG25">
        <f t="shared" si="45"/>
        <v>0.16115794787966439</v>
      </c>
      <c r="CH25">
        <v>6</v>
      </c>
      <c r="CI25">
        <v>0.5</v>
      </c>
      <c r="CJ25" t="s">
        <v>396</v>
      </c>
      <c r="CK25">
        <v>2</v>
      </c>
      <c r="CL25">
        <v>1634312172.5</v>
      </c>
      <c r="CM25">
        <v>592.71400000000006</v>
      </c>
      <c r="CN25">
        <v>600.01900000000001</v>
      </c>
      <c r="CO25">
        <v>17.2193</v>
      </c>
      <c r="CP25">
        <v>15.299799999999999</v>
      </c>
      <c r="CQ25">
        <v>587.46699999999998</v>
      </c>
      <c r="CR25">
        <v>17.968499999999999</v>
      </c>
      <c r="CS25">
        <v>1000.03</v>
      </c>
      <c r="CT25">
        <v>90.894099999999995</v>
      </c>
      <c r="CU25">
        <v>0.10395699999999999</v>
      </c>
      <c r="CV25">
        <v>26.81</v>
      </c>
      <c r="CW25">
        <v>26.564</v>
      </c>
      <c r="CX25">
        <v>999.9</v>
      </c>
      <c r="CY25">
        <v>0</v>
      </c>
      <c r="CZ25">
        <v>0</v>
      </c>
      <c r="DA25">
        <v>9997.5</v>
      </c>
      <c r="DB25">
        <v>0</v>
      </c>
      <c r="DC25">
        <v>23.5838</v>
      </c>
      <c r="DD25">
        <v>-7.3055399999999997</v>
      </c>
      <c r="DE25">
        <v>603.09900000000005</v>
      </c>
      <c r="DF25">
        <v>609.34199999999998</v>
      </c>
      <c r="DG25">
        <v>1.9194899999999999</v>
      </c>
      <c r="DH25">
        <v>600.01900000000001</v>
      </c>
      <c r="DI25">
        <v>15.299799999999999</v>
      </c>
      <c r="DJ25">
        <v>1.5651299999999999</v>
      </c>
      <c r="DK25">
        <v>1.39066</v>
      </c>
      <c r="DL25">
        <v>13.6197</v>
      </c>
      <c r="DM25">
        <v>11.8162</v>
      </c>
      <c r="DN25">
        <v>1499.95</v>
      </c>
      <c r="DO25">
        <v>0.97300299999999995</v>
      </c>
      <c r="DP25">
        <v>2.69971E-2</v>
      </c>
      <c r="DQ25">
        <v>0</v>
      </c>
      <c r="DR25">
        <v>1046.3499999999999</v>
      </c>
      <c r="DS25">
        <v>5.0000499999999999</v>
      </c>
      <c r="DT25">
        <v>15768.1</v>
      </c>
      <c r="DU25">
        <v>12457.7</v>
      </c>
      <c r="DV25">
        <v>42.061999999999998</v>
      </c>
      <c r="DW25">
        <v>43.875</v>
      </c>
      <c r="DX25">
        <v>43.061999999999998</v>
      </c>
      <c r="DY25">
        <v>43.436999999999998</v>
      </c>
      <c r="DZ25">
        <v>44.061999999999998</v>
      </c>
      <c r="EA25">
        <v>1454.59</v>
      </c>
      <c r="EB25">
        <v>40.36</v>
      </c>
      <c r="EC25">
        <v>0</v>
      </c>
      <c r="ED25">
        <v>111.40000009536701</v>
      </c>
      <c r="EE25">
        <v>0</v>
      </c>
      <c r="EF25">
        <v>1048.9596153846201</v>
      </c>
      <c r="EG25">
        <v>-20.154188055862999</v>
      </c>
      <c r="EH25">
        <v>-296.78632501164401</v>
      </c>
      <c r="EI25">
        <v>15805.169230769199</v>
      </c>
      <c r="EJ25">
        <v>15</v>
      </c>
      <c r="EK25">
        <v>1634312146</v>
      </c>
      <c r="EL25" t="s">
        <v>434</v>
      </c>
      <c r="EM25">
        <v>1634312138.5</v>
      </c>
      <c r="EN25">
        <v>1634312146</v>
      </c>
      <c r="EO25">
        <v>10</v>
      </c>
      <c r="EP25">
        <v>0.69</v>
      </c>
      <c r="EQ25">
        <v>0</v>
      </c>
      <c r="ER25">
        <v>5.2460000000000004</v>
      </c>
      <c r="ES25">
        <v>-0.749</v>
      </c>
      <c r="ET25">
        <v>600</v>
      </c>
      <c r="EU25">
        <v>15</v>
      </c>
      <c r="EV25">
        <v>0.23</v>
      </c>
      <c r="EW25">
        <v>0.04</v>
      </c>
      <c r="EX25">
        <v>-7.2408687804877996</v>
      </c>
      <c r="EY25">
        <v>-5.36811846689896E-2</v>
      </c>
      <c r="EZ25">
        <v>5.4978342041523402E-2</v>
      </c>
      <c r="FA25">
        <v>1</v>
      </c>
      <c r="FB25">
        <v>1.93259853658537</v>
      </c>
      <c r="FC25">
        <v>-3.2632891986063298E-2</v>
      </c>
      <c r="FD25">
        <v>1.27203368111904E-2</v>
      </c>
      <c r="FE25">
        <v>1</v>
      </c>
      <c r="FF25">
        <v>2</v>
      </c>
      <c r="FG25">
        <v>2</v>
      </c>
      <c r="FH25" t="s">
        <v>398</v>
      </c>
      <c r="FI25">
        <v>3.8228599999999999</v>
      </c>
      <c r="FJ25">
        <v>2.7071700000000001</v>
      </c>
      <c r="FK25">
        <v>0.11794200000000001</v>
      </c>
      <c r="FL25">
        <v>0.119534</v>
      </c>
      <c r="FM25">
        <v>8.4965499999999999E-2</v>
      </c>
      <c r="FN25">
        <v>7.5257000000000004E-2</v>
      </c>
      <c r="FO25">
        <v>25834</v>
      </c>
      <c r="FP25">
        <v>21706.2</v>
      </c>
      <c r="FQ25">
        <v>26294.1</v>
      </c>
      <c r="FR25">
        <v>24055.1</v>
      </c>
      <c r="FS25">
        <v>41079.599999999999</v>
      </c>
      <c r="FT25">
        <v>36706.1</v>
      </c>
      <c r="FU25">
        <v>47544.2</v>
      </c>
      <c r="FV25">
        <v>42876</v>
      </c>
      <c r="FW25">
        <v>2.6861299999999999</v>
      </c>
      <c r="FX25">
        <v>1.7318800000000001</v>
      </c>
      <c r="FY25">
        <v>0.14011599999999999</v>
      </c>
      <c r="FZ25">
        <v>0</v>
      </c>
      <c r="GA25">
        <v>24.2666</v>
      </c>
      <c r="GB25">
        <v>999.9</v>
      </c>
      <c r="GC25">
        <v>44.054000000000002</v>
      </c>
      <c r="GD25">
        <v>26.928999999999998</v>
      </c>
      <c r="GE25">
        <v>17.2742</v>
      </c>
      <c r="GF25">
        <v>55.830800000000004</v>
      </c>
      <c r="GG25">
        <v>48.625799999999998</v>
      </c>
      <c r="GH25">
        <v>3</v>
      </c>
      <c r="GI25">
        <v>-0.20766299999999999</v>
      </c>
      <c r="GJ25">
        <v>-0.361182</v>
      </c>
      <c r="GK25">
        <v>20.246500000000001</v>
      </c>
      <c r="GL25">
        <v>5.23421</v>
      </c>
      <c r="GM25">
        <v>11.986000000000001</v>
      </c>
      <c r="GN25">
        <v>4.9570999999999996</v>
      </c>
      <c r="GO25">
        <v>3.3039999999999998</v>
      </c>
      <c r="GP25">
        <v>900.6</v>
      </c>
      <c r="GQ25">
        <v>9999</v>
      </c>
      <c r="GR25">
        <v>2722.8</v>
      </c>
      <c r="GS25">
        <v>12.7</v>
      </c>
      <c r="GT25">
        <v>1.86815</v>
      </c>
      <c r="GU25">
        <v>1.8638600000000001</v>
      </c>
      <c r="GV25">
        <v>1.8714900000000001</v>
      </c>
      <c r="GW25">
        <v>1.8622700000000001</v>
      </c>
      <c r="GX25">
        <v>1.86172</v>
      </c>
      <c r="GY25">
        <v>1.8682099999999999</v>
      </c>
      <c r="GZ25">
        <v>1.8583700000000001</v>
      </c>
      <c r="HA25">
        <v>1.8648100000000001</v>
      </c>
      <c r="HB25">
        <v>5</v>
      </c>
      <c r="HC25">
        <v>0</v>
      </c>
      <c r="HD25">
        <v>0</v>
      </c>
      <c r="HE25">
        <v>0</v>
      </c>
      <c r="HF25" t="s">
        <v>399</v>
      </c>
      <c r="HG25" t="s">
        <v>400</v>
      </c>
      <c r="HH25" t="s">
        <v>401</v>
      </c>
      <c r="HI25" t="s">
        <v>401</v>
      </c>
      <c r="HJ25" t="s">
        <v>401</v>
      </c>
      <c r="HK25" t="s">
        <v>401</v>
      </c>
      <c r="HL25">
        <v>0</v>
      </c>
      <c r="HM25">
        <v>100</v>
      </c>
      <c r="HN25">
        <v>100</v>
      </c>
      <c r="HO25">
        <v>5.2469999999999999</v>
      </c>
      <c r="HP25">
        <v>-0.74919999999999998</v>
      </c>
      <c r="HQ25">
        <v>5.2461904761905798</v>
      </c>
      <c r="HR25">
        <v>0</v>
      </c>
      <c r="HS25">
        <v>0</v>
      </c>
      <c r="HT25">
        <v>0</v>
      </c>
      <c r="HU25">
        <v>-0.74919500000000006</v>
      </c>
      <c r="HV25">
        <v>0</v>
      </c>
      <c r="HW25">
        <v>0</v>
      </c>
      <c r="HX25">
        <v>0</v>
      </c>
      <c r="HY25">
        <v>-1</v>
      </c>
      <c r="HZ25">
        <v>-1</v>
      </c>
      <c r="IA25">
        <v>-1</v>
      </c>
      <c r="IB25">
        <v>-1</v>
      </c>
      <c r="IC25">
        <v>0.6</v>
      </c>
      <c r="ID25">
        <v>0.4</v>
      </c>
      <c r="IE25">
        <v>2.0922900000000002</v>
      </c>
      <c r="IF25">
        <v>2.33765</v>
      </c>
      <c r="IG25">
        <v>2.64893</v>
      </c>
      <c r="IH25">
        <v>2.9052699999999998</v>
      </c>
      <c r="II25">
        <v>2.8442400000000001</v>
      </c>
      <c r="IJ25">
        <v>2.32178</v>
      </c>
      <c r="IK25">
        <v>32.090400000000002</v>
      </c>
      <c r="IL25">
        <v>16.075800000000001</v>
      </c>
      <c r="IM25">
        <v>18</v>
      </c>
      <c r="IN25">
        <v>1184.94</v>
      </c>
      <c r="IO25">
        <v>362.69400000000002</v>
      </c>
      <c r="IP25">
        <v>25</v>
      </c>
      <c r="IQ25">
        <v>24.696899999999999</v>
      </c>
      <c r="IR25">
        <v>30.0002</v>
      </c>
      <c r="IS25">
        <v>24.589600000000001</v>
      </c>
      <c r="IT25">
        <v>24.532399999999999</v>
      </c>
      <c r="IU25">
        <v>41.904600000000002</v>
      </c>
      <c r="IV25">
        <v>0</v>
      </c>
      <c r="IW25">
        <v>100</v>
      </c>
      <c r="IX25">
        <v>25</v>
      </c>
      <c r="IY25">
        <v>600</v>
      </c>
      <c r="IZ25">
        <v>22.443999999999999</v>
      </c>
      <c r="JA25">
        <v>109.94499999999999</v>
      </c>
      <c r="JB25">
        <v>99.856700000000004</v>
      </c>
    </row>
    <row r="26" spans="1:262" x14ac:dyDescent="0.2">
      <c r="A26">
        <v>10</v>
      </c>
      <c r="B26">
        <v>1634312294.5999999</v>
      </c>
      <c r="C26">
        <v>940.09999990463302</v>
      </c>
      <c r="D26" t="s">
        <v>435</v>
      </c>
      <c r="E26" t="s">
        <v>436</v>
      </c>
      <c r="F26" t="s">
        <v>392</v>
      </c>
      <c r="G26">
        <v>1634312294.5999999</v>
      </c>
      <c r="H26">
        <f t="shared" si="0"/>
        <v>2.7788349653610294E-3</v>
      </c>
      <c r="I26">
        <f t="shared" si="1"/>
        <v>2.7788349653610296</v>
      </c>
      <c r="J26">
        <f t="shared" si="2"/>
        <v>11.289031949959906</v>
      </c>
      <c r="K26">
        <f t="shared" si="3"/>
        <v>791.88199999999995</v>
      </c>
      <c r="L26">
        <f t="shared" si="4"/>
        <v>624.0648834698344</v>
      </c>
      <c r="M26">
        <f t="shared" si="5"/>
        <v>56.791397158956194</v>
      </c>
      <c r="N26">
        <f t="shared" si="6"/>
        <v>72.063156181743992</v>
      </c>
      <c r="O26">
        <f t="shared" si="7"/>
        <v>0.12919354805203515</v>
      </c>
      <c r="P26">
        <f t="shared" si="8"/>
        <v>2.7645076257765226</v>
      </c>
      <c r="Q26">
        <f t="shared" si="9"/>
        <v>0.12593069478566835</v>
      </c>
      <c r="R26">
        <f t="shared" si="10"/>
        <v>7.8992975081996514E-2</v>
      </c>
      <c r="S26">
        <f t="shared" si="11"/>
        <v>241.72088392210006</v>
      </c>
      <c r="T26">
        <f t="shared" si="12"/>
        <v>27.555210334811829</v>
      </c>
      <c r="U26">
        <f t="shared" si="13"/>
        <v>26.5685</v>
      </c>
      <c r="V26">
        <f t="shared" si="14"/>
        <v>3.4894499365024907</v>
      </c>
      <c r="W26">
        <f t="shared" si="15"/>
        <v>43.411283262828022</v>
      </c>
      <c r="X26">
        <f t="shared" si="16"/>
        <v>1.5368119951392001</v>
      </c>
      <c r="Y26">
        <f t="shared" si="17"/>
        <v>3.5401210921012627</v>
      </c>
      <c r="Z26">
        <f t="shared" si="18"/>
        <v>1.9526379413632906</v>
      </c>
      <c r="AA26">
        <f t="shared" si="19"/>
        <v>-122.54662197242139</v>
      </c>
      <c r="AB26">
        <f t="shared" si="20"/>
        <v>36.499929091099752</v>
      </c>
      <c r="AC26">
        <f t="shared" si="21"/>
        <v>2.8405758735915088</v>
      </c>
      <c r="AD26">
        <f t="shared" si="22"/>
        <v>158.51476691436994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48082.673324185329</v>
      </c>
      <c r="AJ26" t="s">
        <v>393</v>
      </c>
      <c r="AK26">
        <v>10397.299999999999</v>
      </c>
      <c r="AL26">
        <v>0</v>
      </c>
      <c r="AM26">
        <v>0</v>
      </c>
      <c r="AN26" t="e">
        <f t="shared" si="26"/>
        <v>#DIV/0!</v>
      </c>
      <c r="AO26">
        <v>-1</v>
      </c>
      <c r="AP26" t="s">
        <v>437</v>
      </c>
      <c r="AQ26">
        <v>10386.1</v>
      </c>
      <c r="AR26">
        <v>1033.8276923076901</v>
      </c>
      <c r="AS26">
        <v>1198.83</v>
      </c>
      <c r="AT26">
        <f t="shared" si="27"/>
        <v>0.13763611829225986</v>
      </c>
      <c r="AU26">
        <v>0.5</v>
      </c>
      <c r="AV26">
        <f t="shared" si="28"/>
        <v>1261.1267999596375</v>
      </c>
      <c r="AW26">
        <f t="shared" si="29"/>
        <v>11.289031949959906</v>
      </c>
      <c r="AX26">
        <f t="shared" si="30"/>
        <v>86.788298710391899</v>
      </c>
      <c r="AY26">
        <f t="shared" si="31"/>
        <v>9.744485606326991E-3</v>
      </c>
      <c r="AZ26">
        <f t="shared" si="32"/>
        <v>-1</v>
      </c>
      <c r="BA26" t="e">
        <f t="shared" si="33"/>
        <v>#DIV/0!</v>
      </c>
      <c r="BB26" t="s">
        <v>395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>
        <f t="shared" si="38"/>
        <v>0.13763611829225983</v>
      </c>
      <c r="BI26" t="e">
        <f t="shared" si="39"/>
        <v>#DIV/0!</v>
      </c>
      <c r="BJ26" t="e">
        <f t="shared" si="40"/>
        <v>#DIV/0!</v>
      </c>
      <c r="BK26" t="e">
        <f t="shared" si="41"/>
        <v>#DIV/0!</v>
      </c>
      <c r="BL26">
        <v>112</v>
      </c>
      <c r="BM26">
        <v>300</v>
      </c>
      <c r="BN26">
        <v>300</v>
      </c>
      <c r="BO26">
        <v>300</v>
      </c>
      <c r="BP26">
        <v>10386.1</v>
      </c>
      <c r="BQ26">
        <v>1167.44</v>
      </c>
      <c r="BR26">
        <v>-7.3737300000000002E-3</v>
      </c>
      <c r="BS26">
        <v>-1.5</v>
      </c>
      <c r="BT26" t="s">
        <v>395</v>
      </c>
      <c r="BU26" t="s">
        <v>395</v>
      </c>
      <c r="BV26" t="s">
        <v>395</v>
      </c>
      <c r="BW26" t="s">
        <v>395</v>
      </c>
      <c r="BX26" t="s">
        <v>395</v>
      </c>
      <c r="BY26" t="s">
        <v>395</v>
      </c>
      <c r="BZ26" t="s">
        <v>395</v>
      </c>
      <c r="CA26" t="s">
        <v>395</v>
      </c>
      <c r="CB26" t="s">
        <v>395</v>
      </c>
      <c r="CC26" t="s">
        <v>395</v>
      </c>
      <c r="CD26">
        <f t="shared" si="42"/>
        <v>1499.9</v>
      </c>
      <c r="CE26">
        <f t="shared" si="43"/>
        <v>1261.1267999596375</v>
      </c>
      <c r="CF26">
        <f t="shared" si="44"/>
        <v>0.84080725379001098</v>
      </c>
      <c r="CG26">
        <f t="shared" si="45"/>
        <v>0.16115799981472101</v>
      </c>
      <c r="CH26">
        <v>6</v>
      </c>
      <c r="CI26">
        <v>0.5</v>
      </c>
      <c r="CJ26" t="s">
        <v>396</v>
      </c>
      <c r="CK26">
        <v>2</v>
      </c>
      <c r="CL26">
        <v>1634312294.5999999</v>
      </c>
      <c r="CM26">
        <v>791.88199999999995</v>
      </c>
      <c r="CN26">
        <v>799.976</v>
      </c>
      <c r="CO26">
        <v>16.887599999999999</v>
      </c>
      <c r="CP26">
        <v>15.2484</v>
      </c>
      <c r="CQ26">
        <v>785.96600000000001</v>
      </c>
      <c r="CR26">
        <v>17.640899999999998</v>
      </c>
      <c r="CS26">
        <v>999.96600000000001</v>
      </c>
      <c r="CT26">
        <v>90.897999999999996</v>
      </c>
      <c r="CU26">
        <v>0.104392</v>
      </c>
      <c r="CV26">
        <v>26.813400000000001</v>
      </c>
      <c r="CW26">
        <v>26.5685</v>
      </c>
      <c r="CX26">
        <v>999.9</v>
      </c>
      <c r="CY26">
        <v>0</v>
      </c>
      <c r="CZ26">
        <v>0</v>
      </c>
      <c r="DA26">
        <v>9997.5</v>
      </c>
      <c r="DB26">
        <v>0</v>
      </c>
      <c r="DC26">
        <v>23.592099999999999</v>
      </c>
      <c r="DD26">
        <v>-8.0939899999999998</v>
      </c>
      <c r="DE26">
        <v>805.48500000000001</v>
      </c>
      <c r="DF26">
        <v>812.36400000000003</v>
      </c>
      <c r="DG26">
        <v>1.6392199999999999</v>
      </c>
      <c r="DH26">
        <v>799.976</v>
      </c>
      <c r="DI26">
        <v>15.2484</v>
      </c>
      <c r="DJ26">
        <v>1.53505</v>
      </c>
      <c r="DK26">
        <v>1.38605</v>
      </c>
      <c r="DL26">
        <v>13.3218</v>
      </c>
      <c r="DM26">
        <v>11.7658</v>
      </c>
      <c r="DN26">
        <v>1499.9</v>
      </c>
      <c r="DO26">
        <v>0.97300299999999995</v>
      </c>
      <c r="DP26">
        <v>2.69971E-2</v>
      </c>
      <c r="DQ26">
        <v>0</v>
      </c>
      <c r="DR26">
        <v>1032.68</v>
      </c>
      <c r="DS26">
        <v>5.0000499999999999</v>
      </c>
      <c r="DT26">
        <v>15564.6</v>
      </c>
      <c r="DU26">
        <v>12457.3</v>
      </c>
      <c r="DV26">
        <v>42.061999999999998</v>
      </c>
      <c r="DW26">
        <v>43.936999999999998</v>
      </c>
      <c r="DX26">
        <v>43.125</v>
      </c>
      <c r="DY26">
        <v>43.436999999999998</v>
      </c>
      <c r="DZ26">
        <v>44.061999999999998</v>
      </c>
      <c r="EA26">
        <v>1454.54</v>
      </c>
      <c r="EB26">
        <v>40.36</v>
      </c>
      <c r="EC26">
        <v>0</v>
      </c>
      <c r="ED26">
        <v>121.799999952316</v>
      </c>
      <c r="EE26">
        <v>0</v>
      </c>
      <c r="EF26">
        <v>1033.8276923076901</v>
      </c>
      <c r="EG26">
        <v>-8.4594871674218801</v>
      </c>
      <c r="EH26">
        <v>-135.41880328993901</v>
      </c>
      <c r="EI26">
        <v>15582.061538461499</v>
      </c>
      <c r="EJ26">
        <v>15</v>
      </c>
      <c r="EK26">
        <v>1634312253.5999999</v>
      </c>
      <c r="EL26" t="s">
        <v>438</v>
      </c>
      <c r="EM26">
        <v>1634312246.5999999</v>
      </c>
      <c r="EN26">
        <v>1634312253.5999999</v>
      </c>
      <c r="EO26">
        <v>11</v>
      </c>
      <c r="EP26">
        <v>0.67</v>
      </c>
      <c r="EQ26">
        <v>-4.0000000000000001E-3</v>
      </c>
      <c r="ER26">
        <v>5.9160000000000004</v>
      </c>
      <c r="ES26">
        <v>-0.753</v>
      </c>
      <c r="ET26">
        <v>800</v>
      </c>
      <c r="EU26">
        <v>15</v>
      </c>
      <c r="EV26">
        <v>0.28999999999999998</v>
      </c>
      <c r="EW26">
        <v>7.0000000000000007E-2</v>
      </c>
      <c r="EX26">
        <v>-8.1660675609756108</v>
      </c>
      <c r="EY26">
        <v>0.25816222996518301</v>
      </c>
      <c r="EZ26">
        <v>6.8185208280077E-2</v>
      </c>
      <c r="FA26">
        <v>0</v>
      </c>
      <c r="FB26">
        <v>1.66699487804878</v>
      </c>
      <c r="FC26">
        <v>-0.15868264808361901</v>
      </c>
      <c r="FD26">
        <v>1.5708373116294999E-2</v>
      </c>
      <c r="FE26">
        <v>1</v>
      </c>
      <c r="FF26">
        <v>1</v>
      </c>
      <c r="FG26">
        <v>2</v>
      </c>
      <c r="FH26" t="s">
        <v>410</v>
      </c>
      <c r="FI26">
        <v>3.8227799999999998</v>
      </c>
      <c r="FJ26">
        <v>2.7075999999999998</v>
      </c>
      <c r="FK26">
        <v>0.14385300000000001</v>
      </c>
      <c r="FL26">
        <v>0.14529300000000001</v>
      </c>
      <c r="FM26">
        <v>8.3827799999999994E-2</v>
      </c>
      <c r="FN26">
        <v>7.5069700000000003E-2</v>
      </c>
      <c r="FO26">
        <v>25071.7</v>
      </c>
      <c r="FP26">
        <v>21070.2</v>
      </c>
      <c r="FQ26">
        <v>26290.3</v>
      </c>
      <c r="FR26">
        <v>24053.7</v>
      </c>
      <c r="FS26">
        <v>41127</v>
      </c>
      <c r="FT26">
        <v>36712.1</v>
      </c>
      <c r="FU26">
        <v>47538.1</v>
      </c>
      <c r="FV26">
        <v>42873.7</v>
      </c>
      <c r="FW26">
        <v>2.6890499999999999</v>
      </c>
      <c r="FX26">
        <v>1.73315</v>
      </c>
      <c r="FY26">
        <v>0.14201900000000001</v>
      </c>
      <c r="FZ26">
        <v>0</v>
      </c>
      <c r="GA26">
        <v>24.239899999999999</v>
      </c>
      <c r="GB26">
        <v>999.9</v>
      </c>
      <c r="GC26">
        <v>43.932000000000002</v>
      </c>
      <c r="GD26">
        <v>26.959</v>
      </c>
      <c r="GE26">
        <v>17.2575</v>
      </c>
      <c r="GF26">
        <v>55.7072</v>
      </c>
      <c r="GG26">
        <v>48.589700000000001</v>
      </c>
      <c r="GH26">
        <v>3</v>
      </c>
      <c r="GI26">
        <v>-0.20527899999999999</v>
      </c>
      <c r="GJ26">
        <v>-0.36034300000000002</v>
      </c>
      <c r="GK26">
        <v>20.246700000000001</v>
      </c>
      <c r="GL26">
        <v>5.2336099999999997</v>
      </c>
      <c r="GM26">
        <v>11.986000000000001</v>
      </c>
      <c r="GN26">
        <v>4.9564000000000004</v>
      </c>
      <c r="GO26">
        <v>3.3039999999999998</v>
      </c>
      <c r="GP26">
        <v>904.2</v>
      </c>
      <c r="GQ26">
        <v>9999</v>
      </c>
      <c r="GR26">
        <v>2722.8</v>
      </c>
      <c r="GS26">
        <v>12.8</v>
      </c>
      <c r="GT26">
        <v>1.8681399999999999</v>
      </c>
      <c r="GU26">
        <v>1.8638600000000001</v>
      </c>
      <c r="GV26">
        <v>1.8714900000000001</v>
      </c>
      <c r="GW26">
        <v>1.86232</v>
      </c>
      <c r="GX26">
        <v>1.86172</v>
      </c>
      <c r="GY26">
        <v>1.8682099999999999</v>
      </c>
      <c r="GZ26">
        <v>1.8583700000000001</v>
      </c>
      <c r="HA26">
        <v>1.8648400000000001</v>
      </c>
      <c r="HB26">
        <v>5</v>
      </c>
      <c r="HC26">
        <v>0</v>
      </c>
      <c r="HD26">
        <v>0</v>
      </c>
      <c r="HE26">
        <v>0</v>
      </c>
      <c r="HF26" t="s">
        <v>399</v>
      </c>
      <c r="HG26" t="s">
        <v>400</v>
      </c>
      <c r="HH26" t="s">
        <v>401</v>
      </c>
      <c r="HI26" t="s">
        <v>401</v>
      </c>
      <c r="HJ26" t="s">
        <v>401</v>
      </c>
      <c r="HK26" t="s">
        <v>401</v>
      </c>
      <c r="HL26">
        <v>0</v>
      </c>
      <c r="HM26">
        <v>100</v>
      </c>
      <c r="HN26">
        <v>100</v>
      </c>
      <c r="HO26">
        <v>5.9160000000000004</v>
      </c>
      <c r="HP26">
        <v>-0.75329999999999997</v>
      </c>
      <c r="HQ26">
        <v>5.9164285714286997</v>
      </c>
      <c r="HR26">
        <v>0</v>
      </c>
      <c r="HS26">
        <v>0</v>
      </c>
      <c r="HT26">
        <v>0</v>
      </c>
      <c r="HU26">
        <v>-0.75329523809524102</v>
      </c>
      <c r="HV26">
        <v>0</v>
      </c>
      <c r="HW26">
        <v>0</v>
      </c>
      <c r="HX26">
        <v>0</v>
      </c>
      <c r="HY26">
        <v>-1</v>
      </c>
      <c r="HZ26">
        <v>-1</v>
      </c>
      <c r="IA26">
        <v>-1</v>
      </c>
      <c r="IB26">
        <v>-1</v>
      </c>
      <c r="IC26">
        <v>0.8</v>
      </c>
      <c r="ID26">
        <v>0.7</v>
      </c>
      <c r="IE26">
        <v>2.6184099999999999</v>
      </c>
      <c r="IF26">
        <v>2.32422</v>
      </c>
      <c r="IG26">
        <v>2.64893</v>
      </c>
      <c r="IH26">
        <v>2.8991699999999998</v>
      </c>
      <c r="II26">
        <v>2.8442400000000001</v>
      </c>
      <c r="IJ26">
        <v>2.3315399999999999</v>
      </c>
      <c r="IK26">
        <v>32.112400000000001</v>
      </c>
      <c r="IL26">
        <v>16.0671</v>
      </c>
      <c r="IM26">
        <v>18</v>
      </c>
      <c r="IN26">
        <v>1189.43</v>
      </c>
      <c r="IO26">
        <v>363.56400000000002</v>
      </c>
      <c r="IP26">
        <v>24.999700000000001</v>
      </c>
      <c r="IQ26">
        <v>24.7332</v>
      </c>
      <c r="IR26">
        <v>30.0002</v>
      </c>
      <c r="IS26">
        <v>24.624400000000001</v>
      </c>
      <c r="IT26">
        <v>24.5654</v>
      </c>
      <c r="IU26">
        <v>52.416400000000003</v>
      </c>
      <c r="IV26">
        <v>0</v>
      </c>
      <c r="IW26">
        <v>100</v>
      </c>
      <c r="IX26">
        <v>25</v>
      </c>
      <c r="IY26">
        <v>800</v>
      </c>
      <c r="IZ26">
        <v>22.443999999999999</v>
      </c>
      <c r="JA26">
        <v>109.93</v>
      </c>
      <c r="JB26">
        <v>99.851100000000002</v>
      </c>
    </row>
    <row r="27" spans="1:262" x14ac:dyDescent="0.2">
      <c r="A27">
        <v>11</v>
      </c>
      <c r="B27">
        <v>1634312416.5999999</v>
      </c>
      <c r="C27">
        <v>1062.0999999046301</v>
      </c>
      <c r="D27" t="s">
        <v>439</v>
      </c>
      <c r="E27" t="s">
        <v>440</v>
      </c>
      <c r="F27" t="s">
        <v>392</v>
      </c>
      <c r="G27">
        <v>1634312416.5999999</v>
      </c>
      <c r="H27">
        <f t="shared" si="0"/>
        <v>2.2600693836265836E-3</v>
      </c>
      <c r="I27">
        <f t="shared" si="1"/>
        <v>2.2600693836265835</v>
      </c>
      <c r="J27">
        <f t="shared" si="2"/>
        <v>11.64300429510226</v>
      </c>
      <c r="K27">
        <f t="shared" si="3"/>
        <v>991.65899999999999</v>
      </c>
      <c r="L27">
        <f t="shared" si="4"/>
        <v>773.88788465922096</v>
      </c>
      <c r="M27">
        <f t="shared" si="5"/>
        <v>70.426331212923486</v>
      </c>
      <c r="N27">
        <f t="shared" si="6"/>
        <v>90.244215691565998</v>
      </c>
      <c r="O27">
        <f t="shared" si="7"/>
        <v>0.10195709043193721</v>
      </c>
      <c r="P27">
        <f t="shared" si="8"/>
        <v>2.7645188023924012</v>
      </c>
      <c r="Q27">
        <f t="shared" si="9"/>
        <v>9.9913247571211394E-2</v>
      </c>
      <c r="R27">
        <f t="shared" si="10"/>
        <v>6.2625998417872933E-2</v>
      </c>
      <c r="S27">
        <f t="shared" si="11"/>
        <v>241.76876392211562</v>
      </c>
      <c r="T27">
        <f t="shared" si="12"/>
        <v>27.739781573178089</v>
      </c>
      <c r="U27">
        <f t="shared" si="13"/>
        <v>26.649799999999999</v>
      </c>
      <c r="V27">
        <f t="shared" si="14"/>
        <v>3.506200674994135</v>
      </c>
      <c r="W27">
        <f t="shared" si="15"/>
        <v>42.389673357298037</v>
      </c>
      <c r="X27">
        <f t="shared" si="16"/>
        <v>1.5043478215118</v>
      </c>
      <c r="Y27">
        <f t="shared" si="17"/>
        <v>3.5488544788534053</v>
      </c>
      <c r="Z27">
        <f t="shared" si="18"/>
        <v>2.001852853482335</v>
      </c>
      <c r="AA27">
        <f t="shared" si="19"/>
        <v>-99.669059817932336</v>
      </c>
      <c r="AB27">
        <f t="shared" si="20"/>
        <v>30.627871592126112</v>
      </c>
      <c r="AC27">
        <f t="shared" si="21"/>
        <v>2.3850483493898276</v>
      </c>
      <c r="AD27">
        <f t="shared" si="22"/>
        <v>175.11262404569919</v>
      </c>
      <c r="AE27">
        <v>2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48076.271876798026</v>
      </c>
      <c r="AJ27" t="s">
        <v>393</v>
      </c>
      <c r="AK27">
        <v>10397.299999999999</v>
      </c>
      <c r="AL27">
        <v>0</v>
      </c>
      <c r="AM27">
        <v>0</v>
      </c>
      <c r="AN27" t="e">
        <f t="shared" si="26"/>
        <v>#DIV/0!</v>
      </c>
      <c r="AO27">
        <v>-1</v>
      </c>
      <c r="AP27" t="s">
        <v>441</v>
      </c>
      <c r="AQ27">
        <v>10385.9</v>
      </c>
      <c r="AR27">
        <v>1026.8568</v>
      </c>
      <c r="AS27">
        <v>1191.94</v>
      </c>
      <c r="AT27">
        <f t="shared" si="27"/>
        <v>0.13849958890548186</v>
      </c>
      <c r="AU27">
        <v>0.5</v>
      </c>
      <c r="AV27">
        <f t="shared" si="28"/>
        <v>1261.3787999596454</v>
      </c>
      <c r="AW27">
        <f t="shared" si="29"/>
        <v>11.64300429510226</v>
      </c>
      <c r="AX27">
        <f t="shared" si="30"/>
        <v>87.350222624250463</v>
      </c>
      <c r="AY27">
        <f t="shared" si="31"/>
        <v>1.0023162190062763E-2</v>
      </c>
      <c r="AZ27">
        <f t="shared" si="32"/>
        <v>-1</v>
      </c>
      <c r="BA27" t="e">
        <f t="shared" si="33"/>
        <v>#DIV/0!</v>
      </c>
      <c r="BB27" t="s">
        <v>395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>
        <f t="shared" si="38"/>
        <v>0.13849958890548184</v>
      </c>
      <c r="BI27" t="e">
        <f t="shared" si="39"/>
        <v>#DIV/0!</v>
      </c>
      <c r="BJ27" t="e">
        <f t="shared" si="40"/>
        <v>#DIV/0!</v>
      </c>
      <c r="BK27" t="e">
        <f t="shared" si="41"/>
        <v>#DIV/0!</v>
      </c>
      <c r="BL27">
        <v>113</v>
      </c>
      <c r="BM27">
        <v>300</v>
      </c>
      <c r="BN27">
        <v>300</v>
      </c>
      <c r="BO27">
        <v>300</v>
      </c>
      <c r="BP27">
        <v>10385.9</v>
      </c>
      <c r="BQ27">
        <v>1162.33</v>
      </c>
      <c r="BR27">
        <v>-7.3735399999999996E-3</v>
      </c>
      <c r="BS27">
        <v>-1.04</v>
      </c>
      <c r="BT27" t="s">
        <v>395</v>
      </c>
      <c r="BU27" t="s">
        <v>395</v>
      </c>
      <c r="BV27" t="s">
        <v>395</v>
      </c>
      <c r="BW27" t="s">
        <v>395</v>
      </c>
      <c r="BX27" t="s">
        <v>395</v>
      </c>
      <c r="BY27" t="s">
        <v>395</v>
      </c>
      <c r="BZ27" t="s">
        <v>395</v>
      </c>
      <c r="CA27" t="s">
        <v>395</v>
      </c>
      <c r="CB27" t="s">
        <v>395</v>
      </c>
      <c r="CC27" t="s">
        <v>395</v>
      </c>
      <c r="CD27">
        <f t="shared" si="42"/>
        <v>1500.2</v>
      </c>
      <c r="CE27">
        <f t="shared" si="43"/>
        <v>1261.3787999596454</v>
      </c>
      <c r="CF27">
        <f t="shared" si="44"/>
        <v>0.84080709236078222</v>
      </c>
      <c r="CG27">
        <f t="shared" si="45"/>
        <v>0.16115768825630958</v>
      </c>
      <c r="CH27">
        <v>6</v>
      </c>
      <c r="CI27">
        <v>0.5</v>
      </c>
      <c r="CJ27" t="s">
        <v>396</v>
      </c>
      <c r="CK27">
        <v>2</v>
      </c>
      <c r="CL27">
        <v>1634312416.5999999</v>
      </c>
      <c r="CM27">
        <v>991.65899999999999</v>
      </c>
      <c r="CN27">
        <v>999.99</v>
      </c>
      <c r="CO27">
        <v>16.5307</v>
      </c>
      <c r="CP27">
        <v>15.196999999999999</v>
      </c>
      <c r="CQ27">
        <v>984.79700000000003</v>
      </c>
      <c r="CR27">
        <v>17.2867</v>
      </c>
      <c r="CS27">
        <v>999.94399999999996</v>
      </c>
      <c r="CT27">
        <v>90.898600000000002</v>
      </c>
      <c r="CU27">
        <v>0.104674</v>
      </c>
      <c r="CV27">
        <v>26.8553</v>
      </c>
      <c r="CW27">
        <v>26.649799999999999</v>
      </c>
      <c r="CX27">
        <v>999.9</v>
      </c>
      <c r="CY27">
        <v>0</v>
      </c>
      <c r="CZ27">
        <v>0</v>
      </c>
      <c r="DA27">
        <v>9997.5</v>
      </c>
      <c r="DB27">
        <v>0</v>
      </c>
      <c r="DC27">
        <v>23.592099999999999</v>
      </c>
      <c r="DD27">
        <v>-8.3315999999999999</v>
      </c>
      <c r="DE27">
        <v>1008.33</v>
      </c>
      <c r="DF27">
        <v>1015.42</v>
      </c>
      <c r="DG27">
        <v>1.3337000000000001</v>
      </c>
      <c r="DH27">
        <v>999.99</v>
      </c>
      <c r="DI27">
        <v>15.196999999999999</v>
      </c>
      <c r="DJ27">
        <v>1.5026200000000001</v>
      </c>
      <c r="DK27">
        <v>1.3813899999999999</v>
      </c>
      <c r="DL27">
        <v>12.9948</v>
      </c>
      <c r="DM27">
        <v>11.7149</v>
      </c>
      <c r="DN27">
        <v>1500.2</v>
      </c>
      <c r="DO27">
        <v>0.97300900000000001</v>
      </c>
      <c r="DP27">
        <v>2.6991399999999999E-2</v>
      </c>
      <c r="DQ27">
        <v>0</v>
      </c>
      <c r="DR27">
        <v>1025.77</v>
      </c>
      <c r="DS27">
        <v>5.0000499999999999</v>
      </c>
      <c r="DT27">
        <v>15467.8</v>
      </c>
      <c r="DU27">
        <v>12459.8</v>
      </c>
      <c r="DV27">
        <v>42.061999999999998</v>
      </c>
      <c r="DW27">
        <v>43.936999999999998</v>
      </c>
      <c r="DX27">
        <v>43.125</v>
      </c>
      <c r="DY27">
        <v>43.436999999999998</v>
      </c>
      <c r="DZ27">
        <v>44.125</v>
      </c>
      <c r="EA27">
        <v>1454.84</v>
      </c>
      <c r="EB27">
        <v>40.36</v>
      </c>
      <c r="EC27">
        <v>0</v>
      </c>
      <c r="ED27">
        <v>121.19999980926499</v>
      </c>
      <c r="EE27">
        <v>0</v>
      </c>
      <c r="EF27">
        <v>1026.8568</v>
      </c>
      <c r="EG27">
        <v>-8.3546153938915602</v>
      </c>
      <c r="EH27">
        <v>-119.700000227725</v>
      </c>
      <c r="EI27">
        <v>15480.168</v>
      </c>
      <c r="EJ27">
        <v>15</v>
      </c>
      <c r="EK27">
        <v>1634312375.0999999</v>
      </c>
      <c r="EL27" t="s">
        <v>442</v>
      </c>
      <c r="EM27">
        <v>1634312375.0999999</v>
      </c>
      <c r="EN27">
        <v>1634312368.5999999</v>
      </c>
      <c r="EO27">
        <v>12</v>
      </c>
      <c r="EP27">
        <v>0.94599999999999995</v>
      </c>
      <c r="EQ27">
        <v>-3.0000000000000001E-3</v>
      </c>
      <c r="ER27">
        <v>6.8609999999999998</v>
      </c>
      <c r="ES27">
        <v>-0.75600000000000001</v>
      </c>
      <c r="ET27">
        <v>1000</v>
      </c>
      <c r="EU27">
        <v>15</v>
      </c>
      <c r="EV27">
        <v>0.32</v>
      </c>
      <c r="EW27">
        <v>0.06</v>
      </c>
      <c r="EX27">
        <v>-8.4252300000000009</v>
      </c>
      <c r="EY27">
        <v>0.58610273921203504</v>
      </c>
      <c r="EZ27">
        <v>7.4281994419912997E-2</v>
      </c>
      <c r="FA27">
        <v>0</v>
      </c>
      <c r="FB27">
        <v>1.36041225</v>
      </c>
      <c r="FC27">
        <v>-0.14985354596622999</v>
      </c>
      <c r="FD27">
        <v>1.4454396474343E-2</v>
      </c>
      <c r="FE27">
        <v>1</v>
      </c>
      <c r="FF27">
        <v>1</v>
      </c>
      <c r="FG27">
        <v>2</v>
      </c>
      <c r="FH27" t="s">
        <v>410</v>
      </c>
      <c r="FI27">
        <v>3.82274</v>
      </c>
      <c r="FJ27">
        <v>2.7078700000000002</v>
      </c>
      <c r="FK27">
        <v>0.16655700000000001</v>
      </c>
      <c r="FL27">
        <v>0.16786300000000001</v>
      </c>
      <c r="FM27">
        <v>8.2587499999999994E-2</v>
      </c>
      <c r="FN27">
        <v>7.4880500000000003E-2</v>
      </c>
      <c r="FO27">
        <v>24404.7</v>
      </c>
      <c r="FP27">
        <v>20514.3</v>
      </c>
      <c r="FQ27">
        <v>26287.599999999999</v>
      </c>
      <c r="FR27">
        <v>24053.9</v>
      </c>
      <c r="FS27">
        <v>41180.9</v>
      </c>
      <c r="FT27">
        <v>36719.199999999997</v>
      </c>
      <c r="FU27">
        <v>47534.3</v>
      </c>
      <c r="FV27">
        <v>42872.6</v>
      </c>
      <c r="FW27">
        <v>2.6848800000000002</v>
      </c>
      <c r="FX27">
        <v>1.7333499999999999</v>
      </c>
      <c r="FY27">
        <v>0.14618400000000001</v>
      </c>
      <c r="FZ27">
        <v>0</v>
      </c>
      <c r="GA27">
        <v>24.253</v>
      </c>
      <c r="GB27">
        <v>999.9</v>
      </c>
      <c r="GC27">
        <v>43.761000000000003</v>
      </c>
      <c r="GD27">
        <v>26.969000000000001</v>
      </c>
      <c r="GE27">
        <v>17.200299999999999</v>
      </c>
      <c r="GF27">
        <v>56.617199999999997</v>
      </c>
      <c r="GG27">
        <v>48.6218</v>
      </c>
      <c r="GH27">
        <v>3</v>
      </c>
      <c r="GI27">
        <v>-0.20338700000000001</v>
      </c>
      <c r="GJ27">
        <v>-0.35361900000000002</v>
      </c>
      <c r="GK27">
        <v>20.2468</v>
      </c>
      <c r="GL27">
        <v>5.2346599999999999</v>
      </c>
      <c r="GM27">
        <v>11.986000000000001</v>
      </c>
      <c r="GN27">
        <v>4.9559499999999996</v>
      </c>
      <c r="GO27">
        <v>3.3039999999999998</v>
      </c>
      <c r="GP27">
        <v>907.6</v>
      </c>
      <c r="GQ27">
        <v>9999</v>
      </c>
      <c r="GR27">
        <v>2722.8</v>
      </c>
      <c r="GS27">
        <v>12.8</v>
      </c>
      <c r="GT27">
        <v>1.86816</v>
      </c>
      <c r="GU27">
        <v>1.8638600000000001</v>
      </c>
      <c r="GV27">
        <v>1.8714900000000001</v>
      </c>
      <c r="GW27">
        <v>1.8623000000000001</v>
      </c>
      <c r="GX27">
        <v>1.86174</v>
      </c>
      <c r="GY27">
        <v>1.8682399999999999</v>
      </c>
      <c r="GZ27">
        <v>1.8583700000000001</v>
      </c>
      <c r="HA27">
        <v>1.8648</v>
      </c>
      <c r="HB27">
        <v>5</v>
      </c>
      <c r="HC27">
        <v>0</v>
      </c>
      <c r="HD27">
        <v>0</v>
      </c>
      <c r="HE27">
        <v>0</v>
      </c>
      <c r="HF27" t="s">
        <v>399</v>
      </c>
      <c r="HG27" t="s">
        <v>400</v>
      </c>
      <c r="HH27" t="s">
        <v>401</v>
      </c>
      <c r="HI27" t="s">
        <v>401</v>
      </c>
      <c r="HJ27" t="s">
        <v>401</v>
      </c>
      <c r="HK27" t="s">
        <v>401</v>
      </c>
      <c r="HL27">
        <v>0</v>
      </c>
      <c r="HM27">
        <v>100</v>
      </c>
      <c r="HN27">
        <v>100</v>
      </c>
      <c r="HO27">
        <v>6.8620000000000001</v>
      </c>
      <c r="HP27">
        <v>-0.75600000000000001</v>
      </c>
      <c r="HQ27">
        <v>6.8613809523809604</v>
      </c>
      <c r="HR27">
        <v>0</v>
      </c>
      <c r="HS27">
        <v>0</v>
      </c>
      <c r="HT27">
        <v>0</v>
      </c>
      <c r="HU27">
        <v>-0.75594999999999901</v>
      </c>
      <c r="HV27">
        <v>0</v>
      </c>
      <c r="HW27">
        <v>0</v>
      </c>
      <c r="HX27">
        <v>0</v>
      </c>
      <c r="HY27">
        <v>-1</v>
      </c>
      <c r="HZ27">
        <v>-1</v>
      </c>
      <c r="IA27">
        <v>-1</v>
      </c>
      <c r="IB27">
        <v>-1</v>
      </c>
      <c r="IC27">
        <v>0.7</v>
      </c>
      <c r="ID27">
        <v>0.8</v>
      </c>
      <c r="IE27">
        <v>3.1115699999999999</v>
      </c>
      <c r="IF27">
        <v>2.3144499999999999</v>
      </c>
      <c r="IG27">
        <v>2.64893</v>
      </c>
      <c r="IH27">
        <v>2.8991699999999998</v>
      </c>
      <c r="II27">
        <v>2.8442400000000001</v>
      </c>
      <c r="IJ27">
        <v>2.3327599999999999</v>
      </c>
      <c r="IK27">
        <v>32.134399999999999</v>
      </c>
      <c r="IL27">
        <v>16.058299999999999</v>
      </c>
      <c r="IM27">
        <v>18</v>
      </c>
      <c r="IN27">
        <v>1184.77</v>
      </c>
      <c r="IO27">
        <v>363.86399999999998</v>
      </c>
      <c r="IP27">
        <v>25</v>
      </c>
      <c r="IQ27">
        <v>24.7592</v>
      </c>
      <c r="IR27">
        <v>30.0002</v>
      </c>
      <c r="IS27">
        <v>24.653300000000002</v>
      </c>
      <c r="IT27">
        <v>24.595099999999999</v>
      </c>
      <c r="IU27">
        <v>62.251600000000003</v>
      </c>
      <c r="IV27">
        <v>0</v>
      </c>
      <c r="IW27">
        <v>100</v>
      </c>
      <c r="IX27">
        <v>25</v>
      </c>
      <c r="IY27">
        <v>1000</v>
      </c>
      <c r="IZ27">
        <v>22.443999999999999</v>
      </c>
      <c r="JA27">
        <v>109.92100000000001</v>
      </c>
      <c r="JB27">
        <v>99.849699999999999</v>
      </c>
    </row>
    <row r="28" spans="1:262" x14ac:dyDescent="0.2">
      <c r="A28">
        <v>12</v>
      </c>
      <c r="B28">
        <v>1634312519.5999999</v>
      </c>
      <c r="C28">
        <v>1165.0999999046301</v>
      </c>
      <c r="D28" t="s">
        <v>443</v>
      </c>
      <c r="E28" t="s">
        <v>444</v>
      </c>
      <c r="F28" t="s">
        <v>392</v>
      </c>
      <c r="G28">
        <v>1634312519.5999999</v>
      </c>
      <c r="H28">
        <f t="shared" si="0"/>
        <v>1.8437791624375474E-3</v>
      </c>
      <c r="I28">
        <f t="shared" si="1"/>
        <v>1.8437791624375475</v>
      </c>
      <c r="J28">
        <f t="shared" si="2"/>
        <v>12.003205154705078</v>
      </c>
      <c r="K28">
        <f t="shared" si="3"/>
        <v>1191.44</v>
      </c>
      <c r="L28">
        <f t="shared" si="4"/>
        <v>913.12100627608754</v>
      </c>
      <c r="M28">
        <f t="shared" si="5"/>
        <v>83.094688193789622</v>
      </c>
      <c r="N28">
        <f t="shared" si="6"/>
        <v>108.42192285704002</v>
      </c>
      <c r="O28">
        <f t="shared" si="7"/>
        <v>8.1273868492702558E-2</v>
      </c>
      <c r="P28">
        <f t="shared" si="8"/>
        <v>2.7733669997810377</v>
      </c>
      <c r="Q28">
        <f t="shared" si="9"/>
        <v>7.9973523527387097E-2</v>
      </c>
      <c r="R28">
        <f t="shared" si="10"/>
        <v>5.009854998707667E-2</v>
      </c>
      <c r="S28">
        <f t="shared" si="11"/>
        <v>241.76397592211407</v>
      </c>
      <c r="T28">
        <f t="shared" si="12"/>
        <v>27.888637683077125</v>
      </c>
      <c r="U28">
        <f t="shared" si="13"/>
        <v>26.710100000000001</v>
      </c>
      <c r="V28">
        <f t="shared" si="14"/>
        <v>3.5186699591168002</v>
      </c>
      <c r="W28">
        <f t="shared" si="15"/>
        <v>41.56263885416719</v>
      </c>
      <c r="X28">
        <f t="shared" si="16"/>
        <v>1.4782615371745</v>
      </c>
      <c r="Y28">
        <f t="shared" si="17"/>
        <v>3.5567076055044211</v>
      </c>
      <c r="Z28">
        <f t="shared" si="18"/>
        <v>2.0404084219423</v>
      </c>
      <c r="AA28">
        <f t="shared" si="19"/>
        <v>-81.310661063495843</v>
      </c>
      <c r="AB28">
        <f t="shared" si="20"/>
        <v>27.331846837333348</v>
      </c>
      <c r="AC28">
        <f t="shared" si="21"/>
        <v>2.1226299473191061</v>
      </c>
      <c r="AD28">
        <f t="shared" si="22"/>
        <v>189.90779164327068</v>
      </c>
      <c r="AE28">
        <v>2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48311.337881305459</v>
      </c>
      <c r="AJ28" t="s">
        <v>393</v>
      </c>
      <c r="AK28">
        <v>10397.299999999999</v>
      </c>
      <c r="AL28">
        <v>0</v>
      </c>
      <c r="AM28">
        <v>0</v>
      </c>
      <c r="AN28" t="e">
        <f t="shared" si="26"/>
        <v>#DIV/0!</v>
      </c>
      <c r="AO28">
        <v>-1</v>
      </c>
      <c r="AP28" t="s">
        <v>445</v>
      </c>
      <c r="AQ28">
        <v>10385.700000000001</v>
      </c>
      <c r="AR28">
        <v>1020.442</v>
      </c>
      <c r="AS28">
        <v>1187.17</v>
      </c>
      <c r="AT28">
        <f t="shared" si="27"/>
        <v>0.14044155428455918</v>
      </c>
      <c r="AU28">
        <v>0.5</v>
      </c>
      <c r="AV28">
        <f t="shared" si="28"/>
        <v>1261.3535999596447</v>
      </c>
      <c r="AW28">
        <f t="shared" si="29"/>
        <v>12.003205154705078</v>
      </c>
      <c r="AX28">
        <f t="shared" si="30"/>
        <v>88.573230040378292</v>
      </c>
      <c r="AY28">
        <f t="shared" si="31"/>
        <v>1.0308929355829402E-2</v>
      </c>
      <c r="AZ28">
        <f t="shared" si="32"/>
        <v>-1</v>
      </c>
      <c r="BA28" t="e">
        <f t="shared" si="33"/>
        <v>#DIV/0!</v>
      </c>
      <c r="BB28" t="s">
        <v>395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>
        <f t="shared" si="38"/>
        <v>0.14044155428455912</v>
      </c>
      <c r="BI28" t="e">
        <f t="shared" si="39"/>
        <v>#DIV/0!</v>
      </c>
      <c r="BJ28" t="e">
        <f t="shared" si="40"/>
        <v>#DIV/0!</v>
      </c>
      <c r="BK28" t="e">
        <f t="shared" si="41"/>
        <v>#DIV/0!</v>
      </c>
      <c r="BL28">
        <v>114</v>
      </c>
      <c r="BM28">
        <v>300</v>
      </c>
      <c r="BN28">
        <v>300</v>
      </c>
      <c r="BO28">
        <v>300</v>
      </c>
      <c r="BP28">
        <v>10385.700000000001</v>
      </c>
      <c r="BQ28">
        <v>1157.3399999999999</v>
      </c>
      <c r="BR28">
        <v>-7.3733799999999997E-3</v>
      </c>
      <c r="BS28">
        <v>-0.76</v>
      </c>
      <c r="BT28" t="s">
        <v>395</v>
      </c>
      <c r="BU28" t="s">
        <v>395</v>
      </c>
      <c r="BV28" t="s">
        <v>395</v>
      </c>
      <c r="BW28" t="s">
        <v>395</v>
      </c>
      <c r="BX28" t="s">
        <v>395</v>
      </c>
      <c r="BY28" t="s">
        <v>395</v>
      </c>
      <c r="BZ28" t="s">
        <v>395</v>
      </c>
      <c r="CA28" t="s">
        <v>395</v>
      </c>
      <c r="CB28" t="s">
        <v>395</v>
      </c>
      <c r="CC28" t="s">
        <v>395</v>
      </c>
      <c r="CD28">
        <f t="shared" si="42"/>
        <v>1500.17</v>
      </c>
      <c r="CE28">
        <f t="shared" si="43"/>
        <v>1261.3535999596447</v>
      </c>
      <c r="CF28">
        <f t="shared" si="44"/>
        <v>0.84080710850079976</v>
      </c>
      <c r="CG28">
        <f t="shared" si="45"/>
        <v>0.1611577194065433</v>
      </c>
      <c r="CH28">
        <v>6</v>
      </c>
      <c r="CI28">
        <v>0.5</v>
      </c>
      <c r="CJ28" t="s">
        <v>396</v>
      </c>
      <c r="CK28">
        <v>2</v>
      </c>
      <c r="CL28">
        <v>1634312519.5999999</v>
      </c>
      <c r="CM28">
        <v>1191.44</v>
      </c>
      <c r="CN28">
        <v>1199.96</v>
      </c>
      <c r="CO28">
        <v>16.244499999999999</v>
      </c>
      <c r="CP28">
        <v>15.1562</v>
      </c>
      <c r="CQ28">
        <v>1183.8900000000001</v>
      </c>
      <c r="CR28">
        <v>16.994800000000001</v>
      </c>
      <c r="CS28">
        <v>999.99699999999996</v>
      </c>
      <c r="CT28">
        <v>90.897000000000006</v>
      </c>
      <c r="CU28">
        <v>0.103741</v>
      </c>
      <c r="CV28">
        <v>26.892900000000001</v>
      </c>
      <c r="CW28">
        <v>26.710100000000001</v>
      </c>
      <c r="CX28">
        <v>999.9</v>
      </c>
      <c r="CY28">
        <v>0</v>
      </c>
      <c r="CZ28">
        <v>0</v>
      </c>
      <c r="DA28">
        <v>10050</v>
      </c>
      <c r="DB28">
        <v>0</v>
      </c>
      <c r="DC28">
        <v>23.592099999999999</v>
      </c>
      <c r="DD28">
        <v>-8.5206300000000006</v>
      </c>
      <c r="DE28">
        <v>1211.1099999999999</v>
      </c>
      <c r="DF28">
        <v>1218.43</v>
      </c>
      <c r="DG28">
        <v>1.08839</v>
      </c>
      <c r="DH28">
        <v>1199.96</v>
      </c>
      <c r="DI28">
        <v>15.1562</v>
      </c>
      <c r="DJ28">
        <v>1.47658</v>
      </c>
      <c r="DK28">
        <v>1.37765</v>
      </c>
      <c r="DL28">
        <v>12.7278</v>
      </c>
      <c r="DM28">
        <v>11.6738</v>
      </c>
      <c r="DN28">
        <v>1500.17</v>
      </c>
      <c r="DO28">
        <v>0.97300900000000001</v>
      </c>
      <c r="DP28">
        <v>2.6991399999999999E-2</v>
      </c>
      <c r="DQ28">
        <v>0</v>
      </c>
      <c r="DR28">
        <v>1019.56</v>
      </c>
      <c r="DS28">
        <v>5.0000499999999999</v>
      </c>
      <c r="DT28">
        <v>15370.1</v>
      </c>
      <c r="DU28">
        <v>12459.5</v>
      </c>
      <c r="DV28">
        <v>42.125</v>
      </c>
      <c r="DW28">
        <v>43.936999999999998</v>
      </c>
      <c r="DX28">
        <v>43.125</v>
      </c>
      <c r="DY28">
        <v>43.436999999999998</v>
      </c>
      <c r="DZ28">
        <v>44.125</v>
      </c>
      <c r="EA28">
        <v>1454.81</v>
      </c>
      <c r="EB28">
        <v>40.36</v>
      </c>
      <c r="EC28">
        <v>0</v>
      </c>
      <c r="ED28">
        <v>102.19999980926499</v>
      </c>
      <c r="EE28">
        <v>0</v>
      </c>
      <c r="EF28">
        <v>1020.442</v>
      </c>
      <c r="EG28">
        <v>-9.6400000224936697</v>
      </c>
      <c r="EH28">
        <v>-134.58461558204201</v>
      </c>
      <c r="EI28">
        <v>15384.556</v>
      </c>
      <c r="EJ28">
        <v>15</v>
      </c>
      <c r="EK28">
        <v>1634312490.5999999</v>
      </c>
      <c r="EL28" t="s">
        <v>446</v>
      </c>
      <c r="EM28">
        <v>1634312490.5999999</v>
      </c>
      <c r="EN28">
        <v>1634312486.5999999</v>
      </c>
      <c r="EO28">
        <v>13</v>
      </c>
      <c r="EP28">
        <v>0.68700000000000006</v>
      </c>
      <c r="EQ28">
        <v>6.0000000000000001E-3</v>
      </c>
      <c r="ER28">
        <v>7.5490000000000004</v>
      </c>
      <c r="ES28">
        <v>-0.75</v>
      </c>
      <c r="ET28">
        <v>1200</v>
      </c>
      <c r="EU28">
        <v>15</v>
      </c>
      <c r="EV28">
        <v>0.37</v>
      </c>
      <c r="EW28">
        <v>7.0000000000000007E-2</v>
      </c>
      <c r="EX28">
        <v>-8.6356087804878108</v>
      </c>
      <c r="EY28">
        <v>-5.7146132404185999E-2</v>
      </c>
      <c r="EZ28">
        <v>6.6160816279032697E-2</v>
      </c>
      <c r="FA28">
        <v>1</v>
      </c>
      <c r="FB28">
        <v>1.1153809756097599</v>
      </c>
      <c r="FC28">
        <v>-0.14441979094076701</v>
      </c>
      <c r="FD28">
        <v>1.4265317450902201E-2</v>
      </c>
      <c r="FE28">
        <v>1</v>
      </c>
      <c r="FF28">
        <v>2</v>
      </c>
      <c r="FG28">
        <v>2</v>
      </c>
      <c r="FH28" t="s">
        <v>398</v>
      </c>
      <c r="FI28">
        <v>3.82281</v>
      </c>
      <c r="FJ28">
        <v>2.7073999999999998</v>
      </c>
      <c r="FK28">
        <v>0.18695000000000001</v>
      </c>
      <c r="FL28">
        <v>0.18811800000000001</v>
      </c>
      <c r="FM28">
        <v>8.1555600000000006E-2</v>
      </c>
      <c r="FN28">
        <v>7.4727500000000002E-2</v>
      </c>
      <c r="FO28">
        <v>23805.5</v>
      </c>
      <c r="FP28">
        <v>20014.099999999999</v>
      </c>
      <c r="FQ28">
        <v>26285</v>
      </c>
      <c r="FR28">
        <v>24052.3</v>
      </c>
      <c r="FS28">
        <v>41224.1</v>
      </c>
      <c r="FT28">
        <v>36724.6</v>
      </c>
      <c r="FU28">
        <v>47529.3</v>
      </c>
      <c r="FV28">
        <v>42871.4</v>
      </c>
      <c r="FW28">
        <v>2.6853500000000001</v>
      </c>
      <c r="FX28">
        <v>1.7334700000000001</v>
      </c>
      <c r="FY28">
        <v>0.14773</v>
      </c>
      <c r="FZ28">
        <v>0</v>
      </c>
      <c r="GA28">
        <v>24.2882</v>
      </c>
      <c r="GB28">
        <v>999.9</v>
      </c>
      <c r="GC28">
        <v>43.633000000000003</v>
      </c>
      <c r="GD28">
        <v>26.969000000000001</v>
      </c>
      <c r="GE28">
        <v>17.1495</v>
      </c>
      <c r="GF28">
        <v>55.677199999999999</v>
      </c>
      <c r="GG28">
        <v>48.529600000000002</v>
      </c>
      <c r="GH28">
        <v>3</v>
      </c>
      <c r="GI28">
        <v>-0.20138700000000001</v>
      </c>
      <c r="GJ28">
        <v>-0.33819700000000003</v>
      </c>
      <c r="GK28">
        <v>20.246600000000001</v>
      </c>
      <c r="GL28">
        <v>5.2351099999999997</v>
      </c>
      <c r="GM28">
        <v>11.986000000000001</v>
      </c>
      <c r="GN28">
        <v>4.9571500000000004</v>
      </c>
      <c r="GO28">
        <v>3.3039999999999998</v>
      </c>
      <c r="GP28">
        <v>910.6</v>
      </c>
      <c r="GQ28">
        <v>9999</v>
      </c>
      <c r="GR28">
        <v>2722.8</v>
      </c>
      <c r="GS28">
        <v>12.8</v>
      </c>
      <c r="GT28">
        <v>1.86819</v>
      </c>
      <c r="GU28">
        <v>1.8638600000000001</v>
      </c>
      <c r="GV28">
        <v>1.8714900000000001</v>
      </c>
      <c r="GW28">
        <v>1.86229</v>
      </c>
      <c r="GX28">
        <v>1.8617300000000001</v>
      </c>
      <c r="GY28">
        <v>1.8682300000000001</v>
      </c>
      <c r="GZ28">
        <v>1.8583700000000001</v>
      </c>
      <c r="HA28">
        <v>1.8648</v>
      </c>
      <c r="HB28">
        <v>5</v>
      </c>
      <c r="HC28">
        <v>0</v>
      </c>
      <c r="HD28">
        <v>0</v>
      </c>
      <c r="HE28">
        <v>0</v>
      </c>
      <c r="HF28" t="s">
        <v>399</v>
      </c>
      <c r="HG28" t="s">
        <v>400</v>
      </c>
      <c r="HH28" t="s">
        <v>401</v>
      </c>
      <c r="HI28" t="s">
        <v>401</v>
      </c>
      <c r="HJ28" t="s">
        <v>401</v>
      </c>
      <c r="HK28" t="s">
        <v>401</v>
      </c>
      <c r="HL28">
        <v>0</v>
      </c>
      <c r="HM28">
        <v>100</v>
      </c>
      <c r="HN28">
        <v>100</v>
      </c>
      <c r="HO28">
        <v>7.55</v>
      </c>
      <c r="HP28">
        <v>-0.75029999999999997</v>
      </c>
      <c r="HQ28">
        <v>7.5489999999999799</v>
      </c>
      <c r="HR28">
        <v>0</v>
      </c>
      <c r="HS28">
        <v>0</v>
      </c>
      <c r="HT28">
        <v>0</v>
      </c>
      <c r="HU28">
        <v>-0.75024499999999805</v>
      </c>
      <c r="HV28">
        <v>0</v>
      </c>
      <c r="HW28">
        <v>0</v>
      </c>
      <c r="HX28">
        <v>0</v>
      </c>
      <c r="HY28">
        <v>-1</v>
      </c>
      <c r="HZ28">
        <v>-1</v>
      </c>
      <c r="IA28">
        <v>-1</v>
      </c>
      <c r="IB28">
        <v>-1</v>
      </c>
      <c r="IC28">
        <v>0.5</v>
      </c>
      <c r="ID28">
        <v>0.6</v>
      </c>
      <c r="IE28">
        <v>3.57544</v>
      </c>
      <c r="IF28">
        <v>2.3010299999999999</v>
      </c>
      <c r="IG28">
        <v>2.64893</v>
      </c>
      <c r="IH28">
        <v>2.8991699999999998</v>
      </c>
      <c r="II28">
        <v>2.8442400000000001</v>
      </c>
      <c r="IJ28">
        <v>2.3156699999999999</v>
      </c>
      <c r="IK28">
        <v>32.112400000000001</v>
      </c>
      <c r="IL28">
        <v>16.058299999999999</v>
      </c>
      <c r="IM28">
        <v>18</v>
      </c>
      <c r="IN28">
        <v>1185.95</v>
      </c>
      <c r="IO28">
        <v>364.10399999999998</v>
      </c>
      <c r="IP28">
        <v>25.0001</v>
      </c>
      <c r="IQ28">
        <v>24.786200000000001</v>
      </c>
      <c r="IR28">
        <v>30.000299999999999</v>
      </c>
      <c r="IS28">
        <v>24.680099999999999</v>
      </c>
      <c r="IT28">
        <v>24.621400000000001</v>
      </c>
      <c r="IU28">
        <v>71.562899999999999</v>
      </c>
      <c r="IV28">
        <v>0</v>
      </c>
      <c r="IW28">
        <v>100</v>
      </c>
      <c r="IX28">
        <v>25</v>
      </c>
      <c r="IY28">
        <v>1200</v>
      </c>
      <c r="IZ28">
        <v>22.443999999999999</v>
      </c>
      <c r="JA28">
        <v>109.90900000000001</v>
      </c>
      <c r="JB28">
        <v>99.845600000000005</v>
      </c>
    </row>
    <row r="29" spans="1:262" x14ac:dyDescent="0.2">
      <c r="A29">
        <v>13</v>
      </c>
      <c r="B29">
        <v>1634312611.0999999</v>
      </c>
      <c r="C29">
        <v>1256.5999999046301</v>
      </c>
      <c r="D29" t="s">
        <v>447</v>
      </c>
      <c r="E29" t="s">
        <v>448</v>
      </c>
      <c r="F29" t="s">
        <v>392</v>
      </c>
      <c r="G29">
        <v>1634312611.0999999</v>
      </c>
      <c r="H29">
        <f t="shared" si="0"/>
        <v>1.5101458975047702E-3</v>
      </c>
      <c r="I29">
        <f t="shared" si="1"/>
        <v>1.5101458975047701</v>
      </c>
      <c r="J29">
        <f t="shared" si="2"/>
        <v>12.509590393880664</v>
      </c>
      <c r="K29">
        <f t="shared" si="3"/>
        <v>1491.0429999999999</v>
      </c>
      <c r="L29">
        <f t="shared" si="4"/>
        <v>1131.4112685897978</v>
      </c>
      <c r="M29">
        <f t="shared" si="5"/>
        <v>102.96987758653226</v>
      </c>
      <c r="N29">
        <f t="shared" si="6"/>
        <v>135.70000533724598</v>
      </c>
      <c r="O29">
        <f t="shared" si="7"/>
        <v>6.5188017194766842E-2</v>
      </c>
      <c r="P29">
        <f t="shared" si="8"/>
        <v>2.7614829266180472</v>
      </c>
      <c r="Q29">
        <f t="shared" si="9"/>
        <v>6.4345038075848793E-2</v>
      </c>
      <c r="R29">
        <f t="shared" si="10"/>
        <v>4.0290478859068779E-2</v>
      </c>
      <c r="S29">
        <f t="shared" si="11"/>
        <v>241.76078392211301</v>
      </c>
      <c r="T29">
        <f t="shared" si="12"/>
        <v>28.014740053084122</v>
      </c>
      <c r="U29">
        <f t="shared" si="13"/>
        <v>26.7882</v>
      </c>
      <c r="V29">
        <f t="shared" si="14"/>
        <v>3.5348775947240512</v>
      </c>
      <c r="W29">
        <f t="shared" si="15"/>
        <v>40.905512437159096</v>
      </c>
      <c r="X29">
        <f t="shared" si="16"/>
        <v>1.4574998007934001</v>
      </c>
      <c r="Y29">
        <f t="shared" si="17"/>
        <v>3.5630889676115838</v>
      </c>
      <c r="Z29">
        <f t="shared" si="18"/>
        <v>2.0773777939306513</v>
      </c>
      <c r="AA29">
        <f t="shared" si="19"/>
        <v>-66.597434079960365</v>
      </c>
      <c r="AB29">
        <f t="shared" si="20"/>
        <v>20.12817953138547</v>
      </c>
      <c r="AC29">
        <f t="shared" si="21"/>
        <v>1.5707632281680739</v>
      </c>
      <c r="AD29">
        <f t="shared" si="22"/>
        <v>196.86229260170614</v>
      </c>
      <c r="AE29">
        <v>1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47982.877570654702</v>
      </c>
      <c r="AJ29" t="s">
        <v>393</v>
      </c>
      <c r="AK29">
        <v>10397.299999999999</v>
      </c>
      <c r="AL29">
        <v>0</v>
      </c>
      <c r="AM29">
        <v>0</v>
      </c>
      <c r="AN29" t="e">
        <f t="shared" si="26"/>
        <v>#DIV/0!</v>
      </c>
      <c r="AO29">
        <v>-1</v>
      </c>
      <c r="AP29" t="s">
        <v>449</v>
      </c>
      <c r="AQ29">
        <v>10385.6</v>
      </c>
      <c r="AR29">
        <v>1015.72576923077</v>
      </c>
      <c r="AS29">
        <v>1186.22</v>
      </c>
      <c r="AT29">
        <f t="shared" si="27"/>
        <v>0.1437290138163495</v>
      </c>
      <c r="AU29">
        <v>0.5</v>
      </c>
      <c r="AV29">
        <f t="shared" si="28"/>
        <v>1261.3367999596444</v>
      </c>
      <c r="AW29">
        <f t="shared" si="29"/>
        <v>12.509590393880664</v>
      </c>
      <c r="AX29">
        <f t="shared" si="30"/>
        <v>90.6453471742349</v>
      </c>
      <c r="AY29">
        <f t="shared" si="31"/>
        <v>1.0710533772036854E-2</v>
      </c>
      <c r="AZ29">
        <f t="shared" si="32"/>
        <v>-1</v>
      </c>
      <c r="BA29" t="e">
        <f t="shared" si="33"/>
        <v>#DIV/0!</v>
      </c>
      <c r="BB29" t="s">
        <v>395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>
        <f t="shared" si="38"/>
        <v>0.14372901381634945</v>
      </c>
      <c r="BI29" t="e">
        <f t="shared" si="39"/>
        <v>#DIV/0!</v>
      </c>
      <c r="BJ29" t="e">
        <f t="shared" si="40"/>
        <v>#DIV/0!</v>
      </c>
      <c r="BK29" t="e">
        <f t="shared" si="41"/>
        <v>#DIV/0!</v>
      </c>
      <c r="BL29">
        <v>115</v>
      </c>
      <c r="BM29">
        <v>300</v>
      </c>
      <c r="BN29">
        <v>300</v>
      </c>
      <c r="BO29">
        <v>300</v>
      </c>
      <c r="BP29">
        <v>10385.6</v>
      </c>
      <c r="BQ29">
        <v>1153.67</v>
      </c>
      <c r="BR29">
        <v>-7.3732800000000003E-3</v>
      </c>
      <c r="BS29">
        <v>-1.19</v>
      </c>
      <c r="BT29" t="s">
        <v>395</v>
      </c>
      <c r="BU29" t="s">
        <v>395</v>
      </c>
      <c r="BV29" t="s">
        <v>395</v>
      </c>
      <c r="BW29" t="s">
        <v>395</v>
      </c>
      <c r="BX29" t="s">
        <v>395</v>
      </c>
      <c r="BY29" t="s">
        <v>395</v>
      </c>
      <c r="BZ29" t="s">
        <v>395</v>
      </c>
      <c r="CA29" t="s">
        <v>395</v>
      </c>
      <c r="CB29" t="s">
        <v>395</v>
      </c>
      <c r="CC29" t="s">
        <v>395</v>
      </c>
      <c r="CD29">
        <f t="shared" si="42"/>
        <v>1500.15</v>
      </c>
      <c r="CE29">
        <f t="shared" si="43"/>
        <v>1261.3367999596444</v>
      </c>
      <c r="CF29">
        <f t="shared" si="44"/>
        <v>0.84080711926117002</v>
      </c>
      <c r="CG29">
        <f t="shared" si="45"/>
        <v>0.16115774017405793</v>
      </c>
      <c r="CH29">
        <v>6</v>
      </c>
      <c r="CI29">
        <v>0.5</v>
      </c>
      <c r="CJ29" t="s">
        <v>396</v>
      </c>
      <c r="CK29">
        <v>2</v>
      </c>
      <c r="CL29">
        <v>1634312611.0999999</v>
      </c>
      <c r="CM29">
        <v>1491.0429999999999</v>
      </c>
      <c r="CN29">
        <v>1499.9</v>
      </c>
      <c r="CO29">
        <v>16.014700000000001</v>
      </c>
      <c r="CP29">
        <v>15.123100000000001</v>
      </c>
      <c r="CQ29">
        <v>1482.5</v>
      </c>
      <c r="CR29">
        <v>16.761700000000001</v>
      </c>
      <c r="CS29">
        <v>999.97400000000005</v>
      </c>
      <c r="CT29">
        <v>90.906199999999998</v>
      </c>
      <c r="CU29">
        <v>0.103922</v>
      </c>
      <c r="CV29">
        <v>26.923400000000001</v>
      </c>
      <c r="CW29">
        <v>26.7882</v>
      </c>
      <c r="CX29">
        <v>999.9</v>
      </c>
      <c r="CY29">
        <v>0</v>
      </c>
      <c r="CZ29">
        <v>0</v>
      </c>
      <c r="DA29">
        <v>9978.75</v>
      </c>
      <c r="DB29">
        <v>0</v>
      </c>
      <c r="DC29">
        <v>23.5365</v>
      </c>
      <c r="DD29">
        <v>-9.8503399999999992</v>
      </c>
      <c r="DE29">
        <v>1514.29</v>
      </c>
      <c r="DF29">
        <v>1522.93</v>
      </c>
      <c r="DG29">
        <v>0.88839800000000002</v>
      </c>
      <c r="DH29">
        <v>1499.9</v>
      </c>
      <c r="DI29">
        <v>15.123100000000001</v>
      </c>
      <c r="DJ29">
        <v>1.4555499999999999</v>
      </c>
      <c r="DK29">
        <v>1.3747799999999999</v>
      </c>
      <c r="DL29">
        <v>12.509</v>
      </c>
      <c r="DM29">
        <v>11.642300000000001</v>
      </c>
      <c r="DN29">
        <v>1500.15</v>
      </c>
      <c r="DO29">
        <v>0.97300900000000001</v>
      </c>
      <c r="DP29">
        <v>2.6991399999999999E-2</v>
      </c>
      <c r="DQ29">
        <v>0</v>
      </c>
      <c r="DR29">
        <v>1014.42</v>
      </c>
      <c r="DS29">
        <v>5.0000499999999999</v>
      </c>
      <c r="DT29">
        <v>15297.2</v>
      </c>
      <c r="DU29">
        <v>12459.4</v>
      </c>
      <c r="DV29">
        <v>42.125</v>
      </c>
      <c r="DW29">
        <v>43.936999999999998</v>
      </c>
      <c r="DX29">
        <v>43.186999999999998</v>
      </c>
      <c r="DY29">
        <v>43.436999999999998</v>
      </c>
      <c r="DZ29">
        <v>44.125</v>
      </c>
      <c r="EA29">
        <v>1454.79</v>
      </c>
      <c r="EB29">
        <v>40.36</v>
      </c>
      <c r="EC29">
        <v>0</v>
      </c>
      <c r="ED29">
        <v>90.799999952316298</v>
      </c>
      <c r="EE29">
        <v>0</v>
      </c>
      <c r="EF29">
        <v>1015.72576923077</v>
      </c>
      <c r="EG29">
        <v>-10.7900854711358</v>
      </c>
      <c r="EH29">
        <v>-149.86324789637001</v>
      </c>
      <c r="EI29">
        <v>15314.134615384601</v>
      </c>
      <c r="EJ29">
        <v>15</v>
      </c>
      <c r="EK29">
        <v>1634312633.0999999</v>
      </c>
      <c r="EL29" t="s">
        <v>450</v>
      </c>
      <c r="EM29">
        <v>1634312633.0999999</v>
      </c>
      <c r="EN29">
        <v>1634312631.0999999</v>
      </c>
      <c r="EO29">
        <v>14</v>
      </c>
      <c r="EP29">
        <v>0.99399999999999999</v>
      </c>
      <c r="EQ29">
        <v>3.0000000000000001E-3</v>
      </c>
      <c r="ER29">
        <v>8.5429999999999993</v>
      </c>
      <c r="ES29">
        <v>-0.747</v>
      </c>
      <c r="ET29">
        <v>1500</v>
      </c>
      <c r="EU29">
        <v>15</v>
      </c>
      <c r="EV29">
        <v>0.39</v>
      </c>
      <c r="EW29">
        <v>0.1</v>
      </c>
      <c r="EX29">
        <v>-9.8510100000000005</v>
      </c>
      <c r="EY29">
        <v>6.7774784240168903E-2</v>
      </c>
      <c r="EZ29">
        <v>7.4237819842719002E-2</v>
      </c>
      <c r="FA29">
        <v>1</v>
      </c>
      <c r="FB29">
        <v>0.91120449999999997</v>
      </c>
      <c r="FC29">
        <v>-0.13095654033771301</v>
      </c>
      <c r="FD29">
        <v>1.26165155451099E-2</v>
      </c>
      <c r="FE29">
        <v>1</v>
      </c>
      <c r="FF29">
        <v>2</v>
      </c>
      <c r="FG29">
        <v>2</v>
      </c>
      <c r="FH29" t="s">
        <v>398</v>
      </c>
      <c r="FI29">
        <v>3.8227799999999998</v>
      </c>
      <c r="FJ29">
        <v>2.7069700000000001</v>
      </c>
      <c r="FK29">
        <v>0.21429400000000001</v>
      </c>
      <c r="FL29">
        <v>0.21528</v>
      </c>
      <c r="FM29">
        <v>8.0736199999999994E-2</v>
      </c>
      <c r="FN29">
        <v>7.4612100000000001E-2</v>
      </c>
      <c r="FO29">
        <v>23003.200000000001</v>
      </c>
      <c r="FP29">
        <v>19344.3</v>
      </c>
      <c r="FQ29">
        <v>26282.2</v>
      </c>
      <c r="FR29">
        <v>24051.200000000001</v>
      </c>
      <c r="FS29">
        <v>41259.5</v>
      </c>
      <c r="FT29">
        <v>36727.9</v>
      </c>
      <c r="FU29">
        <v>47526.1</v>
      </c>
      <c r="FV29">
        <v>42869.2</v>
      </c>
      <c r="FW29">
        <v>2.68547</v>
      </c>
      <c r="FX29">
        <v>1.7362</v>
      </c>
      <c r="FY29">
        <v>0.149343</v>
      </c>
      <c r="FZ29">
        <v>0</v>
      </c>
      <c r="GA29">
        <v>24.3401</v>
      </c>
      <c r="GB29">
        <v>999.9</v>
      </c>
      <c r="GC29">
        <v>43.56</v>
      </c>
      <c r="GD29">
        <v>26.998999999999999</v>
      </c>
      <c r="GE29">
        <v>17.148399999999999</v>
      </c>
      <c r="GF29">
        <v>55.9572</v>
      </c>
      <c r="GG29">
        <v>48.485599999999998</v>
      </c>
      <c r="GH29">
        <v>3</v>
      </c>
      <c r="GI29">
        <v>-0.19983200000000001</v>
      </c>
      <c r="GJ29">
        <v>-0.335839</v>
      </c>
      <c r="GK29">
        <v>20.2468</v>
      </c>
      <c r="GL29">
        <v>5.2337600000000002</v>
      </c>
      <c r="GM29">
        <v>11.986000000000001</v>
      </c>
      <c r="GN29">
        <v>4.9573499999999999</v>
      </c>
      <c r="GO29">
        <v>3.3039999999999998</v>
      </c>
      <c r="GP29">
        <v>913.4</v>
      </c>
      <c r="GQ29">
        <v>9999</v>
      </c>
      <c r="GR29">
        <v>2722.8</v>
      </c>
      <c r="GS29">
        <v>12.9</v>
      </c>
      <c r="GT29">
        <v>1.86815</v>
      </c>
      <c r="GU29">
        <v>1.8638600000000001</v>
      </c>
      <c r="GV29">
        <v>1.8714900000000001</v>
      </c>
      <c r="GW29">
        <v>1.8622399999999999</v>
      </c>
      <c r="GX29">
        <v>1.86172</v>
      </c>
      <c r="GY29">
        <v>1.8681700000000001</v>
      </c>
      <c r="GZ29">
        <v>1.85836</v>
      </c>
      <c r="HA29">
        <v>1.8647899999999999</v>
      </c>
      <c r="HB29">
        <v>5</v>
      </c>
      <c r="HC29">
        <v>0</v>
      </c>
      <c r="HD29">
        <v>0</v>
      </c>
      <c r="HE29">
        <v>0</v>
      </c>
      <c r="HF29" t="s">
        <v>399</v>
      </c>
      <c r="HG29" t="s">
        <v>400</v>
      </c>
      <c r="HH29" t="s">
        <v>401</v>
      </c>
      <c r="HI29" t="s">
        <v>401</v>
      </c>
      <c r="HJ29" t="s">
        <v>401</v>
      </c>
      <c r="HK29" t="s">
        <v>401</v>
      </c>
      <c r="HL29">
        <v>0</v>
      </c>
      <c r="HM29">
        <v>100</v>
      </c>
      <c r="HN29">
        <v>100</v>
      </c>
      <c r="HO29">
        <v>8.5429999999999993</v>
      </c>
      <c r="HP29">
        <v>-0.747</v>
      </c>
      <c r="HQ29">
        <v>7.5489999999999799</v>
      </c>
      <c r="HR29">
        <v>0</v>
      </c>
      <c r="HS29">
        <v>0</v>
      </c>
      <c r="HT29">
        <v>0</v>
      </c>
      <c r="HU29">
        <v>-0.75024499999999805</v>
      </c>
      <c r="HV29">
        <v>0</v>
      </c>
      <c r="HW29">
        <v>0</v>
      </c>
      <c r="HX29">
        <v>0</v>
      </c>
      <c r="HY29">
        <v>-1</v>
      </c>
      <c r="HZ29">
        <v>-1</v>
      </c>
      <c r="IA29">
        <v>-1</v>
      </c>
      <c r="IB29">
        <v>-1</v>
      </c>
      <c r="IC29">
        <v>2</v>
      </c>
      <c r="ID29">
        <v>2.1</v>
      </c>
      <c r="IE29">
        <v>4.2285199999999996</v>
      </c>
      <c r="IF29">
        <v>2.2009300000000001</v>
      </c>
      <c r="IG29">
        <v>2.64893</v>
      </c>
      <c r="IH29">
        <v>2.9003899999999998</v>
      </c>
      <c r="II29">
        <v>2.8442400000000001</v>
      </c>
      <c r="IJ29">
        <v>2.34497</v>
      </c>
      <c r="IK29">
        <v>32.134399999999999</v>
      </c>
      <c r="IL29">
        <v>16.049600000000002</v>
      </c>
      <c r="IM29">
        <v>18</v>
      </c>
      <c r="IN29">
        <v>1186.58</v>
      </c>
      <c r="IO29">
        <v>365.63900000000001</v>
      </c>
      <c r="IP29">
        <v>25</v>
      </c>
      <c r="IQ29">
        <v>24.807099999999998</v>
      </c>
      <c r="IR29">
        <v>30.0001</v>
      </c>
      <c r="IS29">
        <v>24.7014</v>
      </c>
      <c r="IT29">
        <v>24.642299999999999</v>
      </c>
      <c r="IU29">
        <v>84.6036</v>
      </c>
      <c r="IV29">
        <v>0</v>
      </c>
      <c r="IW29">
        <v>100</v>
      </c>
      <c r="IX29">
        <v>25</v>
      </c>
      <c r="IY29">
        <v>1500</v>
      </c>
      <c r="IZ29">
        <v>22.443999999999999</v>
      </c>
      <c r="JA29">
        <v>109.901</v>
      </c>
      <c r="JB29">
        <v>99.840699999999998</v>
      </c>
    </row>
    <row r="30" spans="1:262" x14ac:dyDescent="0.2">
      <c r="A30">
        <v>14</v>
      </c>
      <c r="B30">
        <v>1634312714.0999999</v>
      </c>
      <c r="C30">
        <v>1359.5999999046301</v>
      </c>
      <c r="D30" t="s">
        <v>451</v>
      </c>
      <c r="E30" t="s">
        <v>452</v>
      </c>
      <c r="F30" t="s">
        <v>392</v>
      </c>
      <c r="G30">
        <v>1634312714.0999999</v>
      </c>
      <c r="H30">
        <f t="shared" si="0"/>
        <v>1.1965596444077425E-3</v>
      </c>
      <c r="I30">
        <f t="shared" si="1"/>
        <v>1.1965596444077424</v>
      </c>
      <c r="J30">
        <f t="shared" si="2"/>
        <v>11.926291242913702</v>
      </c>
      <c r="K30">
        <f t="shared" si="3"/>
        <v>1496.04</v>
      </c>
      <c r="L30">
        <f t="shared" si="4"/>
        <v>1067.315738943118</v>
      </c>
      <c r="M30">
        <f t="shared" si="5"/>
        <v>97.133919622857178</v>
      </c>
      <c r="N30">
        <f t="shared" si="6"/>
        <v>136.15111612283999</v>
      </c>
      <c r="O30">
        <f t="shared" si="7"/>
        <v>5.0670012686524768E-2</v>
      </c>
      <c r="P30">
        <f t="shared" si="8"/>
        <v>2.7646138018918256</v>
      </c>
      <c r="Q30">
        <f t="shared" si="9"/>
        <v>5.0159686564745169E-2</v>
      </c>
      <c r="R30">
        <f t="shared" si="10"/>
        <v>3.1395226445717864E-2</v>
      </c>
      <c r="S30">
        <f t="shared" si="11"/>
        <v>241.70651992209534</v>
      </c>
      <c r="T30">
        <f t="shared" si="12"/>
        <v>28.12820205573566</v>
      </c>
      <c r="U30">
        <f t="shared" si="13"/>
        <v>26.861899999999999</v>
      </c>
      <c r="V30">
        <f t="shared" si="14"/>
        <v>3.5502318568699867</v>
      </c>
      <c r="W30">
        <f t="shared" si="15"/>
        <v>40.310759480784611</v>
      </c>
      <c r="X30">
        <f t="shared" si="16"/>
        <v>1.4387493716061002</v>
      </c>
      <c r="Y30">
        <f t="shared" si="17"/>
        <v>3.5691447894746937</v>
      </c>
      <c r="Z30">
        <f t="shared" si="18"/>
        <v>2.1114824852638865</v>
      </c>
      <c r="AA30">
        <f t="shared" si="19"/>
        <v>-52.768280318381443</v>
      </c>
      <c r="AB30">
        <f t="shared" si="20"/>
        <v>13.473745679598697</v>
      </c>
      <c r="AC30">
        <f t="shared" si="21"/>
        <v>1.050812749937664</v>
      </c>
      <c r="AD30">
        <f t="shared" si="22"/>
        <v>203.46279803325027</v>
      </c>
      <c r="AE30">
        <v>5</v>
      </c>
      <c r="AF30">
        <v>1</v>
      </c>
      <c r="AG30">
        <f t="shared" si="23"/>
        <v>1</v>
      </c>
      <c r="AH30">
        <f t="shared" si="24"/>
        <v>0</v>
      </c>
      <c r="AI30">
        <f t="shared" si="25"/>
        <v>48063.421261399955</v>
      </c>
      <c r="AJ30" t="s">
        <v>393</v>
      </c>
      <c r="AK30">
        <v>10397.299999999999</v>
      </c>
      <c r="AL30">
        <v>0</v>
      </c>
      <c r="AM30">
        <v>0</v>
      </c>
      <c r="AN30" t="e">
        <f t="shared" si="26"/>
        <v>#DIV/0!</v>
      </c>
      <c r="AO30">
        <v>-1</v>
      </c>
      <c r="AP30" t="s">
        <v>453</v>
      </c>
      <c r="AQ30">
        <v>10385.5</v>
      </c>
      <c r="AR30">
        <v>1005.2388</v>
      </c>
      <c r="AS30">
        <v>1173.08</v>
      </c>
      <c r="AT30">
        <f t="shared" si="27"/>
        <v>0.14307736897739287</v>
      </c>
      <c r="AU30">
        <v>0.5</v>
      </c>
      <c r="AV30">
        <f t="shared" si="28"/>
        <v>1261.0511999596349</v>
      </c>
      <c r="AW30">
        <f t="shared" si="29"/>
        <v>11.926291242913702</v>
      </c>
      <c r="AX30">
        <f t="shared" si="30"/>
        <v>90.213943918004361</v>
      </c>
      <c r="AY30">
        <f t="shared" si="31"/>
        <v>1.0250409533988359E-2</v>
      </c>
      <c r="AZ30">
        <f t="shared" si="32"/>
        <v>-1</v>
      </c>
      <c r="BA30" t="e">
        <f t="shared" si="33"/>
        <v>#DIV/0!</v>
      </c>
      <c r="BB30" t="s">
        <v>395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>
        <f t="shared" si="38"/>
        <v>0.14307736897739282</v>
      </c>
      <c r="BI30" t="e">
        <f t="shared" si="39"/>
        <v>#DIV/0!</v>
      </c>
      <c r="BJ30" t="e">
        <f t="shared" si="40"/>
        <v>#DIV/0!</v>
      </c>
      <c r="BK30" t="e">
        <f t="shared" si="41"/>
        <v>#DIV/0!</v>
      </c>
      <c r="BL30">
        <v>116</v>
      </c>
      <c r="BM30">
        <v>300</v>
      </c>
      <c r="BN30">
        <v>300</v>
      </c>
      <c r="BO30">
        <v>300</v>
      </c>
      <c r="BP30">
        <v>10385.5</v>
      </c>
      <c r="BQ30">
        <v>1143.95</v>
      </c>
      <c r="BR30">
        <v>-7.3731700000000001E-3</v>
      </c>
      <c r="BS30">
        <v>-0.46</v>
      </c>
      <c r="BT30" t="s">
        <v>395</v>
      </c>
      <c r="BU30" t="s">
        <v>395</v>
      </c>
      <c r="BV30" t="s">
        <v>395</v>
      </c>
      <c r="BW30" t="s">
        <v>395</v>
      </c>
      <c r="BX30" t="s">
        <v>395</v>
      </c>
      <c r="BY30" t="s">
        <v>395</v>
      </c>
      <c r="BZ30" t="s">
        <v>395</v>
      </c>
      <c r="CA30" t="s">
        <v>395</v>
      </c>
      <c r="CB30" t="s">
        <v>395</v>
      </c>
      <c r="CC30" t="s">
        <v>395</v>
      </c>
      <c r="CD30">
        <f t="shared" si="42"/>
        <v>1499.81</v>
      </c>
      <c r="CE30">
        <f t="shared" si="43"/>
        <v>1261.0511999596349</v>
      </c>
      <c r="CF30">
        <f t="shared" si="44"/>
        <v>0.84080730223137268</v>
      </c>
      <c r="CG30">
        <f t="shared" si="45"/>
        <v>0.16115809330654907</v>
      </c>
      <c r="CH30">
        <v>6</v>
      </c>
      <c r="CI30">
        <v>0.5</v>
      </c>
      <c r="CJ30" t="s">
        <v>396</v>
      </c>
      <c r="CK30">
        <v>2</v>
      </c>
      <c r="CL30">
        <v>1634312714.0999999</v>
      </c>
      <c r="CM30">
        <v>1496.04</v>
      </c>
      <c r="CN30">
        <v>1504.27</v>
      </c>
      <c r="CO30">
        <v>15.809100000000001</v>
      </c>
      <c r="CP30">
        <v>15.102499999999999</v>
      </c>
      <c r="CQ30">
        <v>1487.57</v>
      </c>
      <c r="CR30">
        <v>16.557099999999998</v>
      </c>
      <c r="CS30">
        <v>999.98</v>
      </c>
      <c r="CT30">
        <v>90.903700000000001</v>
      </c>
      <c r="CU30">
        <v>0.10397099999999999</v>
      </c>
      <c r="CV30">
        <v>26.952300000000001</v>
      </c>
      <c r="CW30">
        <v>26.861899999999999</v>
      </c>
      <c r="CX30">
        <v>999.9</v>
      </c>
      <c r="CY30">
        <v>0</v>
      </c>
      <c r="CZ30">
        <v>0</v>
      </c>
      <c r="DA30">
        <v>9997.5</v>
      </c>
      <c r="DB30">
        <v>0</v>
      </c>
      <c r="DC30">
        <v>23.5365</v>
      </c>
      <c r="DD30">
        <v>-8.2228999999999992</v>
      </c>
      <c r="DE30">
        <v>1520.07</v>
      </c>
      <c r="DF30">
        <v>1527.33</v>
      </c>
      <c r="DG30">
        <v>0.70660100000000003</v>
      </c>
      <c r="DH30">
        <v>1504.27</v>
      </c>
      <c r="DI30">
        <v>15.102499999999999</v>
      </c>
      <c r="DJ30">
        <v>1.4371</v>
      </c>
      <c r="DK30">
        <v>1.37287</v>
      </c>
      <c r="DL30">
        <v>12.3149</v>
      </c>
      <c r="DM30">
        <v>11.6213</v>
      </c>
      <c r="DN30">
        <v>1499.81</v>
      </c>
      <c r="DO30">
        <v>0.97300299999999995</v>
      </c>
      <c r="DP30">
        <v>2.69971E-2</v>
      </c>
      <c r="DQ30">
        <v>0</v>
      </c>
      <c r="DR30">
        <v>1005.14</v>
      </c>
      <c r="DS30">
        <v>5.0000499999999999</v>
      </c>
      <c r="DT30">
        <v>15154</v>
      </c>
      <c r="DU30">
        <v>12456.5</v>
      </c>
      <c r="DV30">
        <v>42.125</v>
      </c>
      <c r="DW30">
        <v>44</v>
      </c>
      <c r="DX30">
        <v>43.186999999999998</v>
      </c>
      <c r="DY30">
        <v>43.5</v>
      </c>
      <c r="DZ30">
        <v>44.186999999999998</v>
      </c>
      <c r="EA30">
        <v>1454.45</v>
      </c>
      <c r="EB30">
        <v>40.36</v>
      </c>
      <c r="EC30">
        <v>0</v>
      </c>
      <c r="ED30">
        <v>102.299999952316</v>
      </c>
      <c r="EE30">
        <v>0</v>
      </c>
      <c r="EF30">
        <v>1005.2388</v>
      </c>
      <c r="EG30">
        <v>-0.26307693077770999</v>
      </c>
      <c r="EH30">
        <v>-32.476923092826503</v>
      </c>
      <c r="EI30">
        <v>15159.103999999999</v>
      </c>
      <c r="EJ30">
        <v>15</v>
      </c>
      <c r="EK30">
        <v>1634312682.0999999</v>
      </c>
      <c r="EL30" t="s">
        <v>454</v>
      </c>
      <c r="EM30">
        <v>1634312681.5999999</v>
      </c>
      <c r="EN30">
        <v>1634312682.0999999</v>
      </c>
      <c r="EO30">
        <v>15</v>
      </c>
      <c r="EP30">
        <v>-7.0999999999999994E-2</v>
      </c>
      <c r="EQ30">
        <v>-1E-3</v>
      </c>
      <c r="ER30">
        <v>8.4719999999999995</v>
      </c>
      <c r="ES30">
        <v>-0.748</v>
      </c>
      <c r="ET30">
        <v>1509</v>
      </c>
      <c r="EU30">
        <v>15</v>
      </c>
      <c r="EV30">
        <v>0.44</v>
      </c>
      <c r="EW30">
        <v>0.09</v>
      </c>
      <c r="EX30">
        <v>-8.2241187500000006</v>
      </c>
      <c r="EY30">
        <v>6.7202814258943797E-2</v>
      </c>
      <c r="EZ30">
        <v>8.5034944028543405E-2</v>
      </c>
      <c r="FA30">
        <v>1</v>
      </c>
      <c r="FB30">
        <v>0.72133829999999999</v>
      </c>
      <c r="FC30">
        <v>-9.1298093808632394E-2</v>
      </c>
      <c r="FD30">
        <v>8.8357859305214208E-3</v>
      </c>
      <c r="FE30">
        <v>1</v>
      </c>
      <c r="FF30">
        <v>2</v>
      </c>
      <c r="FG30">
        <v>2</v>
      </c>
      <c r="FH30" t="s">
        <v>398</v>
      </c>
      <c r="FI30">
        <v>3.8227799999999998</v>
      </c>
      <c r="FJ30">
        <v>2.7071800000000001</v>
      </c>
      <c r="FK30">
        <v>0.21470500000000001</v>
      </c>
      <c r="FL30">
        <v>0.21563199999999999</v>
      </c>
      <c r="FM30">
        <v>8.0002199999999996E-2</v>
      </c>
      <c r="FN30">
        <v>7.4530700000000005E-2</v>
      </c>
      <c r="FO30">
        <v>22988.3</v>
      </c>
      <c r="FP30">
        <v>19335.3</v>
      </c>
      <c r="FQ30">
        <v>26279</v>
      </c>
      <c r="FR30">
        <v>24051</v>
      </c>
      <c r="FS30">
        <v>41288.199999999997</v>
      </c>
      <c r="FT30">
        <v>36731.1</v>
      </c>
      <c r="FU30">
        <v>47520.7</v>
      </c>
      <c r="FV30">
        <v>42869.2</v>
      </c>
      <c r="FW30">
        <v>2.6810499999999999</v>
      </c>
      <c r="FX30">
        <v>1.73533</v>
      </c>
      <c r="FY30">
        <v>0.15129500000000001</v>
      </c>
      <c r="FZ30">
        <v>0</v>
      </c>
      <c r="GA30">
        <v>24.382000000000001</v>
      </c>
      <c r="GB30">
        <v>999.9</v>
      </c>
      <c r="GC30">
        <v>43.462000000000003</v>
      </c>
      <c r="GD30">
        <v>26.998999999999999</v>
      </c>
      <c r="GE30">
        <v>17.110900000000001</v>
      </c>
      <c r="GF30">
        <v>56.127200000000002</v>
      </c>
      <c r="GG30">
        <v>48.533700000000003</v>
      </c>
      <c r="GH30">
        <v>3</v>
      </c>
      <c r="GI30">
        <v>-0.197744</v>
      </c>
      <c r="GJ30">
        <v>-0.316855</v>
      </c>
      <c r="GK30">
        <v>20.2471</v>
      </c>
      <c r="GL30">
        <v>5.23271</v>
      </c>
      <c r="GM30">
        <v>11.986000000000001</v>
      </c>
      <c r="GN30">
        <v>4.9557500000000001</v>
      </c>
      <c r="GO30">
        <v>3.3039800000000001</v>
      </c>
      <c r="GP30">
        <v>916.1</v>
      </c>
      <c r="GQ30">
        <v>9999</v>
      </c>
      <c r="GR30">
        <v>2722.8</v>
      </c>
      <c r="GS30">
        <v>12.9</v>
      </c>
      <c r="GT30">
        <v>1.8681399999999999</v>
      </c>
      <c r="GU30">
        <v>1.8638600000000001</v>
      </c>
      <c r="GV30">
        <v>1.8714900000000001</v>
      </c>
      <c r="GW30">
        <v>1.8622700000000001</v>
      </c>
      <c r="GX30">
        <v>1.86172</v>
      </c>
      <c r="GY30">
        <v>1.86818</v>
      </c>
      <c r="GZ30">
        <v>1.85836</v>
      </c>
      <c r="HA30">
        <v>1.8647899999999999</v>
      </c>
      <c r="HB30">
        <v>5</v>
      </c>
      <c r="HC30">
        <v>0</v>
      </c>
      <c r="HD30">
        <v>0</v>
      </c>
      <c r="HE30">
        <v>0</v>
      </c>
      <c r="HF30" t="s">
        <v>399</v>
      </c>
      <c r="HG30" t="s">
        <v>400</v>
      </c>
      <c r="HH30" t="s">
        <v>401</v>
      </c>
      <c r="HI30" t="s">
        <v>401</v>
      </c>
      <c r="HJ30" t="s">
        <v>401</v>
      </c>
      <c r="HK30" t="s">
        <v>401</v>
      </c>
      <c r="HL30">
        <v>0</v>
      </c>
      <c r="HM30">
        <v>100</v>
      </c>
      <c r="HN30">
        <v>100</v>
      </c>
      <c r="HO30">
        <v>8.4700000000000006</v>
      </c>
      <c r="HP30">
        <v>-0.748</v>
      </c>
      <c r="HQ30">
        <v>8.4719047619048506</v>
      </c>
      <c r="HR30">
        <v>0</v>
      </c>
      <c r="HS30">
        <v>0</v>
      </c>
      <c r="HT30">
        <v>0</v>
      </c>
      <c r="HU30">
        <v>-0.74802499999999805</v>
      </c>
      <c r="HV30">
        <v>0</v>
      </c>
      <c r="HW30">
        <v>0</v>
      </c>
      <c r="HX30">
        <v>0</v>
      </c>
      <c r="HY30">
        <v>-1</v>
      </c>
      <c r="HZ30">
        <v>-1</v>
      </c>
      <c r="IA30">
        <v>-1</v>
      </c>
      <c r="IB30">
        <v>-1</v>
      </c>
      <c r="IC30">
        <v>0.5</v>
      </c>
      <c r="ID30">
        <v>0.5</v>
      </c>
      <c r="IE30">
        <v>4.2370599999999996</v>
      </c>
      <c r="IF30">
        <v>0</v>
      </c>
      <c r="IG30">
        <v>2.64893</v>
      </c>
      <c r="IH30">
        <v>2.9003899999999998</v>
      </c>
      <c r="II30">
        <v>2.8442400000000001</v>
      </c>
      <c r="IJ30">
        <v>2.3168899999999999</v>
      </c>
      <c r="IK30">
        <v>32.134399999999999</v>
      </c>
      <c r="IL30">
        <v>16.040800000000001</v>
      </c>
      <c r="IM30">
        <v>18</v>
      </c>
      <c r="IN30">
        <v>1181.6099999999999</v>
      </c>
      <c r="IO30">
        <v>365.38099999999997</v>
      </c>
      <c r="IP30">
        <v>25.0001</v>
      </c>
      <c r="IQ30">
        <v>24.834299999999999</v>
      </c>
      <c r="IR30">
        <v>30.0002</v>
      </c>
      <c r="IS30">
        <v>24.729600000000001</v>
      </c>
      <c r="IT30">
        <v>24.6707</v>
      </c>
      <c r="IU30">
        <v>100</v>
      </c>
      <c r="IV30">
        <v>0</v>
      </c>
      <c r="IW30">
        <v>100</v>
      </c>
      <c r="IX30">
        <v>25</v>
      </c>
      <c r="IY30">
        <v>2000</v>
      </c>
      <c r="IZ30">
        <v>22.443999999999999</v>
      </c>
      <c r="JA30">
        <v>109.88800000000001</v>
      </c>
      <c r="JB30">
        <v>99.840299999999999</v>
      </c>
    </row>
    <row r="31" spans="1:262" x14ac:dyDescent="0.2">
      <c r="A31">
        <v>15</v>
      </c>
      <c r="B31">
        <v>1634312795.5999999</v>
      </c>
      <c r="C31">
        <v>1441.0999999046301</v>
      </c>
      <c r="D31" t="s">
        <v>455</v>
      </c>
      <c r="E31" t="s">
        <v>456</v>
      </c>
      <c r="F31" t="s">
        <v>392</v>
      </c>
      <c r="G31">
        <v>1634312795.5999999</v>
      </c>
      <c r="H31">
        <f t="shared" si="0"/>
        <v>1.0934138143118598E-3</v>
      </c>
      <c r="I31">
        <f t="shared" si="1"/>
        <v>1.0934138143118599</v>
      </c>
      <c r="J31">
        <f t="shared" si="2"/>
        <v>5.0014787278973536</v>
      </c>
      <c r="K31">
        <f t="shared" si="3"/>
        <v>396.68299999999999</v>
      </c>
      <c r="L31">
        <f t="shared" si="4"/>
        <v>209.07474970686454</v>
      </c>
      <c r="M31">
        <f t="shared" si="5"/>
        <v>19.027858055338541</v>
      </c>
      <c r="N31">
        <f t="shared" si="6"/>
        <v>36.102053583938996</v>
      </c>
      <c r="O31">
        <f t="shared" si="7"/>
        <v>4.583724570019778E-2</v>
      </c>
      <c r="P31">
        <f t="shared" si="8"/>
        <v>2.7665587232165314</v>
      </c>
      <c r="Q31">
        <f t="shared" si="9"/>
        <v>4.5419481989154485E-2</v>
      </c>
      <c r="R31">
        <f t="shared" si="10"/>
        <v>2.8424393199089765E-2</v>
      </c>
      <c r="S31">
        <f t="shared" si="11"/>
        <v>241.73945692212556</v>
      </c>
      <c r="T31">
        <f t="shared" si="12"/>
        <v>28.176713569328232</v>
      </c>
      <c r="U31">
        <f t="shared" si="13"/>
        <v>26.922000000000001</v>
      </c>
      <c r="V31">
        <f t="shared" si="14"/>
        <v>3.562795833921319</v>
      </c>
      <c r="W31">
        <f t="shared" si="15"/>
        <v>40.071987229656827</v>
      </c>
      <c r="X31">
        <f t="shared" si="16"/>
        <v>1.4319760153718999</v>
      </c>
      <c r="Y31">
        <f t="shared" si="17"/>
        <v>3.5735088633490841</v>
      </c>
      <c r="Z31">
        <f t="shared" si="18"/>
        <v>2.1308198185494192</v>
      </c>
      <c r="AA31">
        <f t="shared" si="19"/>
        <v>-48.219549211153016</v>
      </c>
      <c r="AB31">
        <f t="shared" si="20"/>
        <v>7.621601479576861</v>
      </c>
      <c r="AC31">
        <f t="shared" si="21"/>
        <v>0.59422854642742373</v>
      </c>
      <c r="AD31">
        <f t="shared" si="22"/>
        <v>201.73573773697683</v>
      </c>
      <c r="AE31">
        <v>3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48113.084208284621</v>
      </c>
      <c r="AJ31" t="s">
        <v>393</v>
      </c>
      <c r="AK31">
        <v>10397.299999999999</v>
      </c>
      <c r="AL31">
        <v>0</v>
      </c>
      <c r="AM31">
        <v>0</v>
      </c>
      <c r="AN31" t="e">
        <f t="shared" si="26"/>
        <v>#DIV/0!</v>
      </c>
      <c r="AO31">
        <v>-1</v>
      </c>
      <c r="AP31" t="s">
        <v>457</v>
      </c>
      <c r="AQ31">
        <v>10384.4</v>
      </c>
      <c r="AR31">
        <v>887.54444000000001</v>
      </c>
      <c r="AS31">
        <v>1010.74</v>
      </c>
      <c r="AT31">
        <f t="shared" si="27"/>
        <v>0.12188649900073212</v>
      </c>
      <c r="AU31">
        <v>0.5</v>
      </c>
      <c r="AV31">
        <f t="shared" si="28"/>
        <v>1261.2272999596505</v>
      </c>
      <c r="AW31">
        <f t="shared" si="29"/>
        <v>5.0014787278973536</v>
      </c>
      <c r="AX31">
        <f t="shared" si="30"/>
        <v>76.863290018114</v>
      </c>
      <c r="AY31">
        <f t="shared" si="31"/>
        <v>4.7584434051573055E-3</v>
      </c>
      <c r="AZ31">
        <f t="shared" si="32"/>
        <v>-1</v>
      </c>
      <c r="BA31" t="e">
        <f t="shared" si="33"/>
        <v>#DIV/0!</v>
      </c>
      <c r="BB31" t="s">
        <v>395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>
        <f t="shared" si="38"/>
        <v>0.12188649900073213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v>117</v>
      </c>
      <c r="BM31">
        <v>300</v>
      </c>
      <c r="BN31">
        <v>300</v>
      </c>
      <c r="BO31">
        <v>300</v>
      </c>
      <c r="BP31">
        <v>10384.4</v>
      </c>
      <c r="BQ31">
        <v>993.25</v>
      </c>
      <c r="BR31">
        <v>-7.37231E-3</v>
      </c>
      <c r="BS31">
        <v>1.82</v>
      </c>
      <c r="BT31" t="s">
        <v>395</v>
      </c>
      <c r="BU31" t="s">
        <v>395</v>
      </c>
      <c r="BV31" t="s">
        <v>395</v>
      </c>
      <c r="BW31" t="s">
        <v>395</v>
      </c>
      <c r="BX31" t="s">
        <v>395</v>
      </c>
      <c r="BY31" t="s">
        <v>395</v>
      </c>
      <c r="BZ31" t="s">
        <v>395</v>
      </c>
      <c r="CA31" t="s">
        <v>395</v>
      </c>
      <c r="CB31" t="s">
        <v>395</v>
      </c>
      <c r="CC31" t="s">
        <v>395</v>
      </c>
      <c r="CD31">
        <f t="shared" si="42"/>
        <v>1500.02</v>
      </c>
      <c r="CE31">
        <f t="shared" si="43"/>
        <v>1261.2272999596505</v>
      </c>
      <c r="CF31">
        <f t="shared" si="44"/>
        <v>0.84080698921324415</v>
      </c>
      <c r="CG31">
        <f t="shared" si="45"/>
        <v>0.16115748918156128</v>
      </c>
      <c r="CH31">
        <v>6</v>
      </c>
      <c r="CI31">
        <v>0.5</v>
      </c>
      <c r="CJ31" t="s">
        <v>396</v>
      </c>
      <c r="CK31">
        <v>2</v>
      </c>
      <c r="CL31">
        <v>1634312795.5999999</v>
      </c>
      <c r="CM31">
        <v>396.68299999999999</v>
      </c>
      <c r="CN31">
        <v>399.94400000000002</v>
      </c>
      <c r="CO31">
        <v>15.734299999999999</v>
      </c>
      <c r="CP31">
        <v>15.0886</v>
      </c>
      <c r="CQ31">
        <v>392.166</v>
      </c>
      <c r="CR31">
        <v>16.485299999999999</v>
      </c>
      <c r="CS31">
        <v>1000.04</v>
      </c>
      <c r="CT31">
        <v>90.9054</v>
      </c>
      <c r="CU31">
        <v>0.104433</v>
      </c>
      <c r="CV31">
        <v>26.973099999999999</v>
      </c>
      <c r="CW31">
        <v>26.922000000000001</v>
      </c>
      <c r="CX31">
        <v>999.9</v>
      </c>
      <c r="CY31">
        <v>0</v>
      </c>
      <c r="CZ31">
        <v>0</v>
      </c>
      <c r="DA31">
        <v>10008.799999999999</v>
      </c>
      <c r="DB31">
        <v>0</v>
      </c>
      <c r="DC31">
        <v>23.5365</v>
      </c>
      <c r="DD31">
        <v>0.69378700000000004</v>
      </c>
      <c r="DE31">
        <v>407.04399999999998</v>
      </c>
      <c r="DF31">
        <v>406.072</v>
      </c>
      <c r="DG31">
        <v>0.64869299999999996</v>
      </c>
      <c r="DH31">
        <v>399.94400000000002</v>
      </c>
      <c r="DI31">
        <v>15.0886</v>
      </c>
      <c r="DJ31">
        <v>1.4306099999999999</v>
      </c>
      <c r="DK31">
        <v>1.37164</v>
      </c>
      <c r="DL31">
        <v>12.246</v>
      </c>
      <c r="DM31">
        <v>11.6076</v>
      </c>
      <c r="DN31">
        <v>1500.02</v>
      </c>
      <c r="DO31">
        <v>0.97300900000000001</v>
      </c>
      <c r="DP31">
        <v>2.6991399999999999E-2</v>
      </c>
      <c r="DQ31">
        <v>0</v>
      </c>
      <c r="DR31">
        <v>893.78800000000001</v>
      </c>
      <c r="DS31">
        <v>5.0000499999999999</v>
      </c>
      <c r="DT31">
        <v>13494</v>
      </c>
      <c r="DU31">
        <v>12458.3</v>
      </c>
      <c r="DV31">
        <v>42.186999999999998</v>
      </c>
      <c r="DW31">
        <v>44</v>
      </c>
      <c r="DX31">
        <v>43.186999999999998</v>
      </c>
      <c r="DY31">
        <v>43.5</v>
      </c>
      <c r="DZ31">
        <v>44.186999999999998</v>
      </c>
      <c r="EA31">
        <v>1454.67</v>
      </c>
      <c r="EB31">
        <v>40.35</v>
      </c>
      <c r="EC31">
        <v>0</v>
      </c>
      <c r="ED31">
        <v>80.799999952316298</v>
      </c>
      <c r="EE31">
        <v>0</v>
      </c>
      <c r="EF31">
        <v>887.54444000000001</v>
      </c>
      <c r="EG31">
        <v>52.018153839418503</v>
      </c>
      <c r="EH31">
        <v>794.61538460930103</v>
      </c>
      <c r="EI31">
        <v>13398.183999999999</v>
      </c>
      <c r="EJ31">
        <v>15</v>
      </c>
      <c r="EK31">
        <v>1634312817.5999999</v>
      </c>
      <c r="EL31" t="s">
        <v>458</v>
      </c>
      <c r="EM31">
        <v>1634312817.5999999</v>
      </c>
      <c r="EN31">
        <v>1634312816.0999999</v>
      </c>
      <c r="EO31">
        <v>16</v>
      </c>
      <c r="EP31">
        <v>-3.9550000000000001</v>
      </c>
      <c r="EQ31">
        <v>-3.0000000000000001E-3</v>
      </c>
      <c r="ER31">
        <v>4.5170000000000003</v>
      </c>
      <c r="ES31">
        <v>-0.751</v>
      </c>
      <c r="ET31">
        <v>400</v>
      </c>
      <c r="EU31">
        <v>15</v>
      </c>
      <c r="EV31">
        <v>0.65</v>
      </c>
      <c r="EW31">
        <v>0.19</v>
      </c>
      <c r="EX31">
        <v>0.71205921951219497</v>
      </c>
      <c r="EY31">
        <v>-9.1894745644598499E-2</v>
      </c>
      <c r="EZ31">
        <v>3.4913808762689701E-2</v>
      </c>
      <c r="FA31">
        <v>1</v>
      </c>
      <c r="FB31">
        <v>0.64885317073170701</v>
      </c>
      <c r="FC31">
        <v>6.2186550522648296E-3</v>
      </c>
      <c r="FD31">
        <v>9.08835569727494E-4</v>
      </c>
      <c r="FE31">
        <v>1</v>
      </c>
      <c r="FF31">
        <v>2</v>
      </c>
      <c r="FG31">
        <v>2</v>
      </c>
      <c r="FH31" t="s">
        <v>398</v>
      </c>
      <c r="FI31">
        <v>3.8228599999999999</v>
      </c>
      <c r="FJ31">
        <v>2.7077399999999998</v>
      </c>
      <c r="FK31">
        <v>8.7597300000000003E-2</v>
      </c>
      <c r="FL31">
        <v>8.8876899999999995E-2</v>
      </c>
      <c r="FM31">
        <v>7.9743499999999995E-2</v>
      </c>
      <c r="FN31">
        <v>7.44779E-2</v>
      </c>
      <c r="FO31">
        <v>26704.7</v>
      </c>
      <c r="FP31">
        <v>22456.2</v>
      </c>
      <c r="FQ31">
        <v>26277.7</v>
      </c>
      <c r="FR31">
        <v>24050.1</v>
      </c>
      <c r="FS31">
        <v>41293.599999999999</v>
      </c>
      <c r="FT31">
        <v>36729.1</v>
      </c>
      <c r="FU31">
        <v>47517.2</v>
      </c>
      <c r="FV31">
        <v>42867.7</v>
      </c>
      <c r="FW31">
        <v>2.6827800000000002</v>
      </c>
      <c r="FX31">
        <v>1.72715</v>
      </c>
      <c r="FY31">
        <v>0.152029</v>
      </c>
      <c r="FZ31">
        <v>0</v>
      </c>
      <c r="GA31">
        <v>24.430299999999999</v>
      </c>
      <c r="GB31">
        <v>999.9</v>
      </c>
      <c r="GC31">
        <v>43.438000000000002</v>
      </c>
      <c r="GD31">
        <v>26.998999999999999</v>
      </c>
      <c r="GE31">
        <v>17.1023</v>
      </c>
      <c r="GF31">
        <v>56.4572</v>
      </c>
      <c r="GG31">
        <v>48.657899999999998</v>
      </c>
      <c r="GH31">
        <v>3</v>
      </c>
      <c r="GI31">
        <v>-0.196133</v>
      </c>
      <c r="GJ31">
        <v>-0.30515799999999998</v>
      </c>
      <c r="GK31">
        <v>20.2471</v>
      </c>
      <c r="GL31">
        <v>5.2339099999999998</v>
      </c>
      <c r="GM31">
        <v>11.986000000000001</v>
      </c>
      <c r="GN31">
        <v>4.9569999999999999</v>
      </c>
      <c r="GO31">
        <v>3.3039999999999998</v>
      </c>
      <c r="GP31">
        <v>918.6</v>
      </c>
      <c r="GQ31">
        <v>9999</v>
      </c>
      <c r="GR31">
        <v>2722.8</v>
      </c>
      <c r="GS31">
        <v>12.9</v>
      </c>
      <c r="GT31">
        <v>1.8681399999999999</v>
      </c>
      <c r="GU31">
        <v>1.8638600000000001</v>
      </c>
      <c r="GV31">
        <v>1.8714900000000001</v>
      </c>
      <c r="GW31">
        <v>1.8622799999999999</v>
      </c>
      <c r="GX31">
        <v>1.8617300000000001</v>
      </c>
      <c r="GY31">
        <v>1.86819</v>
      </c>
      <c r="GZ31">
        <v>1.8583700000000001</v>
      </c>
      <c r="HA31">
        <v>1.8648</v>
      </c>
      <c r="HB31">
        <v>5</v>
      </c>
      <c r="HC31">
        <v>0</v>
      </c>
      <c r="HD31">
        <v>0</v>
      </c>
      <c r="HE31">
        <v>0</v>
      </c>
      <c r="HF31" t="s">
        <v>399</v>
      </c>
      <c r="HG31" t="s">
        <v>400</v>
      </c>
      <c r="HH31" t="s">
        <v>401</v>
      </c>
      <c r="HI31" t="s">
        <v>401</v>
      </c>
      <c r="HJ31" t="s">
        <v>401</v>
      </c>
      <c r="HK31" t="s">
        <v>401</v>
      </c>
      <c r="HL31">
        <v>0</v>
      </c>
      <c r="HM31">
        <v>100</v>
      </c>
      <c r="HN31">
        <v>100</v>
      </c>
      <c r="HO31">
        <v>4.5170000000000003</v>
      </c>
      <c r="HP31">
        <v>-0.751</v>
      </c>
      <c r="HQ31">
        <v>8.4719047619048506</v>
      </c>
      <c r="HR31">
        <v>0</v>
      </c>
      <c r="HS31">
        <v>0</v>
      </c>
      <c r="HT31">
        <v>0</v>
      </c>
      <c r="HU31">
        <v>-0.74802499999999805</v>
      </c>
      <c r="HV31">
        <v>0</v>
      </c>
      <c r="HW31">
        <v>0</v>
      </c>
      <c r="HX31">
        <v>0</v>
      </c>
      <c r="HY31">
        <v>-1</v>
      </c>
      <c r="HZ31">
        <v>-1</v>
      </c>
      <c r="IA31">
        <v>-1</v>
      </c>
      <c r="IB31">
        <v>-1</v>
      </c>
      <c r="IC31">
        <v>1.9</v>
      </c>
      <c r="ID31">
        <v>1.9</v>
      </c>
      <c r="IE31">
        <v>1.5173300000000001</v>
      </c>
      <c r="IF31">
        <v>2.3095699999999999</v>
      </c>
      <c r="IG31">
        <v>2.64893</v>
      </c>
      <c r="IH31">
        <v>2.8979499999999998</v>
      </c>
      <c r="II31">
        <v>2.8442400000000001</v>
      </c>
      <c r="IJ31">
        <v>2.3034699999999999</v>
      </c>
      <c r="IK31">
        <v>32.134399999999999</v>
      </c>
      <c r="IL31">
        <v>16.0321</v>
      </c>
      <c r="IM31">
        <v>18</v>
      </c>
      <c r="IN31">
        <v>1184.28</v>
      </c>
      <c r="IO31">
        <v>361.36</v>
      </c>
      <c r="IP31">
        <v>25</v>
      </c>
      <c r="IQ31">
        <v>24.859300000000001</v>
      </c>
      <c r="IR31">
        <v>30.0002</v>
      </c>
      <c r="IS31">
        <v>24.752400000000002</v>
      </c>
      <c r="IT31">
        <v>24.6935</v>
      </c>
      <c r="IU31">
        <v>30.401700000000002</v>
      </c>
      <c r="IV31">
        <v>0</v>
      </c>
      <c r="IW31">
        <v>100</v>
      </c>
      <c r="IX31">
        <v>25</v>
      </c>
      <c r="IY31">
        <v>400</v>
      </c>
      <c r="IZ31">
        <v>22.443999999999999</v>
      </c>
      <c r="JA31">
        <v>109.881</v>
      </c>
      <c r="JB31">
        <v>99.836699999999993</v>
      </c>
    </row>
    <row r="32" spans="1:262" x14ac:dyDescent="0.2">
      <c r="A32">
        <v>16</v>
      </c>
      <c r="B32">
        <v>1634314296.5</v>
      </c>
      <c r="C32">
        <v>2942</v>
      </c>
      <c r="D32" t="s">
        <v>461</v>
      </c>
      <c r="E32" t="s">
        <v>462</v>
      </c>
      <c r="F32" t="s">
        <v>392</v>
      </c>
      <c r="G32">
        <v>1634314296.5</v>
      </c>
      <c r="H32">
        <f t="shared" si="0"/>
        <v>3.0150551236326597E-3</v>
      </c>
      <c r="I32">
        <f t="shared" si="1"/>
        <v>3.0150551236326595</v>
      </c>
      <c r="J32">
        <f t="shared" si="2"/>
        <v>11.135796141201673</v>
      </c>
      <c r="K32">
        <f t="shared" si="3"/>
        <v>392.64100000000002</v>
      </c>
      <c r="L32">
        <f t="shared" si="4"/>
        <v>250.14101496643207</v>
      </c>
      <c r="M32">
        <f t="shared" si="5"/>
        <v>22.770931427727902</v>
      </c>
      <c r="N32">
        <f t="shared" si="6"/>
        <v>35.743043930298001</v>
      </c>
      <c r="O32">
        <f t="shared" si="7"/>
        <v>0.13915156512267837</v>
      </c>
      <c r="P32">
        <f t="shared" si="8"/>
        <v>2.7733113509187022</v>
      </c>
      <c r="Q32">
        <f t="shared" si="9"/>
        <v>0.13538589737151885</v>
      </c>
      <c r="R32">
        <f t="shared" si="10"/>
        <v>8.4946028184858691E-2</v>
      </c>
      <c r="S32">
        <f t="shared" si="11"/>
        <v>241.7613629220937</v>
      </c>
      <c r="T32">
        <f t="shared" si="12"/>
        <v>27.463136440481602</v>
      </c>
      <c r="U32">
        <f t="shared" si="13"/>
        <v>26.477799999999998</v>
      </c>
      <c r="V32">
        <f t="shared" si="14"/>
        <v>3.4708449552517688</v>
      </c>
      <c r="W32">
        <f t="shared" si="15"/>
        <v>42.403475893437076</v>
      </c>
      <c r="X32">
        <f t="shared" si="16"/>
        <v>1.4988845167211997</v>
      </c>
      <c r="Y32">
        <f t="shared" si="17"/>
        <v>3.5348152129981094</v>
      </c>
      <c r="Z32">
        <f t="shared" si="18"/>
        <v>1.9719604385305691</v>
      </c>
      <c r="AA32">
        <f t="shared" si="19"/>
        <v>-132.96393095220029</v>
      </c>
      <c r="AB32">
        <f t="shared" si="20"/>
        <v>46.364527556881391</v>
      </c>
      <c r="AC32">
        <f t="shared" si="21"/>
        <v>3.5947344122328548</v>
      </c>
      <c r="AD32">
        <f t="shared" si="22"/>
        <v>158.75669393900768</v>
      </c>
      <c r="AE32">
        <v>5</v>
      </c>
      <c r="AF32">
        <v>1</v>
      </c>
      <c r="AG32">
        <f t="shared" si="23"/>
        <v>1</v>
      </c>
      <c r="AH32">
        <f t="shared" si="24"/>
        <v>0</v>
      </c>
      <c r="AI32">
        <f t="shared" si="25"/>
        <v>48327.442039719848</v>
      </c>
      <c r="AJ32" t="s">
        <v>393</v>
      </c>
      <c r="AK32">
        <v>10397.299999999999</v>
      </c>
      <c r="AL32">
        <v>0</v>
      </c>
      <c r="AM32">
        <v>0</v>
      </c>
      <c r="AN32" t="e">
        <f t="shared" si="26"/>
        <v>#DIV/0!</v>
      </c>
      <c r="AO32">
        <v>-1</v>
      </c>
      <c r="AP32" t="s">
        <v>463</v>
      </c>
      <c r="AQ32">
        <v>10415.6</v>
      </c>
      <c r="AR32">
        <v>1382.4336000000001</v>
      </c>
      <c r="AS32">
        <v>1673.46</v>
      </c>
      <c r="AT32">
        <f t="shared" si="27"/>
        <v>0.17390699508802121</v>
      </c>
      <c r="AU32">
        <v>0.5</v>
      </c>
      <c r="AV32">
        <f t="shared" si="28"/>
        <v>1261.3370999596341</v>
      </c>
      <c r="AW32">
        <f t="shared" si="29"/>
        <v>11.135796141201673</v>
      </c>
      <c r="AX32">
        <f t="shared" si="30"/>
        <v>109.67767242350951</v>
      </c>
      <c r="AY32">
        <f t="shared" si="31"/>
        <v>9.6213741287638713E-3</v>
      </c>
      <c r="AZ32">
        <f t="shared" si="32"/>
        <v>-1</v>
      </c>
      <c r="BA32" t="e">
        <f t="shared" si="33"/>
        <v>#DIV/0!</v>
      </c>
      <c r="BB32" t="s">
        <v>395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>
        <f t="shared" si="38"/>
        <v>0.17390699508802121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v>118</v>
      </c>
      <c r="BM32">
        <v>300</v>
      </c>
      <c r="BN32">
        <v>300</v>
      </c>
      <c r="BO32">
        <v>300</v>
      </c>
      <c r="BP32">
        <v>10415.6</v>
      </c>
      <c r="BQ32">
        <v>1624.98</v>
      </c>
      <c r="BR32">
        <v>-7.3950099999999996E-3</v>
      </c>
      <c r="BS32">
        <v>-2.5</v>
      </c>
      <c r="BT32" t="s">
        <v>395</v>
      </c>
      <c r="BU32" t="s">
        <v>395</v>
      </c>
      <c r="BV32" t="s">
        <v>395</v>
      </c>
      <c r="BW32" t="s">
        <v>395</v>
      </c>
      <c r="BX32" t="s">
        <v>395</v>
      </c>
      <c r="BY32" t="s">
        <v>395</v>
      </c>
      <c r="BZ32" t="s">
        <v>395</v>
      </c>
      <c r="CA32" t="s">
        <v>395</v>
      </c>
      <c r="CB32" t="s">
        <v>395</v>
      </c>
      <c r="CC32" t="s">
        <v>395</v>
      </c>
      <c r="CD32">
        <f t="shared" si="42"/>
        <v>1500.15</v>
      </c>
      <c r="CE32">
        <f t="shared" si="43"/>
        <v>1261.3370999596341</v>
      </c>
      <c r="CF32">
        <f t="shared" si="44"/>
        <v>0.84080731924116525</v>
      </c>
      <c r="CG32">
        <f t="shared" si="45"/>
        <v>0.16115812613544891</v>
      </c>
      <c r="CH32">
        <v>6</v>
      </c>
      <c r="CI32">
        <v>0.5</v>
      </c>
      <c r="CJ32" t="s">
        <v>396</v>
      </c>
      <c r="CK32">
        <v>2</v>
      </c>
      <c r="CL32">
        <v>1634314296.5</v>
      </c>
      <c r="CM32">
        <v>392.64100000000002</v>
      </c>
      <c r="CN32">
        <v>400.03300000000002</v>
      </c>
      <c r="CO32">
        <v>16.465399999999999</v>
      </c>
      <c r="CP32">
        <v>14.6861</v>
      </c>
      <c r="CQ32">
        <v>387.98899999999998</v>
      </c>
      <c r="CR32">
        <v>17.218399999999999</v>
      </c>
      <c r="CS32">
        <v>999.97</v>
      </c>
      <c r="CT32">
        <v>90.928399999999996</v>
      </c>
      <c r="CU32">
        <v>0.103978</v>
      </c>
      <c r="CV32">
        <v>26.7879</v>
      </c>
      <c r="CW32">
        <v>26.477799999999998</v>
      </c>
      <c r="CX32">
        <v>999.9</v>
      </c>
      <c r="CY32">
        <v>0</v>
      </c>
      <c r="CZ32">
        <v>0</v>
      </c>
      <c r="DA32">
        <v>10046.200000000001</v>
      </c>
      <c r="DB32">
        <v>0</v>
      </c>
      <c r="DC32">
        <v>23.5365</v>
      </c>
      <c r="DD32">
        <v>-7.3916300000000001</v>
      </c>
      <c r="DE32">
        <v>399.214</v>
      </c>
      <c r="DF32">
        <v>405.995</v>
      </c>
      <c r="DG32">
        <v>1.77929</v>
      </c>
      <c r="DH32">
        <v>400.03300000000002</v>
      </c>
      <c r="DI32">
        <v>14.6861</v>
      </c>
      <c r="DJ32">
        <v>1.4971699999999999</v>
      </c>
      <c r="DK32">
        <v>1.33538</v>
      </c>
      <c r="DL32">
        <v>12.939299999999999</v>
      </c>
      <c r="DM32">
        <v>11.203099999999999</v>
      </c>
      <c r="DN32">
        <v>1500.15</v>
      </c>
      <c r="DO32">
        <v>0.973001</v>
      </c>
      <c r="DP32">
        <v>2.69994E-2</v>
      </c>
      <c r="DQ32">
        <v>0</v>
      </c>
      <c r="DR32">
        <v>1380.42</v>
      </c>
      <c r="DS32">
        <v>5.0000499999999999</v>
      </c>
      <c r="DT32">
        <v>20695.3</v>
      </c>
      <c r="DU32">
        <v>12459.3</v>
      </c>
      <c r="DV32">
        <v>41.936999999999998</v>
      </c>
      <c r="DW32">
        <v>43.875</v>
      </c>
      <c r="DX32">
        <v>43</v>
      </c>
      <c r="DY32">
        <v>43.436999999999998</v>
      </c>
      <c r="DZ32">
        <v>44</v>
      </c>
      <c r="EA32">
        <v>1454.78</v>
      </c>
      <c r="EB32">
        <v>40.369999999999997</v>
      </c>
      <c r="EC32">
        <v>0</v>
      </c>
      <c r="ED32">
        <v>1500.2999999523199</v>
      </c>
      <c r="EE32">
        <v>0</v>
      </c>
      <c r="EF32">
        <v>1382.4336000000001</v>
      </c>
      <c r="EG32">
        <v>-16.179999986058501</v>
      </c>
      <c r="EH32">
        <v>-233.90769220008701</v>
      </c>
      <c r="EI32">
        <v>20720.923999999999</v>
      </c>
      <c r="EJ32">
        <v>15</v>
      </c>
      <c r="EK32">
        <v>1634314263.5</v>
      </c>
      <c r="EL32" t="s">
        <v>464</v>
      </c>
      <c r="EM32">
        <v>1634314261</v>
      </c>
      <c r="EN32">
        <v>1634314263.5</v>
      </c>
      <c r="EO32">
        <v>17</v>
      </c>
      <c r="EP32">
        <v>0.13500000000000001</v>
      </c>
      <c r="EQ32">
        <v>-2E-3</v>
      </c>
      <c r="ER32">
        <v>4.6520000000000001</v>
      </c>
      <c r="ES32">
        <v>-0.753</v>
      </c>
      <c r="ET32">
        <v>400</v>
      </c>
      <c r="EU32">
        <v>15</v>
      </c>
      <c r="EV32">
        <v>0.19</v>
      </c>
      <c r="EW32">
        <v>0.06</v>
      </c>
      <c r="EX32">
        <v>-7.3535529999999998</v>
      </c>
      <c r="EY32">
        <v>8.8450581613520998E-2</v>
      </c>
      <c r="EZ32">
        <v>4.1455571290237997E-2</v>
      </c>
      <c r="FA32">
        <v>1</v>
      </c>
      <c r="FB32">
        <v>1.772974</v>
      </c>
      <c r="FC32">
        <v>2.9744690431516101E-2</v>
      </c>
      <c r="FD32">
        <v>3.07189664539679E-3</v>
      </c>
      <c r="FE32">
        <v>1</v>
      </c>
      <c r="FF32">
        <v>2</v>
      </c>
      <c r="FG32">
        <v>2</v>
      </c>
      <c r="FH32" t="s">
        <v>398</v>
      </c>
      <c r="FI32">
        <v>3.8227699999999998</v>
      </c>
      <c r="FJ32">
        <v>2.7076099999999999</v>
      </c>
      <c r="FK32">
        <v>8.6904300000000004E-2</v>
      </c>
      <c r="FL32">
        <v>8.8908200000000007E-2</v>
      </c>
      <c r="FM32">
        <v>8.2353399999999993E-2</v>
      </c>
      <c r="FN32">
        <v>7.3037299999999999E-2</v>
      </c>
      <c r="FO32">
        <v>26711.1</v>
      </c>
      <c r="FP32">
        <v>22461.599999999999</v>
      </c>
      <c r="FQ32">
        <v>26263.9</v>
      </c>
      <c r="FR32">
        <v>24056.7</v>
      </c>
      <c r="FS32">
        <v>41153.800000000003</v>
      </c>
      <c r="FT32">
        <v>36797.699999999997</v>
      </c>
      <c r="FU32">
        <v>47493.2</v>
      </c>
      <c r="FV32">
        <v>42880.7</v>
      </c>
      <c r="FW32">
        <v>2.6802199999999998</v>
      </c>
      <c r="FX32">
        <v>1.72637</v>
      </c>
      <c r="FY32">
        <v>0.13895299999999999</v>
      </c>
      <c r="FZ32">
        <v>0</v>
      </c>
      <c r="GA32">
        <v>24.199100000000001</v>
      </c>
      <c r="GB32">
        <v>999.9</v>
      </c>
      <c r="GC32">
        <v>42.082999999999998</v>
      </c>
      <c r="GD32">
        <v>27.210999999999999</v>
      </c>
      <c r="GE32">
        <v>16.771999999999998</v>
      </c>
      <c r="GF32">
        <v>55.967300000000002</v>
      </c>
      <c r="GG32">
        <v>48.589700000000001</v>
      </c>
      <c r="GH32">
        <v>3</v>
      </c>
      <c r="GI32">
        <v>-0.19911599999999999</v>
      </c>
      <c r="GJ32">
        <v>-0.37469799999999998</v>
      </c>
      <c r="GK32">
        <v>20.2471</v>
      </c>
      <c r="GL32">
        <v>5.2339099999999998</v>
      </c>
      <c r="GM32">
        <v>11.986000000000001</v>
      </c>
      <c r="GN32">
        <v>4.9573</v>
      </c>
      <c r="GO32">
        <v>3.3039999999999998</v>
      </c>
      <c r="GP32">
        <v>963.4</v>
      </c>
      <c r="GQ32">
        <v>9999</v>
      </c>
      <c r="GR32">
        <v>2722.8</v>
      </c>
      <c r="GS32">
        <v>13.3</v>
      </c>
      <c r="GT32">
        <v>1.86819</v>
      </c>
      <c r="GU32">
        <v>1.86385</v>
      </c>
      <c r="GV32">
        <v>1.8714900000000001</v>
      </c>
      <c r="GW32">
        <v>1.86226</v>
      </c>
      <c r="GX32">
        <v>1.86172</v>
      </c>
      <c r="GY32">
        <v>1.8682399999999999</v>
      </c>
      <c r="GZ32">
        <v>1.8583700000000001</v>
      </c>
      <c r="HA32">
        <v>1.8647899999999999</v>
      </c>
      <c r="HB32">
        <v>5</v>
      </c>
      <c r="HC32">
        <v>0</v>
      </c>
      <c r="HD32">
        <v>0</v>
      </c>
      <c r="HE32">
        <v>0</v>
      </c>
      <c r="HF32" t="s">
        <v>399</v>
      </c>
      <c r="HG32" t="s">
        <v>400</v>
      </c>
      <c r="HH32" t="s">
        <v>401</v>
      </c>
      <c r="HI32" t="s">
        <v>401</v>
      </c>
      <c r="HJ32" t="s">
        <v>401</v>
      </c>
      <c r="HK32" t="s">
        <v>401</v>
      </c>
      <c r="HL32">
        <v>0</v>
      </c>
      <c r="HM32">
        <v>100</v>
      </c>
      <c r="HN32">
        <v>100</v>
      </c>
      <c r="HO32">
        <v>4.6520000000000001</v>
      </c>
      <c r="HP32">
        <v>-0.753</v>
      </c>
      <c r="HQ32">
        <v>4.6520476190476101</v>
      </c>
      <c r="HR32">
        <v>0</v>
      </c>
      <c r="HS32">
        <v>0</v>
      </c>
      <c r="HT32">
        <v>0</v>
      </c>
      <c r="HU32">
        <v>-0.75304000000000004</v>
      </c>
      <c r="HV32">
        <v>0</v>
      </c>
      <c r="HW32">
        <v>0</v>
      </c>
      <c r="HX32">
        <v>0</v>
      </c>
      <c r="HY32">
        <v>-1</v>
      </c>
      <c r="HZ32">
        <v>-1</v>
      </c>
      <c r="IA32">
        <v>-1</v>
      </c>
      <c r="IB32">
        <v>-1</v>
      </c>
      <c r="IC32">
        <v>0.6</v>
      </c>
      <c r="ID32">
        <v>0.6</v>
      </c>
      <c r="IE32">
        <v>1.5161100000000001</v>
      </c>
      <c r="IF32">
        <v>2.323</v>
      </c>
      <c r="IG32">
        <v>2.64893</v>
      </c>
      <c r="IH32">
        <v>2.8991699999999998</v>
      </c>
      <c r="II32">
        <v>2.8442400000000001</v>
      </c>
      <c r="IJ32">
        <v>2.34985</v>
      </c>
      <c r="IK32">
        <v>32.310699999999997</v>
      </c>
      <c r="IL32">
        <v>15.7957</v>
      </c>
      <c r="IM32">
        <v>18</v>
      </c>
      <c r="IN32">
        <v>1181.1300000000001</v>
      </c>
      <c r="IO32">
        <v>361.02</v>
      </c>
      <c r="IP32">
        <v>24.9999</v>
      </c>
      <c r="IQ32">
        <v>24.835599999999999</v>
      </c>
      <c r="IR32">
        <v>30.0001</v>
      </c>
      <c r="IS32">
        <v>24.756499999999999</v>
      </c>
      <c r="IT32">
        <v>24.701699999999999</v>
      </c>
      <c r="IU32">
        <v>30.383099999999999</v>
      </c>
      <c r="IV32">
        <v>0</v>
      </c>
      <c r="IW32">
        <v>100</v>
      </c>
      <c r="IX32">
        <v>25</v>
      </c>
      <c r="IY32">
        <v>400</v>
      </c>
      <c r="IZ32">
        <v>22.443999999999999</v>
      </c>
      <c r="JA32">
        <v>109.824</v>
      </c>
      <c r="JB32">
        <v>99.866</v>
      </c>
    </row>
    <row r="33" spans="1:262" x14ac:dyDescent="0.2">
      <c r="A33">
        <v>17</v>
      </c>
      <c r="B33">
        <v>1634314411.5</v>
      </c>
      <c r="C33">
        <v>3057</v>
      </c>
      <c r="D33" t="s">
        <v>465</v>
      </c>
      <c r="E33" t="s">
        <v>466</v>
      </c>
      <c r="F33" t="s">
        <v>392</v>
      </c>
      <c r="G33">
        <v>1634314411.5</v>
      </c>
      <c r="H33">
        <f t="shared" si="0"/>
        <v>3.134152184973607E-3</v>
      </c>
      <c r="I33">
        <f t="shared" si="1"/>
        <v>3.1341521849736069</v>
      </c>
      <c r="J33">
        <f t="shared" si="2"/>
        <v>8.7462432896951974</v>
      </c>
      <c r="K33">
        <f t="shared" si="3"/>
        <v>294.20100000000002</v>
      </c>
      <c r="L33">
        <f t="shared" si="4"/>
        <v>187.06547378315372</v>
      </c>
      <c r="M33">
        <f t="shared" si="5"/>
        <v>17.028367673637852</v>
      </c>
      <c r="N33">
        <f t="shared" si="6"/>
        <v>26.780798704518002</v>
      </c>
      <c r="O33">
        <f t="shared" si="7"/>
        <v>0.1454230312928767</v>
      </c>
      <c r="P33">
        <f t="shared" si="8"/>
        <v>2.7669165049946942</v>
      </c>
      <c r="Q33">
        <f t="shared" si="9"/>
        <v>0.14130647323399745</v>
      </c>
      <c r="R33">
        <f t="shared" si="10"/>
        <v>8.8676695866943211E-2</v>
      </c>
      <c r="S33">
        <f t="shared" si="11"/>
        <v>241.69752292207289</v>
      </c>
      <c r="T33">
        <f t="shared" si="12"/>
        <v>27.434918856910645</v>
      </c>
      <c r="U33">
        <f t="shared" si="13"/>
        <v>26.445900000000002</v>
      </c>
      <c r="V33">
        <f t="shared" si="14"/>
        <v>3.4643220377815678</v>
      </c>
      <c r="W33">
        <f t="shared" si="15"/>
        <v>42.437154309450008</v>
      </c>
      <c r="X33">
        <f t="shared" si="16"/>
        <v>1.5003750380431999</v>
      </c>
      <c r="Y33">
        <f t="shared" si="17"/>
        <v>3.5355222621727318</v>
      </c>
      <c r="Z33">
        <f t="shared" si="18"/>
        <v>1.9639469997383678</v>
      </c>
      <c r="AA33">
        <f t="shared" si="19"/>
        <v>-138.21611135733608</v>
      </c>
      <c r="AB33">
        <f t="shared" si="20"/>
        <v>51.523318904006111</v>
      </c>
      <c r="AC33">
        <f t="shared" si="21"/>
        <v>4.0033673221846255</v>
      </c>
      <c r="AD33">
        <f t="shared" si="22"/>
        <v>159.00809779092756</v>
      </c>
      <c r="AE33">
        <v>4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48152.429093014078</v>
      </c>
      <c r="AJ33" t="s">
        <v>393</v>
      </c>
      <c r="AK33">
        <v>10397.299999999999</v>
      </c>
      <c r="AL33">
        <v>0</v>
      </c>
      <c r="AM33">
        <v>0</v>
      </c>
      <c r="AN33" t="e">
        <f t="shared" si="26"/>
        <v>#DIV/0!</v>
      </c>
      <c r="AO33">
        <v>-1</v>
      </c>
      <c r="AP33" t="s">
        <v>467</v>
      </c>
      <c r="AQ33">
        <v>10414.799999999999</v>
      </c>
      <c r="AR33">
        <v>1312.4892307692301</v>
      </c>
      <c r="AS33">
        <v>1579.34</v>
      </c>
      <c r="AT33">
        <f t="shared" si="27"/>
        <v>0.16896347159621727</v>
      </c>
      <c r="AU33">
        <v>0.5</v>
      </c>
      <c r="AV33">
        <f t="shared" si="28"/>
        <v>1261.0010999596232</v>
      </c>
      <c r="AW33">
        <f t="shared" si="29"/>
        <v>8.7462432896951974</v>
      </c>
      <c r="AX33">
        <f t="shared" si="30"/>
        <v>106.53156176791326</v>
      </c>
      <c r="AY33">
        <f t="shared" si="31"/>
        <v>7.7289728692602E-3</v>
      </c>
      <c r="AZ33">
        <f t="shared" si="32"/>
        <v>-1</v>
      </c>
      <c r="BA33" t="e">
        <f t="shared" si="33"/>
        <v>#DIV/0!</v>
      </c>
      <c r="BB33" t="s">
        <v>395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>
        <f t="shared" si="38"/>
        <v>0.16896347159621733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v>119</v>
      </c>
      <c r="BM33">
        <v>300</v>
      </c>
      <c r="BN33">
        <v>300</v>
      </c>
      <c r="BO33">
        <v>300</v>
      </c>
      <c r="BP33">
        <v>10414.799999999999</v>
      </c>
      <c r="BQ33">
        <v>1537.25</v>
      </c>
      <c r="BR33">
        <v>-7.3943300000000002E-3</v>
      </c>
      <c r="BS33">
        <v>-1.42</v>
      </c>
      <c r="BT33" t="s">
        <v>395</v>
      </c>
      <c r="BU33" t="s">
        <v>395</v>
      </c>
      <c r="BV33" t="s">
        <v>395</v>
      </c>
      <c r="BW33" t="s">
        <v>395</v>
      </c>
      <c r="BX33" t="s">
        <v>395</v>
      </c>
      <c r="BY33" t="s">
        <v>395</v>
      </c>
      <c r="BZ33" t="s">
        <v>395</v>
      </c>
      <c r="CA33" t="s">
        <v>395</v>
      </c>
      <c r="CB33" t="s">
        <v>395</v>
      </c>
      <c r="CC33" t="s">
        <v>395</v>
      </c>
      <c r="CD33">
        <f t="shared" si="42"/>
        <v>1499.75</v>
      </c>
      <c r="CE33">
        <f t="shared" si="43"/>
        <v>1261.0010999596232</v>
      </c>
      <c r="CF33">
        <f t="shared" si="44"/>
        <v>0.84080753456217583</v>
      </c>
      <c r="CG33">
        <f t="shared" si="45"/>
        <v>0.16115854170499944</v>
      </c>
      <c r="CH33">
        <v>6</v>
      </c>
      <c r="CI33">
        <v>0.5</v>
      </c>
      <c r="CJ33" t="s">
        <v>396</v>
      </c>
      <c r="CK33">
        <v>2</v>
      </c>
      <c r="CL33">
        <v>1634314411.5</v>
      </c>
      <c r="CM33">
        <v>294.20100000000002</v>
      </c>
      <c r="CN33">
        <v>300.00200000000001</v>
      </c>
      <c r="CO33">
        <v>16.482399999999998</v>
      </c>
      <c r="CP33">
        <v>14.632899999999999</v>
      </c>
      <c r="CQ33">
        <v>290.03699999999998</v>
      </c>
      <c r="CR33">
        <v>17.240600000000001</v>
      </c>
      <c r="CS33">
        <v>999.99800000000005</v>
      </c>
      <c r="CT33">
        <v>90.924599999999998</v>
      </c>
      <c r="CU33">
        <v>0.10431799999999999</v>
      </c>
      <c r="CV33">
        <v>26.7913</v>
      </c>
      <c r="CW33">
        <v>26.445900000000002</v>
      </c>
      <c r="CX33">
        <v>999.9</v>
      </c>
      <c r="CY33">
        <v>0</v>
      </c>
      <c r="CZ33">
        <v>0</v>
      </c>
      <c r="DA33">
        <v>10008.799999999999</v>
      </c>
      <c r="DB33">
        <v>0</v>
      </c>
      <c r="DC33">
        <v>23.578199999999999</v>
      </c>
      <c r="DD33">
        <v>-5.8009000000000004</v>
      </c>
      <c r="DE33">
        <v>299.13200000000001</v>
      </c>
      <c r="DF33">
        <v>304.45699999999999</v>
      </c>
      <c r="DG33">
        <v>1.8495200000000001</v>
      </c>
      <c r="DH33">
        <v>300.00200000000001</v>
      </c>
      <c r="DI33">
        <v>14.632899999999999</v>
      </c>
      <c r="DJ33">
        <v>1.4986600000000001</v>
      </c>
      <c r="DK33">
        <v>1.33049</v>
      </c>
      <c r="DL33">
        <v>12.954499999999999</v>
      </c>
      <c r="DM33">
        <v>11.1478</v>
      </c>
      <c r="DN33">
        <v>1499.75</v>
      </c>
      <c r="DO33">
        <v>0.97299500000000005</v>
      </c>
      <c r="DP33">
        <v>2.7005000000000001E-2</v>
      </c>
      <c r="DQ33">
        <v>0</v>
      </c>
      <c r="DR33">
        <v>1313.21</v>
      </c>
      <c r="DS33">
        <v>5.0000499999999999</v>
      </c>
      <c r="DT33">
        <v>19680.599999999999</v>
      </c>
      <c r="DU33">
        <v>12456</v>
      </c>
      <c r="DV33">
        <v>41.936999999999998</v>
      </c>
      <c r="DW33">
        <v>43.811999999999998</v>
      </c>
      <c r="DX33">
        <v>43</v>
      </c>
      <c r="DY33">
        <v>43.436999999999998</v>
      </c>
      <c r="DZ33">
        <v>44</v>
      </c>
      <c r="EA33">
        <v>1454.38</v>
      </c>
      <c r="EB33">
        <v>40.369999999999997</v>
      </c>
      <c r="EC33">
        <v>0</v>
      </c>
      <c r="ED33">
        <v>114.60000014305101</v>
      </c>
      <c r="EE33">
        <v>0</v>
      </c>
      <c r="EF33">
        <v>1312.4892307692301</v>
      </c>
      <c r="EG33">
        <v>6.6105983012075997</v>
      </c>
      <c r="EH33">
        <v>79.924786457352695</v>
      </c>
      <c r="EI33">
        <v>19673.753846153799</v>
      </c>
      <c r="EJ33">
        <v>15</v>
      </c>
      <c r="EK33">
        <v>1634314378.5</v>
      </c>
      <c r="EL33" t="s">
        <v>468</v>
      </c>
      <c r="EM33">
        <v>1634314373.5</v>
      </c>
      <c r="EN33">
        <v>1634314378.5</v>
      </c>
      <c r="EO33">
        <v>18</v>
      </c>
      <c r="EP33">
        <v>-0.48799999999999999</v>
      </c>
      <c r="EQ33">
        <v>-5.0000000000000001E-3</v>
      </c>
      <c r="ER33">
        <v>4.1639999999999997</v>
      </c>
      <c r="ES33">
        <v>-0.75800000000000001</v>
      </c>
      <c r="ET33">
        <v>300</v>
      </c>
      <c r="EU33">
        <v>15</v>
      </c>
      <c r="EV33">
        <v>0.56999999999999995</v>
      </c>
      <c r="EW33">
        <v>0.05</v>
      </c>
      <c r="EX33">
        <v>-5.81968</v>
      </c>
      <c r="EY33">
        <v>-1.3778836772961401E-2</v>
      </c>
      <c r="EZ33">
        <v>3.0456439548969001E-2</v>
      </c>
      <c r="FA33">
        <v>1</v>
      </c>
      <c r="FB33">
        <v>1.8427512500000001</v>
      </c>
      <c r="FC33">
        <v>4.2671257035645199E-2</v>
      </c>
      <c r="FD33">
        <v>4.1936351698138802E-3</v>
      </c>
      <c r="FE33">
        <v>1</v>
      </c>
      <c r="FF33">
        <v>2</v>
      </c>
      <c r="FG33">
        <v>2</v>
      </c>
      <c r="FH33" t="s">
        <v>398</v>
      </c>
      <c r="FI33">
        <v>3.82281</v>
      </c>
      <c r="FJ33">
        <v>2.7076199999999999</v>
      </c>
      <c r="FK33">
        <v>6.8921999999999997E-2</v>
      </c>
      <c r="FL33">
        <v>7.0858699999999997E-2</v>
      </c>
      <c r="FM33">
        <v>8.2431299999999999E-2</v>
      </c>
      <c r="FN33">
        <v>7.2843599999999994E-2</v>
      </c>
      <c r="FO33">
        <v>27237.1</v>
      </c>
      <c r="FP33">
        <v>22907.3</v>
      </c>
      <c r="FQ33">
        <v>26263.9</v>
      </c>
      <c r="FR33">
        <v>24057.5</v>
      </c>
      <c r="FS33">
        <v>41149.4</v>
      </c>
      <c r="FT33">
        <v>36806.199999999997</v>
      </c>
      <c r="FU33">
        <v>47492.800000000003</v>
      </c>
      <c r="FV33">
        <v>42882</v>
      </c>
      <c r="FW33">
        <v>2.6819999999999999</v>
      </c>
      <c r="FX33">
        <v>1.72645</v>
      </c>
      <c r="FY33">
        <v>0.13406599999999999</v>
      </c>
      <c r="FZ33">
        <v>0</v>
      </c>
      <c r="GA33">
        <v>24.247499999999999</v>
      </c>
      <c r="GB33">
        <v>999.9</v>
      </c>
      <c r="GC33">
        <v>41.960999999999999</v>
      </c>
      <c r="GD33">
        <v>27.221</v>
      </c>
      <c r="GE33">
        <v>16.734400000000001</v>
      </c>
      <c r="GF33">
        <v>55.897300000000001</v>
      </c>
      <c r="GG33">
        <v>48.5777</v>
      </c>
      <c r="GH33">
        <v>3</v>
      </c>
      <c r="GI33">
        <v>-0.200488</v>
      </c>
      <c r="GJ33">
        <v>-0.371923</v>
      </c>
      <c r="GK33">
        <v>20.2471</v>
      </c>
      <c r="GL33">
        <v>5.23271</v>
      </c>
      <c r="GM33">
        <v>11.986000000000001</v>
      </c>
      <c r="GN33">
        <v>4.9557500000000001</v>
      </c>
      <c r="GO33">
        <v>3.3039999999999998</v>
      </c>
      <c r="GP33">
        <v>966.7</v>
      </c>
      <c r="GQ33">
        <v>9999</v>
      </c>
      <c r="GR33">
        <v>2722.8</v>
      </c>
      <c r="GS33">
        <v>13.4</v>
      </c>
      <c r="GT33">
        <v>1.86818</v>
      </c>
      <c r="GU33">
        <v>1.86382</v>
      </c>
      <c r="GV33">
        <v>1.8714999999999999</v>
      </c>
      <c r="GW33">
        <v>1.86225</v>
      </c>
      <c r="GX33">
        <v>1.8617300000000001</v>
      </c>
      <c r="GY33">
        <v>1.86815</v>
      </c>
      <c r="GZ33">
        <v>1.8583700000000001</v>
      </c>
      <c r="HA33">
        <v>1.8647899999999999</v>
      </c>
      <c r="HB33">
        <v>5</v>
      </c>
      <c r="HC33">
        <v>0</v>
      </c>
      <c r="HD33">
        <v>0</v>
      </c>
      <c r="HE33">
        <v>0</v>
      </c>
      <c r="HF33" t="s">
        <v>399</v>
      </c>
      <c r="HG33" t="s">
        <v>400</v>
      </c>
      <c r="HH33" t="s">
        <v>401</v>
      </c>
      <c r="HI33" t="s">
        <v>401</v>
      </c>
      <c r="HJ33" t="s">
        <v>401</v>
      </c>
      <c r="HK33" t="s">
        <v>401</v>
      </c>
      <c r="HL33">
        <v>0</v>
      </c>
      <c r="HM33">
        <v>100</v>
      </c>
      <c r="HN33">
        <v>100</v>
      </c>
      <c r="HO33">
        <v>4.1639999999999997</v>
      </c>
      <c r="HP33">
        <v>-0.75819999999999999</v>
      </c>
      <c r="HQ33">
        <v>4.1641999999999904</v>
      </c>
      <c r="HR33">
        <v>0</v>
      </c>
      <c r="HS33">
        <v>0</v>
      </c>
      <c r="HT33">
        <v>0</v>
      </c>
      <c r="HU33">
        <v>-0.75818000000000096</v>
      </c>
      <c r="HV33">
        <v>0</v>
      </c>
      <c r="HW33">
        <v>0</v>
      </c>
      <c r="HX33">
        <v>0</v>
      </c>
      <c r="HY33">
        <v>-1</v>
      </c>
      <c r="HZ33">
        <v>-1</v>
      </c>
      <c r="IA33">
        <v>-1</v>
      </c>
      <c r="IB33">
        <v>-1</v>
      </c>
      <c r="IC33">
        <v>0.6</v>
      </c>
      <c r="ID33">
        <v>0.6</v>
      </c>
      <c r="IE33">
        <v>1.2072799999999999</v>
      </c>
      <c r="IF33">
        <v>2.3315399999999999</v>
      </c>
      <c r="IG33">
        <v>2.64893</v>
      </c>
      <c r="IH33">
        <v>2.8979499999999998</v>
      </c>
      <c r="II33">
        <v>2.8442400000000001</v>
      </c>
      <c r="IJ33">
        <v>2.32422</v>
      </c>
      <c r="IK33">
        <v>32.332799999999999</v>
      </c>
      <c r="IL33">
        <v>15.769399999999999</v>
      </c>
      <c r="IM33">
        <v>18</v>
      </c>
      <c r="IN33">
        <v>1182.99</v>
      </c>
      <c r="IO33">
        <v>360.94900000000001</v>
      </c>
      <c r="IP33">
        <v>24.9999</v>
      </c>
      <c r="IQ33">
        <v>24.819600000000001</v>
      </c>
      <c r="IR33">
        <v>30</v>
      </c>
      <c r="IS33">
        <v>24.7393</v>
      </c>
      <c r="IT33">
        <v>24.685199999999998</v>
      </c>
      <c r="IU33">
        <v>24.198799999999999</v>
      </c>
      <c r="IV33">
        <v>0</v>
      </c>
      <c r="IW33">
        <v>100</v>
      </c>
      <c r="IX33">
        <v>25</v>
      </c>
      <c r="IY33">
        <v>300</v>
      </c>
      <c r="IZ33">
        <v>22.443999999999999</v>
      </c>
      <c r="JA33">
        <v>109.824</v>
      </c>
      <c r="JB33">
        <v>99.869200000000006</v>
      </c>
    </row>
    <row r="34" spans="1:262" x14ac:dyDescent="0.2">
      <c r="A34">
        <v>18</v>
      </c>
      <c r="B34">
        <v>1634314492.5</v>
      </c>
      <c r="C34">
        <v>3138</v>
      </c>
      <c r="D34" t="s">
        <v>469</v>
      </c>
      <c r="E34" t="s">
        <v>470</v>
      </c>
      <c r="F34" t="s">
        <v>392</v>
      </c>
      <c r="G34">
        <v>1634314492.5</v>
      </c>
      <c r="H34">
        <f t="shared" si="0"/>
        <v>3.2510663328808977E-3</v>
      </c>
      <c r="I34">
        <f t="shared" si="1"/>
        <v>3.2510663328808977</v>
      </c>
      <c r="J34">
        <f t="shared" si="2"/>
        <v>5.7270355974073857</v>
      </c>
      <c r="K34">
        <f t="shared" si="3"/>
        <v>196.15600000000001</v>
      </c>
      <c r="L34">
        <f t="shared" si="4"/>
        <v>128.37682058700375</v>
      </c>
      <c r="M34">
        <f t="shared" si="5"/>
        <v>11.687074635636515</v>
      </c>
      <c r="N34">
        <f t="shared" si="6"/>
        <v>17.85750575334</v>
      </c>
      <c r="O34">
        <f t="shared" si="7"/>
        <v>0.15150579127990677</v>
      </c>
      <c r="P34">
        <f t="shared" si="8"/>
        <v>2.7511436532620248</v>
      </c>
      <c r="Q34">
        <f t="shared" si="9"/>
        <v>0.14701857641573507</v>
      </c>
      <c r="R34">
        <f t="shared" si="10"/>
        <v>9.2278698488797994E-2</v>
      </c>
      <c r="S34">
        <f t="shared" si="11"/>
        <v>241.72088392210006</v>
      </c>
      <c r="T34">
        <f t="shared" si="12"/>
        <v>27.414644763526773</v>
      </c>
      <c r="U34">
        <f t="shared" si="13"/>
        <v>26.4331</v>
      </c>
      <c r="V34">
        <f t="shared" si="14"/>
        <v>3.4617077024098357</v>
      </c>
      <c r="W34">
        <f t="shared" si="15"/>
        <v>42.50372433338768</v>
      </c>
      <c r="X34">
        <f t="shared" si="16"/>
        <v>1.5034713277485001</v>
      </c>
      <c r="Y34">
        <f t="shared" si="17"/>
        <v>3.5372696189060497</v>
      </c>
      <c r="Z34">
        <f t="shared" si="18"/>
        <v>1.9582363746613356</v>
      </c>
      <c r="AA34">
        <f t="shared" si="19"/>
        <v>-143.37202528004758</v>
      </c>
      <c r="AB34">
        <f t="shared" si="20"/>
        <v>54.373986122267468</v>
      </c>
      <c r="AC34">
        <f t="shared" si="21"/>
        <v>4.2489930318205884</v>
      </c>
      <c r="AD34">
        <f t="shared" si="22"/>
        <v>156.97183779614053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47721.964979190045</v>
      </c>
      <c r="AJ34" t="s">
        <v>393</v>
      </c>
      <c r="AK34">
        <v>10397.299999999999</v>
      </c>
      <c r="AL34">
        <v>0</v>
      </c>
      <c r="AM34">
        <v>0</v>
      </c>
      <c r="AN34" t="e">
        <f t="shared" si="26"/>
        <v>#DIV/0!</v>
      </c>
      <c r="AO34">
        <v>-1</v>
      </c>
      <c r="AP34" t="s">
        <v>471</v>
      </c>
      <c r="AQ34">
        <v>10413.299999999999</v>
      </c>
      <c r="AR34">
        <v>1202.048</v>
      </c>
      <c r="AS34">
        <v>1418.74</v>
      </c>
      <c r="AT34">
        <f t="shared" si="27"/>
        <v>0.15273552588916928</v>
      </c>
      <c r="AU34">
        <v>0.5</v>
      </c>
      <c r="AV34">
        <f t="shared" si="28"/>
        <v>1261.1267999596375</v>
      </c>
      <c r="AW34">
        <f t="shared" si="29"/>
        <v>5.7270355974073857</v>
      </c>
      <c r="AX34">
        <f t="shared" si="30"/>
        <v>96.309432502380218</v>
      </c>
      <c r="AY34">
        <f t="shared" si="31"/>
        <v>5.3341468896091057E-3</v>
      </c>
      <c r="AZ34">
        <f t="shared" si="32"/>
        <v>-1</v>
      </c>
      <c r="BA34" t="e">
        <f t="shared" si="33"/>
        <v>#DIV/0!</v>
      </c>
      <c r="BB34" t="s">
        <v>395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>
        <f t="shared" si="38"/>
        <v>0.15273552588916928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v>120</v>
      </c>
      <c r="BM34">
        <v>300</v>
      </c>
      <c r="BN34">
        <v>300</v>
      </c>
      <c r="BO34">
        <v>300</v>
      </c>
      <c r="BP34">
        <v>10413.299999999999</v>
      </c>
      <c r="BQ34">
        <v>1386.53</v>
      </c>
      <c r="BR34">
        <v>-7.3930300000000001E-3</v>
      </c>
      <c r="BS34">
        <v>0.55000000000000004</v>
      </c>
      <c r="BT34" t="s">
        <v>395</v>
      </c>
      <c r="BU34" t="s">
        <v>395</v>
      </c>
      <c r="BV34" t="s">
        <v>395</v>
      </c>
      <c r="BW34" t="s">
        <v>395</v>
      </c>
      <c r="BX34" t="s">
        <v>395</v>
      </c>
      <c r="BY34" t="s">
        <v>395</v>
      </c>
      <c r="BZ34" t="s">
        <v>395</v>
      </c>
      <c r="CA34" t="s">
        <v>395</v>
      </c>
      <c r="CB34" t="s">
        <v>395</v>
      </c>
      <c r="CC34" t="s">
        <v>395</v>
      </c>
      <c r="CD34">
        <f t="shared" si="42"/>
        <v>1499.9</v>
      </c>
      <c r="CE34">
        <f t="shared" si="43"/>
        <v>1261.1267999596375</v>
      </c>
      <c r="CF34">
        <f t="shared" si="44"/>
        <v>0.84080725379001098</v>
      </c>
      <c r="CG34">
        <f t="shared" si="45"/>
        <v>0.16115799981472101</v>
      </c>
      <c r="CH34">
        <v>6</v>
      </c>
      <c r="CI34">
        <v>0.5</v>
      </c>
      <c r="CJ34" t="s">
        <v>396</v>
      </c>
      <c r="CK34">
        <v>2</v>
      </c>
      <c r="CL34">
        <v>1634314492.5</v>
      </c>
      <c r="CM34">
        <v>196.15600000000001</v>
      </c>
      <c r="CN34">
        <v>199.97499999999999</v>
      </c>
      <c r="CO34">
        <v>16.514900000000001</v>
      </c>
      <c r="CP34">
        <v>14.596399999999999</v>
      </c>
      <c r="CQ34">
        <v>192.61600000000001</v>
      </c>
      <c r="CR34">
        <v>17.274899999999999</v>
      </c>
      <c r="CS34">
        <v>999.96100000000001</v>
      </c>
      <c r="CT34">
        <v>90.932599999999994</v>
      </c>
      <c r="CU34">
        <v>0.10466499999999999</v>
      </c>
      <c r="CV34">
        <v>26.799700000000001</v>
      </c>
      <c r="CW34">
        <v>26.4331</v>
      </c>
      <c r="CX34">
        <v>999.9</v>
      </c>
      <c r="CY34">
        <v>0</v>
      </c>
      <c r="CZ34">
        <v>0</v>
      </c>
      <c r="DA34">
        <v>9915</v>
      </c>
      <c r="DB34">
        <v>0</v>
      </c>
      <c r="DC34">
        <v>23.5365</v>
      </c>
      <c r="DD34">
        <v>-3.1957200000000001</v>
      </c>
      <c r="DE34">
        <v>200.08500000000001</v>
      </c>
      <c r="DF34">
        <v>202.93799999999999</v>
      </c>
      <c r="DG34">
        <v>1.92031</v>
      </c>
      <c r="DH34">
        <v>199.97499999999999</v>
      </c>
      <c r="DI34">
        <v>14.596399999999999</v>
      </c>
      <c r="DJ34">
        <v>1.5019100000000001</v>
      </c>
      <c r="DK34">
        <v>1.3272900000000001</v>
      </c>
      <c r="DL34">
        <v>12.9876</v>
      </c>
      <c r="DM34">
        <v>11.111499999999999</v>
      </c>
      <c r="DN34">
        <v>1499.9</v>
      </c>
      <c r="DO34">
        <v>0.973001</v>
      </c>
      <c r="DP34">
        <v>2.69994E-2</v>
      </c>
      <c r="DQ34">
        <v>0</v>
      </c>
      <c r="DR34">
        <v>1200.92</v>
      </c>
      <c r="DS34">
        <v>5.0000499999999999</v>
      </c>
      <c r="DT34">
        <v>18008.7</v>
      </c>
      <c r="DU34">
        <v>12457.2</v>
      </c>
      <c r="DV34">
        <v>42</v>
      </c>
      <c r="DW34">
        <v>43.875</v>
      </c>
      <c r="DX34">
        <v>43.061999999999998</v>
      </c>
      <c r="DY34">
        <v>43.436999999999998</v>
      </c>
      <c r="DZ34">
        <v>44.061999999999998</v>
      </c>
      <c r="EA34">
        <v>1454.54</v>
      </c>
      <c r="EB34">
        <v>40.36</v>
      </c>
      <c r="EC34">
        <v>0</v>
      </c>
      <c r="ED34">
        <v>80.400000095367403</v>
      </c>
      <c r="EE34">
        <v>0</v>
      </c>
      <c r="EF34">
        <v>1202.048</v>
      </c>
      <c r="EG34">
        <v>-12.8384615442676</v>
      </c>
      <c r="EH34">
        <v>-184.19999994071799</v>
      </c>
      <c r="EI34">
        <v>18031.164000000001</v>
      </c>
      <c r="EJ34">
        <v>15</v>
      </c>
      <c r="EK34">
        <v>1634314517.5</v>
      </c>
      <c r="EL34" t="s">
        <v>472</v>
      </c>
      <c r="EM34">
        <v>1634314511.5</v>
      </c>
      <c r="EN34">
        <v>1634314517.5</v>
      </c>
      <c r="EO34">
        <v>19</v>
      </c>
      <c r="EP34">
        <v>-0.625</v>
      </c>
      <c r="EQ34">
        <v>-2E-3</v>
      </c>
      <c r="ER34">
        <v>3.54</v>
      </c>
      <c r="ES34">
        <v>-0.76</v>
      </c>
      <c r="ET34">
        <v>200</v>
      </c>
      <c r="EU34">
        <v>15</v>
      </c>
      <c r="EV34">
        <v>0.39</v>
      </c>
      <c r="EW34">
        <v>0.05</v>
      </c>
      <c r="EX34">
        <v>-3.2282182499999998</v>
      </c>
      <c r="EY34">
        <v>-5.9493771106940797E-2</v>
      </c>
      <c r="EZ34">
        <v>2.6794362362957999E-2</v>
      </c>
      <c r="FA34">
        <v>1</v>
      </c>
      <c r="FB34">
        <v>1.91197325</v>
      </c>
      <c r="FC34">
        <v>4.59058536585343E-2</v>
      </c>
      <c r="FD34">
        <v>4.5219328762709596E-3</v>
      </c>
      <c r="FE34">
        <v>1</v>
      </c>
      <c r="FF34">
        <v>2</v>
      </c>
      <c r="FG34">
        <v>2</v>
      </c>
      <c r="FH34" t="s">
        <v>398</v>
      </c>
      <c r="FI34">
        <v>3.8227600000000002</v>
      </c>
      <c r="FJ34">
        <v>2.7071499999999999</v>
      </c>
      <c r="FK34">
        <v>4.8518499999999999E-2</v>
      </c>
      <c r="FL34">
        <v>5.0224299999999999E-2</v>
      </c>
      <c r="FM34">
        <v>8.2561200000000001E-2</v>
      </c>
      <c r="FN34">
        <v>7.2719400000000003E-2</v>
      </c>
      <c r="FO34">
        <v>27834.2</v>
      </c>
      <c r="FP34">
        <v>23416.799999999999</v>
      </c>
      <c r="FQ34">
        <v>26264.1</v>
      </c>
      <c r="FR34">
        <v>24058.400000000001</v>
      </c>
      <c r="FS34">
        <v>41143.1</v>
      </c>
      <c r="FT34">
        <v>36812.400000000001</v>
      </c>
      <c r="FU34">
        <v>47492.9</v>
      </c>
      <c r="FV34">
        <v>42884</v>
      </c>
      <c r="FW34">
        <v>2.6884999999999999</v>
      </c>
      <c r="FX34">
        <v>1.7261</v>
      </c>
      <c r="FY34">
        <v>0.13474</v>
      </c>
      <c r="FZ34">
        <v>0</v>
      </c>
      <c r="GA34">
        <v>24.223600000000001</v>
      </c>
      <c r="GB34">
        <v>999.9</v>
      </c>
      <c r="GC34">
        <v>41.863</v>
      </c>
      <c r="GD34">
        <v>27.241</v>
      </c>
      <c r="GE34">
        <v>16.712499999999999</v>
      </c>
      <c r="GF34">
        <v>56.017299999999999</v>
      </c>
      <c r="GG34">
        <v>48.6098</v>
      </c>
      <c r="GH34">
        <v>3</v>
      </c>
      <c r="GI34">
        <v>-0.201598</v>
      </c>
      <c r="GJ34">
        <v>-0.36544100000000002</v>
      </c>
      <c r="GK34">
        <v>20.247299999999999</v>
      </c>
      <c r="GL34">
        <v>5.2330100000000002</v>
      </c>
      <c r="GM34">
        <v>11.986000000000001</v>
      </c>
      <c r="GN34">
        <v>4.9566999999999997</v>
      </c>
      <c r="GO34">
        <v>3.3039999999999998</v>
      </c>
      <c r="GP34">
        <v>969.2</v>
      </c>
      <c r="GQ34">
        <v>9999</v>
      </c>
      <c r="GR34">
        <v>2722.8</v>
      </c>
      <c r="GS34">
        <v>13.4</v>
      </c>
      <c r="GT34">
        <v>1.8682300000000001</v>
      </c>
      <c r="GU34">
        <v>1.8638399999999999</v>
      </c>
      <c r="GV34">
        <v>1.8714900000000001</v>
      </c>
      <c r="GW34">
        <v>1.8622799999999999</v>
      </c>
      <c r="GX34">
        <v>1.8617300000000001</v>
      </c>
      <c r="GY34">
        <v>1.8682300000000001</v>
      </c>
      <c r="GZ34">
        <v>1.85836</v>
      </c>
      <c r="HA34">
        <v>1.8647899999999999</v>
      </c>
      <c r="HB34">
        <v>5</v>
      </c>
      <c r="HC34">
        <v>0</v>
      </c>
      <c r="HD34">
        <v>0</v>
      </c>
      <c r="HE34">
        <v>0</v>
      </c>
      <c r="HF34" t="s">
        <v>399</v>
      </c>
      <c r="HG34" t="s">
        <v>400</v>
      </c>
      <c r="HH34" t="s">
        <v>401</v>
      </c>
      <c r="HI34" t="s">
        <v>401</v>
      </c>
      <c r="HJ34" t="s">
        <v>401</v>
      </c>
      <c r="HK34" t="s">
        <v>401</v>
      </c>
      <c r="HL34">
        <v>0</v>
      </c>
      <c r="HM34">
        <v>100</v>
      </c>
      <c r="HN34">
        <v>100</v>
      </c>
      <c r="HO34">
        <v>3.54</v>
      </c>
      <c r="HP34">
        <v>-0.76</v>
      </c>
      <c r="HQ34">
        <v>4.1641999999999904</v>
      </c>
      <c r="HR34">
        <v>0</v>
      </c>
      <c r="HS34">
        <v>0</v>
      </c>
      <c r="HT34">
        <v>0</v>
      </c>
      <c r="HU34">
        <v>-0.75818000000000096</v>
      </c>
      <c r="HV34">
        <v>0</v>
      </c>
      <c r="HW34">
        <v>0</v>
      </c>
      <c r="HX34">
        <v>0</v>
      </c>
      <c r="HY34">
        <v>-1</v>
      </c>
      <c r="HZ34">
        <v>-1</v>
      </c>
      <c r="IA34">
        <v>-1</v>
      </c>
      <c r="IB34">
        <v>-1</v>
      </c>
      <c r="IC34">
        <v>2</v>
      </c>
      <c r="ID34">
        <v>1.9</v>
      </c>
      <c r="IE34">
        <v>0.87890599999999997</v>
      </c>
      <c r="IF34">
        <v>2.33887</v>
      </c>
      <c r="IG34">
        <v>2.64893</v>
      </c>
      <c r="IH34">
        <v>2.8979499999999998</v>
      </c>
      <c r="II34">
        <v>2.8442400000000001</v>
      </c>
      <c r="IJ34">
        <v>2.31934</v>
      </c>
      <c r="IK34">
        <v>32.332799999999999</v>
      </c>
      <c r="IL34">
        <v>15.7431</v>
      </c>
      <c r="IM34">
        <v>18</v>
      </c>
      <c r="IN34">
        <v>1190.96</v>
      </c>
      <c r="IO34">
        <v>360.67200000000003</v>
      </c>
      <c r="IP34">
        <v>24.9999</v>
      </c>
      <c r="IQ34">
        <v>24.803899999999999</v>
      </c>
      <c r="IR34">
        <v>30</v>
      </c>
      <c r="IS34">
        <v>24.7255</v>
      </c>
      <c r="IT34">
        <v>24.670100000000001</v>
      </c>
      <c r="IU34">
        <v>17.6372</v>
      </c>
      <c r="IV34">
        <v>0</v>
      </c>
      <c r="IW34">
        <v>100</v>
      </c>
      <c r="IX34">
        <v>25</v>
      </c>
      <c r="IY34">
        <v>200</v>
      </c>
      <c r="IZ34">
        <v>22.443999999999999</v>
      </c>
      <c r="JA34">
        <v>109.824</v>
      </c>
      <c r="JB34">
        <v>99.873500000000007</v>
      </c>
    </row>
    <row r="35" spans="1:262" x14ac:dyDescent="0.2">
      <c r="A35">
        <v>19</v>
      </c>
      <c r="B35">
        <v>1634314589.5</v>
      </c>
      <c r="C35">
        <v>3235</v>
      </c>
      <c r="D35" t="s">
        <v>473</v>
      </c>
      <c r="E35" t="s">
        <v>474</v>
      </c>
      <c r="F35" t="s">
        <v>392</v>
      </c>
      <c r="G35">
        <v>1634314589.5</v>
      </c>
      <c r="H35">
        <f t="shared" si="0"/>
        <v>3.399626505785612E-3</v>
      </c>
      <c r="I35">
        <f t="shared" si="1"/>
        <v>3.3996265057856121</v>
      </c>
      <c r="J35">
        <f t="shared" si="2"/>
        <v>2.207512457344738</v>
      </c>
      <c r="K35">
        <f t="shared" si="3"/>
        <v>98.445999999999998</v>
      </c>
      <c r="L35">
        <f t="shared" si="4"/>
        <v>72.678346400825021</v>
      </c>
      <c r="M35">
        <f t="shared" si="5"/>
        <v>6.6163652753856486</v>
      </c>
      <c r="N35">
        <f t="shared" si="6"/>
        <v>8.9621562426360004</v>
      </c>
      <c r="O35">
        <f t="shared" si="7"/>
        <v>0.15935801195497271</v>
      </c>
      <c r="P35">
        <f t="shared" si="8"/>
        <v>2.7778267905479059</v>
      </c>
      <c r="Q35">
        <f t="shared" si="9"/>
        <v>0.15444783729846309</v>
      </c>
      <c r="R35">
        <f t="shared" si="10"/>
        <v>9.6958455283234407E-2</v>
      </c>
      <c r="S35">
        <f t="shared" si="11"/>
        <v>241.73843992210573</v>
      </c>
      <c r="T35">
        <f t="shared" si="12"/>
        <v>27.345581724916389</v>
      </c>
      <c r="U35">
        <f t="shared" si="13"/>
        <v>26.404</v>
      </c>
      <c r="V35">
        <f t="shared" si="14"/>
        <v>3.4557705836333508</v>
      </c>
      <c r="W35">
        <f t="shared" si="15"/>
        <v>42.648418215880099</v>
      </c>
      <c r="X35">
        <f t="shared" si="16"/>
        <v>1.5065409587807999</v>
      </c>
      <c r="Y35">
        <f t="shared" si="17"/>
        <v>3.5324662011024852</v>
      </c>
      <c r="Z35">
        <f t="shared" si="18"/>
        <v>1.9492296248525509</v>
      </c>
      <c r="AA35">
        <f t="shared" si="19"/>
        <v>-149.92352890514547</v>
      </c>
      <c r="AB35">
        <f t="shared" si="20"/>
        <v>55.799904549469943</v>
      </c>
      <c r="AC35">
        <f t="shared" si="21"/>
        <v>4.3174062239397983</v>
      </c>
      <c r="AD35">
        <f t="shared" si="22"/>
        <v>151.93222179036999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48452.611712473779</v>
      </c>
      <c r="AJ35" t="s">
        <v>393</v>
      </c>
      <c r="AK35">
        <v>10397.299999999999</v>
      </c>
      <c r="AL35">
        <v>0</v>
      </c>
      <c r="AM35">
        <v>0</v>
      </c>
      <c r="AN35" t="e">
        <f t="shared" si="26"/>
        <v>#DIV/0!</v>
      </c>
      <c r="AO35">
        <v>-1</v>
      </c>
      <c r="AP35" t="s">
        <v>475</v>
      </c>
      <c r="AQ35">
        <v>10411.5</v>
      </c>
      <c r="AR35">
        <v>1054.7464</v>
      </c>
      <c r="AS35">
        <v>1211.1300000000001</v>
      </c>
      <c r="AT35">
        <f t="shared" si="27"/>
        <v>0.12912205956420875</v>
      </c>
      <c r="AU35">
        <v>0.5</v>
      </c>
      <c r="AV35">
        <f t="shared" si="28"/>
        <v>1261.2191999596403</v>
      </c>
      <c r="AW35">
        <f t="shared" si="29"/>
        <v>2.207512457344738</v>
      </c>
      <c r="AX35">
        <f t="shared" si="30"/>
        <v>81.425610330356193</v>
      </c>
      <c r="AY35">
        <f t="shared" si="31"/>
        <v>2.543183974242844E-3</v>
      </c>
      <c r="AZ35">
        <f t="shared" si="32"/>
        <v>-1</v>
      </c>
      <c r="BA35" t="e">
        <f t="shared" si="33"/>
        <v>#DIV/0!</v>
      </c>
      <c r="BB35" t="s">
        <v>395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>
        <f t="shared" si="38"/>
        <v>0.12912205956420872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v>121</v>
      </c>
      <c r="BM35">
        <v>300</v>
      </c>
      <c r="BN35">
        <v>300</v>
      </c>
      <c r="BO35">
        <v>300</v>
      </c>
      <c r="BP35">
        <v>10411.5</v>
      </c>
      <c r="BQ35">
        <v>1184.5899999999999</v>
      </c>
      <c r="BR35">
        <v>-7.3918300000000003E-3</v>
      </c>
      <c r="BS35">
        <v>1.51</v>
      </c>
      <c r="BT35" t="s">
        <v>395</v>
      </c>
      <c r="BU35" t="s">
        <v>395</v>
      </c>
      <c r="BV35" t="s">
        <v>395</v>
      </c>
      <c r="BW35" t="s">
        <v>395</v>
      </c>
      <c r="BX35" t="s">
        <v>395</v>
      </c>
      <c r="BY35" t="s">
        <v>395</v>
      </c>
      <c r="BZ35" t="s">
        <v>395</v>
      </c>
      <c r="CA35" t="s">
        <v>395</v>
      </c>
      <c r="CB35" t="s">
        <v>395</v>
      </c>
      <c r="CC35" t="s">
        <v>395</v>
      </c>
      <c r="CD35">
        <f t="shared" si="42"/>
        <v>1500.01</v>
      </c>
      <c r="CE35">
        <f t="shared" si="43"/>
        <v>1261.2191999596403</v>
      </c>
      <c r="CF35">
        <f t="shared" si="44"/>
        <v>0.8408071945917962</v>
      </c>
      <c r="CG35">
        <f t="shared" si="45"/>
        <v>0.16115788556216673</v>
      </c>
      <c r="CH35">
        <v>6</v>
      </c>
      <c r="CI35">
        <v>0.5</v>
      </c>
      <c r="CJ35" t="s">
        <v>396</v>
      </c>
      <c r="CK35">
        <v>2</v>
      </c>
      <c r="CL35">
        <v>1634314589.5</v>
      </c>
      <c r="CM35">
        <v>98.445999999999998</v>
      </c>
      <c r="CN35">
        <v>99.971299999999999</v>
      </c>
      <c r="CO35">
        <v>16.5488</v>
      </c>
      <c r="CP35">
        <v>14.5428</v>
      </c>
      <c r="CQ35">
        <v>95.215999999999994</v>
      </c>
      <c r="CR35">
        <v>17.3108</v>
      </c>
      <c r="CS35">
        <v>1000.01</v>
      </c>
      <c r="CT35">
        <v>90.932500000000005</v>
      </c>
      <c r="CU35">
        <v>0.103766</v>
      </c>
      <c r="CV35">
        <v>26.776599999999998</v>
      </c>
      <c r="CW35">
        <v>26.404</v>
      </c>
      <c r="CX35">
        <v>999.9</v>
      </c>
      <c r="CY35">
        <v>0</v>
      </c>
      <c r="CZ35">
        <v>0</v>
      </c>
      <c r="DA35">
        <v>10072.5</v>
      </c>
      <c r="DB35">
        <v>0</v>
      </c>
      <c r="DC35">
        <v>23.5365</v>
      </c>
      <c r="DD35">
        <v>-1.2156499999999999</v>
      </c>
      <c r="DE35">
        <v>100.41800000000001</v>
      </c>
      <c r="DF35">
        <v>101.447</v>
      </c>
      <c r="DG35">
        <v>2.00766</v>
      </c>
      <c r="DH35">
        <v>99.971299999999999</v>
      </c>
      <c r="DI35">
        <v>14.5428</v>
      </c>
      <c r="DJ35">
        <v>1.50498</v>
      </c>
      <c r="DK35">
        <v>1.3224100000000001</v>
      </c>
      <c r="DL35">
        <v>13.018800000000001</v>
      </c>
      <c r="DM35">
        <v>11.056100000000001</v>
      </c>
      <c r="DN35">
        <v>1500.01</v>
      </c>
      <c r="DO35">
        <v>0.97300600000000004</v>
      </c>
      <c r="DP35">
        <v>2.6993699999999999E-2</v>
      </c>
      <c r="DQ35">
        <v>0</v>
      </c>
      <c r="DR35">
        <v>1048.6500000000001</v>
      </c>
      <c r="DS35">
        <v>5.0000499999999999</v>
      </c>
      <c r="DT35">
        <v>15754</v>
      </c>
      <c r="DU35">
        <v>12458.2</v>
      </c>
      <c r="DV35">
        <v>42</v>
      </c>
      <c r="DW35">
        <v>43.875</v>
      </c>
      <c r="DX35">
        <v>43.061999999999998</v>
      </c>
      <c r="DY35">
        <v>43.436999999999998</v>
      </c>
      <c r="DZ35">
        <v>44.061999999999998</v>
      </c>
      <c r="EA35">
        <v>1454.65</v>
      </c>
      <c r="EB35">
        <v>40.36</v>
      </c>
      <c r="EC35">
        <v>0</v>
      </c>
      <c r="ED35">
        <v>96.400000095367403</v>
      </c>
      <c r="EE35">
        <v>0</v>
      </c>
      <c r="EF35">
        <v>1054.7464</v>
      </c>
      <c r="EG35">
        <v>-50.411538477735398</v>
      </c>
      <c r="EH35">
        <v>-744.046153832703</v>
      </c>
      <c r="EI35">
        <v>15840.407999999999</v>
      </c>
      <c r="EJ35">
        <v>15</v>
      </c>
      <c r="EK35">
        <v>1634314618</v>
      </c>
      <c r="EL35" t="s">
        <v>476</v>
      </c>
      <c r="EM35">
        <v>1634314616</v>
      </c>
      <c r="EN35">
        <v>1634314618</v>
      </c>
      <c r="EO35">
        <v>20</v>
      </c>
      <c r="EP35">
        <v>-0.31</v>
      </c>
      <c r="EQ35">
        <v>-2E-3</v>
      </c>
      <c r="ER35">
        <v>3.23</v>
      </c>
      <c r="ES35">
        <v>-0.76200000000000001</v>
      </c>
      <c r="ET35">
        <v>100</v>
      </c>
      <c r="EU35">
        <v>15</v>
      </c>
      <c r="EV35">
        <v>0.47</v>
      </c>
      <c r="EW35">
        <v>0.04</v>
      </c>
      <c r="EX35">
        <v>-1.23547725</v>
      </c>
      <c r="EY35">
        <v>-7.3620450281421598E-2</v>
      </c>
      <c r="EZ35">
        <v>2.9151875410297401E-2</v>
      </c>
      <c r="FA35">
        <v>1</v>
      </c>
      <c r="FB35">
        <v>1.99845425</v>
      </c>
      <c r="FC35">
        <v>5.1448592870544603E-2</v>
      </c>
      <c r="FD35">
        <v>5.0318827925042399E-3</v>
      </c>
      <c r="FE35">
        <v>1</v>
      </c>
      <c r="FF35">
        <v>2</v>
      </c>
      <c r="FG35">
        <v>2</v>
      </c>
      <c r="FH35" t="s">
        <v>398</v>
      </c>
      <c r="FI35">
        <v>3.8228300000000002</v>
      </c>
      <c r="FJ35">
        <v>2.70763</v>
      </c>
      <c r="FK35">
        <v>2.51363E-2</v>
      </c>
      <c r="FL35">
        <v>2.6434800000000001E-2</v>
      </c>
      <c r="FM35">
        <v>8.2689899999999997E-2</v>
      </c>
      <c r="FN35">
        <v>7.2526199999999999E-2</v>
      </c>
      <c r="FO35">
        <v>28517.9</v>
      </c>
      <c r="FP35">
        <v>24004.1</v>
      </c>
      <c r="FQ35">
        <v>26263.8</v>
      </c>
      <c r="FR35">
        <v>24059.200000000001</v>
      </c>
      <c r="FS35">
        <v>41136.300000000003</v>
      </c>
      <c r="FT35">
        <v>36820.699999999997</v>
      </c>
      <c r="FU35">
        <v>47492.6</v>
      </c>
      <c r="FV35">
        <v>42885.3</v>
      </c>
      <c r="FW35">
        <v>2.6877800000000001</v>
      </c>
      <c r="FX35">
        <v>1.7250000000000001</v>
      </c>
      <c r="FY35">
        <v>0.13370399999999999</v>
      </c>
      <c r="FZ35">
        <v>0</v>
      </c>
      <c r="GA35">
        <v>24.211300000000001</v>
      </c>
      <c r="GB35">
        <v>999.9</v>
      </c>
      <c r="GC35">
        <v>41.765000000000001</v>
      </c>
      <c r="GD35">
        <v>27.241</v>
      </c>
      <c r="GE35">
        <v>16.672499999999999</v>
      </c>
      <c r="GF35">
        <v>55.317300000000003</v>
      </c>
      <c r="GG35">
        <v>48.629800000000003</v>
      </c>
      <c r="GH35">
        <v>3</v>
      </c>
      <c r="GI35">
        <v>-0.20241600000000001</v>
      </c>
      <c r="GJ35">
        <v>-0.37377500000000002</v>
      </c>
      <c r="GK35">
        <v>20.247399999999999</v>
      </c>
      <c r="GL35">
        <v>5.2337600000000002</v>
      </c>
      <c r="GM35">
        <v>11.986000000000001</v>
      </c>
      <c r="GN35">
        <v>4.95695</v>
      </c>
      <c r="GO35">
        <v>3.3039999999999998</v>
      </c>
      <c r="GP35">
        <v>971.9</v>
      </c>
      <c r="GQ35">
        <v>9999</v>
      </c>
      <c r="GR35">
        <v>2722.8</v>
      </c>
      <c r="GS35">
        <v>13.4</v>
      </c>
      <c r="GT35">
        <v>1.8681700000000001</v>
      </c>
      <c r="GU35">
        <v>1.8638600000000001</v>
      </c>
      <c r="GV35">
        <v>1.8714900000000001</v>
      </c>
      <c r="GW35">
        <v>1.86226</v>
      </c>
      <c r="GX35">
        <v>1.86172</v>
      </c>
      <c r="GY35">
        <v>1.8682099999999999</v>
      </c>
      <c r="GZ35">
        <v>1.8583700000000001</v>
      </c>
      <c r="HA35">
        <v>1.8647899999999999</v>
      </c>
      <c r="HB35">
        <v>5</v>
      </c>
      <c r="HC35">
        <v>0</v>
      </c>
      <c r="HD35">
        <v>0</v>
      </c>
      <c r="HE35">
        <v>0</v>
      </c>
      <c r="HF35" t="s">
        <v>399</v>
      </c>
      <c r="HG35" t="s">
        <v>400</v>
      </c>
      <c r="HH35" t="s">
        <v>401</v>
      </c>
      <c r="HI35" t="s">
        <v>401</v>
      </c>
      <c r="HJ35" t="s">
        <v>401</v>
      </c>
      <c r="HK35" t="s">
        <v>401</v>
      </c>
      <c r="HL35">
        <v>0</v>
      </c>
      <c r="HM35">
        <v>100</v>
      </c>
      <c r="HN35">
        <v>100</v>
      </c>
      <c r="HO35">
        <v>3.23</v>
      </c>
      <c r="HP35">
        <v>-0.76200000000000001</v>
      </c>
      <c r="HQ35">
        <v>3.5396499999999902</v>
      </c>
      <c r="HR35">
        <v>0</v>
      </c>
      <c r="HS35">
        <v>0</v>
      </c>
      <c r="HT35">
        <v>0</v>
      </c>
      <c r="HU35">
        <v>-0.760354999999999</v>
      </c>
      <c r="HV35">
        <v>0</v>
      </c>
      <c r="HW35">
        <v>0</v>
      </c>
      <c r="HX35">
        <v>0</v>
      </c>
      <c r="HY35">
        <v>-1</v>
      </c>
      <c r="HZ35">
        <v>-1</v>
      </c>
      <c r="IA35">
        <v>-1</v>
      </c>
      <c r="IB35">
        <v>-1</v>
      </c>
      <c r="IC35">
        <v>1.3</v>
      </c>
      <c r="ID35">
        <v>1.2</v>
      </c>
      <c r="IE35">
        <v>0.53222700000000001</v>
      </c>
      <c r="IF35">
        <v>2.36572</v>
      </c>
      <c r="IG35">
        <v>2.64893</v>
      </c>
      <c r="IH35">
        <v>2.8991699999999998</v>
      </c>
      <c r="II35">
        <v>2.8442400000000001</v>
      </c>
      <c r="IJ35">
        <v>2.33521</v>
      </c>
      <c r="IK35">
        <v>32.354900000000001</v>
      </c>
      <c r="IL35">
        <v>15.734400000000001</v>
      </c>
      <c r="IM35">
        <v>18</v>
      </c>
      <c r="IN35">
        <v>1189.72</v>
      </c>
      <c r="IO35">
        <v>360.02300000000002</v>
      </c>
      <c r="IP35">
        <v>24.9998</v>
      </c>
      <c r="IQ35">
        <v>24.790500000000002</v>
      </c>
      <c r="IR35">
        <v>29.9999</v>
      </c>
      <c r="IS35">
        <v>24.711099999999998</v>
      </c>
      <c r="IT35">
        <v>24.656199999999998</v>
      </c>
      <c r="IU35">
        <v>10.6828</v>
      </c>
      <c r="IV35">
        <v>0</v>
      </c>
      <c r="IW35">
        <v>100</v>
      </c>
      <c r="IX35">
        <v>25</v>
      </c>
      <c r="IY35">
        <v>100</v>
      </c>
      <c r="IZ35">
        <v>22.443999999999999</v>
      </c>
      <c r="JA35">
        <v>109.82299999999999</v>
      </c>
      <c r="JB35">
        <v>99.876599999999996</v>
      </c>
    </row>
    <row r="36" spans="1:262" x14ac:dyDescent="0.2">
      <c r="A36">
        <v>20</v>
      </c>
      <c r="B36">
        <v>1634314732</v>
      </c>
      <c r="C36">
        <v>3377.5</v>
      </c>
      <c r="D36" t="s">
        <v>477</v>
      </c>
      <c r="E36" t="s">
        <v>478</v>
      </c>
      <c r="F36" t="s">
        <v>392</v>
      </c>
      <c r="G36">
        <v>1634314732</v>
      </c>
      <c r="H36">
        <f t="shared" si="0"/>
        <v>3.607470962636567E-3</v>
      </c>
      <c r="I36">
        <f t="shared" si="1"/>
        <v>3.6074709626365671</v>
      </c>
      <c r="J36">
        <f t="shared" si="2"/>
        <v>0.1779420036399427</v>
      </c>
      <c r="K36">
        <f t="shared" si="3"/>
        <v>49.776899999999998</v>
      </c>
      <c r="L36">
        <f t="shared" si="4"/>
        <v>46.389260906533636</v>
      </c>
      <c r="M36">
        <f t="shared" si="5"/>
        <v>4.2232964047425758</v>
      </c>
      <c r="N36">
        <f t="shared" si="6"/>
        <v>4.5317083889910004</v>
      </c>
      <c r="O36">
        <f t="shared" si="7"/>
        <v>0.17082999368901497</v>
      </c>
      <c r="P36">
        <f t="shared" si="8"/>
        <v>2.7677496044982184</v>
      </c>
      <c r="Q36">
        <f t="shared" si="9"/>
        <v>0.16518109140885959</v>
      </c>
      <c r="R36">
        <f t="shared" si="10"/>
        <v>0.10373015261482676</v>
      </c>
      <c r="S36">
        <f t="shared" si="11"/>
        <v>241.71232492211672</v>
      </c>
      <c r="T36">
        <f t="shared" si="12"/>
        <v>27.275853121059544</v>
      </c>
      <c r="U36">
        <f t="shared" si="13"/>
        <v>26.3508</v>
      </c>
      <c r="V36">
        <f t="shared" si="14"/>
        <v>3.4449394530775947</v>
      </c>
      <c r="W36">
        <f t="shared" si="15"/>
        <v>42.804888943372454</v>
      </c>
      <c r="X36">
        <f t="shared" si="16"/>
        <v>1.5107788558940001</v>
      </c>
      <c r="Y36">
        <f t="shared" si="17"/>
        <v>3.5294539787094021</v>
      </c>
      <c r="Z36">
        <f t="shared" si="18"/>
        <v>1.9341605971835947</v>
      </c>
      <c r="AA36">
        <f t="shared" si="19"/>
        <v>-159.0894694522726</v>
      </c>
      <c r="AB36">
        <f t="shared" si="20"/>
        <v>61.37209522954138</v>
      </c>
      <c r="AC36">
        <f t="shared" si="21"/>
        <v>4.7642176194078818</v>
      </c>
      <c r="AD36">
        <f t="shared" si="22"/>
        <v>148.75916831879337</v>
      </c>
      <c r="AE36">
        <v>2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48180.070855352489</v>
      </c>
      <c r="AJ36" t="s">
        <v>393</v>
      </c>
      <c r="AK36">
        <v>10397.299999999999</v>
      </c>
      <c r="AL36">
        <v>0</v>
      </c>
      <c r="AM36">
        <v>0</v>
      </c>
      <c r="AN36" t="e">
        <f t="shared" si="26"/>
        <v>#DIV/0!</v>
      </c>
      <c r="AO36">
        <v>-1</v>
      </c>
      <c r="AP36" t="s">
        <v>479</v>
      </c>
      <c r="AQ36">
        <v>10410.1</v>
      </c>
      <c r="AR36">
        <v>912.47868000000005</v>
      </c>
      <c r="AS36">
        <v>1026.6500000000001</v>
      </c>
      <c r="AT36">
        <f t="shared" si="27"/>
        <v>0.11120763648760534</v>
      </c>
      <c r="AU36">
        <v>0.5</v>
      </c>
      <c r="AV36">
        <f t="shared" si="28"/>
        <v>1261.0844999596459</v>
      </c>
      <c r="AW36">
        <f t="shared" si="29"/>
        <v>0.1779420036399427</v>
      </c>
      <c r="AX36">
        <f t="shared" si="30"/>
        <v>70.121113325832923</v>
      </c>
      <c r="AY36">
        <f t="shared" si="31"/>
        <v>9.3407063815123905E-4</v>
      </c>
      <c r="AZ36">
        <f t="shared" si="32"/>
        <v>-1</v>
      </c>
      <c r="BA36" t="e">
        <f t="shared" si="33"/>
        <v>#DIV/0!</v>
      </c>
      <c r="BB36" t="s">
        <v>395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>
        <f t="shared" si="38"/>
        <v>0.11120763648760534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v>122</v>
      </c>
      <c r="BM36">
        <v>300</v>
      </c>
      <c r="BN36">
        <v>300</v>
      </c>
      <c r="BO36">
        <v>300</v>
      </c>
      <c r="BP36">
        <v>10410.1</v>
      </c>
      <c r="BQ36">
        <v>1009.03</v>
      </c>
      <c r="BR36">
        <v>-7.39071E-3</v>
      </c>
      <c r="BS36">
        <v>1.59</v>
      </c>
      <c r="BT36" t="s">
        <v>395</v>
      </c>
      <c r="BU36" t="s">
        <v>395</v>
      </c>
      <c r="BV36" t="s">
        <v>395</v>
      </c>
      <c r="BW36" t="s">
        <v>395</v>
      </c>
      <c r="BX36" t="s">
        <v>395</v>
      </c>
      <c r="BY36" t="s">
        <v>395</v>
      </c>
      <c r="BZ36" t="s">
        <v>395</v>
      </c>
      <c r="CA36" t="s">
        <v>395</v>
      </c>
      <c r="CB36" t="s">
        <v>395</v>
      </c>
      <c r="CC36" t="s">
        <v>395</v>
      </c>
      <c r="CD36">
        <f t="shared" si="42"/>
        <v>1499.85</v>
      </c>
      <c r="CE36">
        <f t="shared" si="43"/>
        <v>1261.0844999596459</v>
      </c>
      <c r="CF36">
        <f t="shared" si="44"/>
        <v>0.8408070806811655</v>
      </c>
      <c r="CG36">
        <f t="shared" si="45"/>
        <v>0.16115766571464929</v>
      </c>
      <c r="CH36">
        <v>6</v>
      </c>
      <c r="CI36">
        <v>0.5</v>
      </c>
      <c r="CJ36" t="s">
        <v>396</v>
      </c>
      <c r="CK36">
        <v>2</v>
      </c>
      <c r="CL36">
        <v>1634314732</v>
      </c>
      <c r="CM36">
        <v>49.776899999999998</v>
      </c>
      <c r="CN36">
        <v>49.991399999999999</v>
      </c>
      <c r="CO36">
        <v>16.5946</v>
      </c>
      <c r="CP36">
        <v>14.466100000000001</v>
      </c>
      <c r="CQ36">
        <v>46.600999999999999</v>
      </c>
      <c r="CR36">
        <v>17.3599</v>
      </c>
      <c r="CS36">
        <v>1000.03</v>
      </c>
      <c r="CT36">
        <v>90.935699999999997</v>
      </c>
      <c r="CU36">
        <v>0.10469000000000001</v>
      </c>
      <c r="CV36">
        <v>26.7621</v>
      </c>
      <c r="CW36">
        <v>26.3508</v>
      </c>
      <c r="CX36">
        <v>999.9</v>
      </c>
      <c r="CY36">
        <v>0</v>
      </c>
      <c r="CZ36">
        <v>0</v>
      </c>
      <c r="DA36">
        <v>10012.5</v>
      </c>
      <c r="DB36">
        <v>0</v>
      </c>
      <c r="DC36">
        <v>23.592099999999999</v>
      </c>
      <c r="DD36">
        <v>-0.214447</v>
      </c>
      <c r="DE36">
        <v>50.616900000000001</v>
      </c>
      <c r="DF36">
        <v>50.725200000000001</v>
      </c>
      <c r="DG36">
        <v>2.1285500000000002</v>
      </c>
      <c r="DH36">
        <v>49.991399999999999</v>
      </c>
      <c r="DI36">
        <v>14.466100000000001</v>
      </c>
      <c r="DJ36">
        <v>1.5090399999999999</v>
      </c>
      <c r="DK36">
        <v>1.31548</v>
      </c>
      <c r="DL36">
        <v>13.0601</v>
      </c>
      <c r="DM36">
        <v>10.976900000000001</v>
      </c>
      <c r="DN36">
        <v>1499.85</v>
      </c>
      <c r="DO36">
        <v>0.97300600000000004</v>
      </c>
      <c r="DP36">
        <v>2.6993699999999999E-2</v>
      </c>
      <c r="DQ36">
        <v>0</v>
      </c>
      <c r="DR36">
        <v>908.14599999999996</v>
      </c>
      <c r="DS36">
        <v>5.0000499999999999</v>
      </c>
      <c r="DT36">
        <v>13675.7</v>
      </c>
      <c r="DU36">
        <v>12456.9</v>
      </c>
      <c r="DV36">
        <v>42</v>
      </c>
      <c r="DW36">
        <v>43.875</v>
      </c>
      <c r="DX36">
        <v>43.061999999999998</v>
      </c>
      <c r="DY36">
        <v>43.436999999999998</v>
      </c>
      <c r="DZ36">
        <v>44.061999999999998</v>
      </c>
      <c r="EA36">
        <v>1454.5</v>
      </c>
      <c r="EB36">
        <v>40.35</v>
      </c>
      <c r="EC36">
        <v>0</v>
      </c>
      <c r="ED36">
        <v>142</v>
      </c>
      <c r="EE36">
        <v>0</v>
      </c>
      <c r="EF36">
        <v>912.47868000000005</v>
      </c>
      <c r="EG36">
        <v>-34.764692352924797</v>
      </c>
      <c r="EH36">
        <v>-521.79230832191001</v>
      </c>
      <c r="EI36">
        <v>13738.944</v>
      </c>
      <c r="EJ36">
        <v>15</v>
      </c>
      <c r="EK36">
        <v>1634314702</v>
      </c>
      <c r="EL36" t="s">
        <v>480</v>
      </c>
      <c r="EM36">
        <v>1634314692</v>
      </c>
      <c r="EN36">
        <v>1634314702</v>
      </c>
      <c r="EO36">
        <v>21</v>
      </c>
      <c r="EP36">
        <v>-5.3999999999999999E-2</v>
      </c>
      <c r="EQ36">
        <v>-3.0000000000000001E-3</v>
      </c>
      <c r="ER36">
        <v>3.1760000000000002</v>
      </c>
      <c r="ES36">
        <v>-0.76500000000000001</v>
      </c>
      <c r="ET36">
        <v>50</v>
      </c>
      <c r="EU36">
        <v>14</v>
      </c>
      <c r="EV36">
        <v>0.36</v>
      </c>
      <c r="EW36">
        <v>0.05</v>
      </c>
      <c r="EX36">
        <v>-0.24093592682926801</v>
      </c>
      <c r="EY36">
        <v>-4.5397421602788E-2</v>
      </c>
      <c r="EZ36">
        <v>1.9821166068415799E-2</v>
      </c>
      <c r="FA36">
        <v>1</v>
      </c>
      <c r="FB36">
        <v>2.11922585365854</v>
      </c>
      <c r="FC36">
        <v>5.0283972125442798E-2</v>
      </c>
      <c r="FD36">
        <v>5.0153408441961297E-3</v>
      </c>
      <c r="FE36">
        <v>1</v>
      </c>
      <c r="FF36">
        <v>2</v>
      </c>
      <c r="FG36">
        <v>2</v>
      </c>
      <c r="FH36" t="s">
        <v>398</v>
      </c>
      <c r="FI36">
        <v>3.8228599999999999</v>
      </c>
      <c r="FJ36">
        <v>2.70804</v>
      </c>
      <c r="FK36">
        <v>1.24619E-2</v>
      </c>
      <c r="FL36">
        <v>1.34257E-2</v>
      </c>
      <c r="FM36">
        <v>8.2867300000000005E-2</v>
      </c>
      <c r="FN36">
        <v>7.2250300000000003E-2</v>
      </c>
      <c r="FO36">
        <v>28886.3</v>
      </c>
      <c r="FP36">
        <v>24324.5</v>
      </c>
      <c r="FQ36">
        <v>26261.599999999999</v>
      </c>
      <c r="FR36">
        <v>24058.799999999999</v>
      </c>
      <c r="FS36">
        <v>41124.300000000003</v>
      </c>
      <c r="FT36">
        <v>36831.5</v>
      </c>
      <c r="FU36">
        <v>47488.4</v>
      </c>
      <c r="FV36">
        <v>42885.4</v>
      </c>
      <c r="FW36">
        <v>2.6850200000000002</v>
      </c>
      <c r="FX36">
        <v>1.72462</v>
      </c>
      <c r="FY36">
        <v>0.132434</v>
      </c>
      <c r="FZ36">
        <v>0</v>
      </c>
      <c r="GA36">
        <v>24.178799999999999</v>
      </c>
      <c r="GB36">
        <v>999.9</v>
      </c>
      <c r="GC36">
        <v>41.564</v>
      </c>
      <c r="GD36">
        <v>27.251000000000001</v>
      </c>
      <c r="GE36">
        <v>16.6036</v>
      </c>
      <c r="GF36">
        <v>55.717300000000002</v>
      </c>
      <c r="GG36">
        <v>48.625799999999998</v>
      </c>
      <c r="GH36">
        <v>3</v>
      </c>
      <c r="GI36">
        <v>-0.20285800000000001</v>
      </c>
      <c r="GJ36">
        <v>-0.37083300000000002</v>
      </c>
      <c r="GK36">
        <v>20.247299999999999</v>
      </c>
      <c r="GL36">
        <v>5.2339099999999998</v>
      </c>
      <c r="GM36">
        <v>11.986000000000001</v>
      </c>
      <c r="GN36">
        <v>4.9568000000000003</v>
      </c>
      <c r="GO36">
        <v>3.3039999999999998</v>
      </c>
      <c r="GP36">
        <v>976.1</v>
      </c>
      <c r="GQ36">
        <v>9999</v>
      </c>
      <c r="GR36">
        <v>2722.8</v>
      </c>
      <c r="GS36">
        <v>13.4</v>
      </c>
      <c r="GT36">
        <v>1.8682000000000001</v>
      </c>
      <c r="GU36">
        <v>1.86385</v>
      </c>
      <c r="GV36">
        <v>1.8714900000000001</v>
      </c>
      <c r="GW36">
        <v>1.86229</v>
      </c>
      <c r="GX36">
        <v>1.8617300000000001</v>
      </c>
      <c r="GY36">
        <v>1.8682000000000001</v>
      </c>
      <c r="GZ36">
        <v>1.8583700000000001</v>
      </c>
      <c r="HA36">
        <v>1.8647800000000001</v>
      </c>
      <c r="HB36">
        <v>5</v>
      </c>
      <c r="HC36">
        <v>0</v>
      </c>
      <c r="HD36">
        <v>0</v>
      </c>
      <c r="HE36">
        <v>0</v>
      </c>
      <c r="HF36" t="s">
        <v>399</v>
      </c>
      <c r="HG36" t="s">
        <v>400</v>
      </c>
      <c r="HH36" t="s">
        <v>401</v>
      </c>
      <c r="HI36" t="s">
        <v>401</v>
      </c>
      <c r="HJ36" t="s">
        <v>401</v>
      </c>
      <c r="HK36" t="s">
        <v>401</v>
      </c>
      <c r="HL36">
        <v>0</v>
      </c>
      <c r="HM36">
        <v>100</v>
      </c>
      <c r="HN36">
        <v>100</v>
      </c>
      <c r="HO36">
        <v>3.1760000000000002</v>
      </c>
      <c r="HP36">
        <v>-0.76529999999999998</v>
      </c>
      <c r="HQ36">
        <v>3.1759650000000099</v>
      </c>
      <c r="HR36">
        <v>0</v>
      </c>
      <c r="HS36">
        <v>0</v>
      </c>
      <c r="HT36">
        <v>0</v>
      </c>
      <c r="HU36">
        <v>-0.76528999999999803</v>
      </c>
      <c r="HV36">
        <v>0</v>
      </c>
      <c r="HW36">
        <v>0</v>
      </c>
      <c r="HX36">
        <v>0</v>
      </c>
      <c r="HY36">
        <v>-1</v>
      </c>
      <c r="HZ36">
        <v>-1</v>
      </c>
      <c r="IA36">
        <v>-1</v>
      </c>
      <c r="IB36">
        <v>-1</v>
      </c>
      <c r="IC36">
        <v>0.7</v>
      </c>
      <c r="ID36">
        <v>0.5</v>
      </c>
      <c r="IE36">
        <v>0.35644500000000001</v>
      </c>
      <c r="IF36">
        <v>2.3815900000000001</v>
      </c>
      <c r="IG36">
        <v>2.64893</v>
      </c>
      <c r="IH36">
        <v>2.8991699999999998</v>
      </c>
      <c r="II36">
        <v>2.8442400000000001</v>
      </c>
      <c r="IJ36">
        <v>2.3303199999999999</v>
      </c>
      <c r="IK36">
        <v>32.354900000000001</v>
      </c>
      <c r="IL36">
        <v>15.7081</v>
      </c>
      <c r="IM36">
        <v>18</v>
      </c>
      <c r="IN36">
        <v>1185.9000000000001</v>
      </c>
      <c r="IO36">
        <v>359.74900000000002</v>
      </c>
      <c r="IP36">
        <v>24.999700000000001</v>
      </c>
      <c r="IQ36">
        <v>24.78</v>
      </c>
      <c r="IR36">
        <v>30.0001</v>
      </c>
      <c r="IS36">
        <v>24.6966</v>
      </c>
      <c r="IT36">
        <v>24.6435</v>
      </c>
      <c r="IU36">
        <v>7.1684400000000004</v>
      </c>
      <c r="IV36">
        <v>0</v>
      </c>
      <c r="IW36">
        <v>100</v>
      </c>
      <c r="IX36">
        <v>25</v>
      </c>
      <c r="IY36">
        <v>50</v>
      </c>
      <c r="IZ36">
        <v>22.443999999999999</v>
      </c>
      <c r="JA36">
        <v>109.81399999999999</v>
      </c>
      <c r="JB36">
        <v>99.876099999999994</v>
      </c>
    </row>
    <row r="37" spans="1:262" x14ac:dyDescent="0.2">
      <c r="A37">
        <v>21</v>
      </c>
      <c r="B37">
        <v>1634314821</v>
      </c>
      <c r="C37">
        <v>3466.5</v>
      </c>
      <c r="D37" t="s">
        <v>481</v>
      </c>
      <c r="E37" t="s">
        <v>482</v>
      </c>
      <c r="F37" t="s">
        <v>392</v>
      </c>
      <c r="G37">
        <v>1634314821</v>
      </c>
      <c r="H37">
        <f t="shared" si="0"/>
        <v>3.736906903946271E-3</v>
      </c>
      <c r="I37">
        <f t="shared" si="1"/>
        <v>3.736906903946271</v>
      </c>
      <c r="J37">
        <f t="shared" si="2"/>
        <v>-2.1893792528147404</v>
      </c>
      <c r="K37">
        <f t="shared" si="3"/>
        <v>-5.6386000000000003</v>
      </c>
      <c r="L37">
        <f t="shared" si="4"/>
        <v>14.495492081111374</v>
      </c>
      <c r="M37">
        <f t="shared" si="5"/>
        <v>1.3197437580018663</v>
      </c>
      <c r="N37">
        <f t="shared" si="6"/>
        <v>-0.51336699107759998</v>
      </c>
      <c r="O37">
        <f t="shared" si="7"/>
        <v>0.17794400353958509</v>
      </c>
      <c r="P37">
        <f t="shared" si="8"/>
        <v>2.7640358825297424</v>
      </c>
      <c r="Q37">
        <f t="shared" si="9"/>
        <v>0.17181597239957386</v>
      </c>
      <c r="R37">
        <f t="shared" si="10"/>
        <v>0.10791798077999537</v>
      </c>
      <c r="S37">
        <f t="shared" si="11"/>
        <v>241.74903292212861</v>
      </c>
      <c r="T37">
        <f t="shared" si="12"/>
        <v>27.230887962302198</v>
      </c>
      <c r="U37">
        <f t="shared" si="13"/>
        <v>26.326499999999999</v>
      </c>
      <c r="V37">
        <f t="shared" si="14"/>
        <v>3.4400020215112761</v>
      </c>
      <c r="W37">
        <f t="shared" si="15"/>
        <v>42.913335413904903</v>
      </c>
      <c r="X37">
        <f t="shared" si="16"/>
        <v>1.5136887850811998</v>
      </c>
      <c r="Y37">
        <f t="shared" si="17"/>
        <v>3.527315624575595</v>
      </c>
      <c r="Z37">
        <f t="shared" si="18"/>
        <v>1.9263132364300763</v>
      </c>
      <c r="AA37">
        <f t="shared" si="19"/>
        <v>-164.79759446403057</v>
      </c>
      <c r="AB37">
        <f t="shared" si="20"/>
        <v>63.375952972800661</v>
      </c>
      <c r="AC37">
        <f t="shared" si="21"/>
        <v>4.9255307187772246</v>
      </c>
      <c r="AD37">
        <f t="shared" si="22"/>
        <v>145.25292214967592</v>
      </c>
      <c r="AE37">
        <v>2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48080.626013449233</v>
      </c>
      <c r="AJ37" t="s">
        <v>393</v>
      </c>
      <c r="AK37">
        <v>10397.299999999999</v>
      </c>
      <c r="AL37">
        <v>0</v>
      </c>
      <c r="AM37">
        <v>0</v>
      </c>
      <c r="AN37" t="e">
        <f t="shared" si="26"/>
        <v>#DIV/0!</v>
      </c>
      <c r="AO37">
        <v>-1</v>
      </c>
      <c r="AP37" t="s">
        <v>483</v>
      </c>
      <c r="AQ37">
        <v>10409.299999999999</v>
      </c>
      <c r="AR37">
        <v>833.72803999999996</v>
      </c>
      <c r="AS37">
        <v>913.97699999999998</v>
      </c>
      <c r="AT37">
        <f t="shared" si="27"/>
        <v>8.7801946876124859E-2</v>
      </c>
      <c r="AU37">
        <v>0.5</v>
      </c>
      <c r="AV37">
        <f t="shared" si="28"/>
        <v>1261.277699959652</v>
      </c>
      <c r="AW37">
        <f t="shared" si="29"/>
        <v>-2.1893792528147404</v>
      </c>
      <c r="AX37">
        <f t="shared" si="30"/>
        <v>55.371318803949158</v>
      </c>
      <c r="AY37">
        <f t="shared" si="31"/>
        <v>-9.4299554559062484E-4</v>
      </c>
      <c r="AZ37">
        <f t="shared" si="32"/>
        <v>-1</v>
      </c>
      <c r="BA37" t="e">
        <f t="shared" si="33"/>
        <v>#DIV/0!</v>
      </c>
      <c r="BB37" t="s">
        <v>395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>
        <f t="shared" si="38"/>
        <v>8.7801946876124901E-2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v>123</v>
      </c>
      <c r="BM37">
        <v>300</v>
      </c>
      <c r="BN37">
        <v>300</v>
      </c>
      <c r="BO37">
        <v>300</v>
      </c>
      <c r="BP37">
        <v>10409.299999999999</v>
      </c>
      <c r="BQ37">
        <v>898.83</v>
      </c>
      <c r="BR37">
        <v>-7.3900399999999996E-3</v>
      </c>
      <c r="BS37">
        <v>0.65</v>
      </c>
      <c r="BT37" t="s">
        <v>395</v>
      </c>
      <c r="BU37" t="s">
        <v>395</v>
      </c>
      <c r="BV37" t="s">
        <v>395</v>
      </c>
      <c r="BW37" t="s">
        <v>395</v>
      </c>
      <c r="BX37" t="s">
        <v>395</v>
      </c>
      <c r="BY37" t="s">
        <v>395</v>
      </c>
      <c r="BZ37" t="s">
        <v>395</v>
      </c>
      <c r="CA37" t="s">
        <v>395</v>
      </c>
      <c r="CB37" t="s">
        <v>395</v>
      </c>
      <c r="CC37" t="s">
        <v>395</v>
      </c>
      <c r="CD37">
        <f t="shared" si="42"/>
        <v>1500.08</v>
      </c>
      <c r="CE37">
        <f t="shared" si="43"/>
        <v>1261.277699959652</v>
      </c>
      <c r="CF37">
        <f t="shared" si="44"/>
        <v>0.8408069569353982</v>
      </c>
      <c r="CG37">
        <f t="shared" si="45"/>
        <v>0.16115742688531853</v>
      </c>
      <c r="CH37">
        <v>6</v>
      </c>
      <c r="CI37">
        <v>0.5</v>
      </c>
      <c r="CJ37" t="s">
        <v>396</v>
      </c>
      <c r="CK37">
        <v>2</v>
      </c>
      <c r="CL37">
        <v>1634314821</v>
      </c>
      <c r="CM37">
        <v>-5.6386000000000003</v>
      </c>
      <c r="CN37">
        <v>-6.9648899999999996</v>
      </c>
      <c r="CO37">
        <v>16.625699999999998</v>
      </c>
      <c r="CP37">
        <v>14.4208</v>
      </c>
      <c r="CQ37">
        <v>-9.0078200000000006</v>
      </c>
      <c r="CR37">
        <v>17.391999999999999</v>
      </c>
      <c r="CS37">
        <v>999.98500000000001</v>
      </c>
      <c r="CT37">
        <v>90.940899999999999</v>
      </c>
      <c r="CU37">
        <v>0.104216</v>
      </c>
      <c r="CV37">
        <v>26.751799999999999</v>
      </c>
      <c r="CW37">
        <v>26.326499999999999</v>
      </c>
      <c r="CX37">
        <v>999.9</v>
      </c>
      <c r="CY37">
        <v>0</v>
      </c>
      <c r="CZ37">
        <v>0</v>
      </c>
      <c r="DA37">
        <v>9990</v>
      </c>
      <c r="DB37">
        <v>0</v>
      </c>
      <c r="DC37">
        <v>23.542100000000001</v>
      </c>
      <c r="DD37">
        <v>1.32629</v>
      </c>
      <c r="DE37">
        <v>-5.73393</v>
      </c>
      <c r="DF37">
        <v>-7.0667900000000001</v>
      </c>
      <c r="DG37">
        <v>2.2048800000000002</v>
      </c>
      <c r="DH37">
        <v>-6.9648899999999996</v>
      </c>
      <c r="DI37">
        <v>14.4208</v>
      </c>
      <c r="DJ37">
        <v>1.51196</v>
      </c>
      <c r="DK37">
        <v>1.3114399999999999</v>
      </c>
      <c r="DL37">
        <v>13.089600000000001</v>
      </c>
      <c r="DM37">
        <v>10.9307</v>
      </c>
      <c r="DN37">
        <v>1500.08</v>
      </c>
      <c r="DO37">
        <v>0.97301199999999999</v>
      </c>
      <c r="DP37">
        <v>2.6988100000000001E-2</v>
      </c>
      <c r="DQ37">
        <v>0</v>
      </c>
      <c r="DR37">
        <v>830.31799999999998</v>
      </c>
      <c r="DS37">
        <v>5.0000499999999999</v>
      </c>
      <c r="DT37">
        <v>12512.7</v>
      </c>
      <c r="DU37">
        <v>12458.8</v>
      </c>
      <c r="DV37">
        <v>42.061999999999998</v>
      </c>
      <c r="DW37">
        <v>43.875</v>
      </c>
      <c r="DX37">
        <v>43.061999999999998</v>
      </c>
      <c r="DY37">
        <v>43.436999999999998</v>
      </c>
      <c r="DZ37">
        <v>44.061999999999998</v>
      </c>
      <c r="EA37">
        <v>1454.73</v>
      </c>
      <c r="EB37">
        <v>40.35</v>
      </c>
      <c r="EC37">
        <v>0</v>
      </c>
      <c r="ED37">
        <v>88.799999952316298</v>
      </c>
      <c r="EE37">
        <v>0</v>
      </c>
      <c r="EF37">
        <v>833.72803999999996</v>
      </c>
      <c r="EG37">
        <v>-30.059615422533899</v>
      </c>
      <c r="EH37">
        <v>-457.923077623415</v>
      </c>
      <c r="EI37">
        <v>12566.428</v>
      </c>
      <c r="EJ37">
        <v>15</v>
      </c>
      <c r="EK37">
        <v>1634314793.5</v>
      </c>
      <c r="EL37" t="s">
        <v>484</v>
      </c>
      <c r="EM37">
        <v>1634314781</v>
      </c>
      <c r="EN37">
        <v>1634314793.5</v>
      </c>
      <c r="EO37">
        <v>22</v>
      </c>
      <c r="EP37">
        <v>0.193</v>
      </c>
      <c r="EQ37">
        <v>-1E-3</v>
      </c>
      <c r="ER37">
        <v>3.3690000000000002</v>
      </c>
      <c r="ES37">
        <v>-0.76600000000000001</v>
      </c>
      <c r="ET37">
        <v>-7</v>
      </c>
      <c r="EU37">
        <v>14</v>
      </c>
      <c r="EV37">
        <v>0.19</v>
      </c>
      <c r="EW37">
        <v>0.04</v>
      </c>
      <c r="EX37">
        <v>1.33238365853659</v>
      </c>
      <c r="EY37">
        <v>-5.4921742160274602E-2</v>
      </c>
      <c r="EZ37">
        <v>1.7279127230118499E-2</v>
      </c>
      <c r="FA37">
        <v>1</v>
      </c>
      <c r="FB37">
        <v>2.19385341463415</v>
      </c>
      <c r="FC37">
        <v>5.04796515679444E-2</v>
      </c>
      <c r="FD37">
        <v>5.0747392626790001E-3</v>
      </c>
      <c r="FE37">
        <v>1</v>
      </c>
      <c r="FF37">
        <v>2</v>
      </c>
      <c r="FG37">
        <v>2</v>
      </c>
      <c r="FH37" t="s">
        <v>398</v>
      </c>
      <c r="FI37">
        <v>3.8228</v>
      </c>
      <c r="FJ37">
        <v>2.70736</v>
      </c>
      <c r="FK37">
        <v>-2.4106000000000002E-3</v>
      </c>
      <c r="FL37">
        <v>-1.8768000000000001E-3</v>
      </c>
      <c r="FM37">
        <v>8.2985799999999998E-2</v>
      </c>
      <c r="FN37">
        <v>7.2090299999999996E-2</v>
      </c>
      <c r="FO37">
        <v>29321.3</v>
      </c>
      <c r="FP37">
        <v>24702.9</v>
      </c>
      <c r="FQ37">
        <v>26261.4</v>
      </c>
      <c r="FR37">
        <v>24059.8</v>
      </c>
      <c r="FS37">
        <v>41118.6</v>
      </c>
      <c r="FT37">
        <v>36839.1</v>
      </c>
      <c r="FU37">
        <v>47488.5</v>
      </c>
      <c r="FV37">
        <v>42887.199999999997</v>
      </c>
      <c r="FW37">
        <v>2.68485</v>
      </c>
      <c r="FX37">
        <v>1.7237800000000001</v>
      </c>
      <c r="FY37">
        <v>0.13186800000000001</v>
      </c>
      <c r="FZ37">
        <v>0</v>
      </c>
      <c r="GA37">
        <v>24.163699999999999</v>
      </c>
      <c r="GB37">
        <v>999.9</v>
      </c>
      <c r="GC37">
        <v>41.466000000000001</v>
      </c>
      <c r="GD37">
        <v>27.241</v>
      </c>
      <c r="GE37">
        <v>16.552800000000001</v>
      </c>
      <c r="GF37">
        <v>55.697299999999998</v>
      </c>
      <c r="GG37">
        <v>48.605800000000002</v>
      </c>
      <c r="GH37">
        <v>3</v>
      </c>
      <c r="GI37">
        <v>-0.20355699999999999</v>
      </c>
      <c r="GJ37">
        <v>-0.37421300000000002</v>
      </c>
      <c r="GK37">
        <v>20.247199999999999</v>
      </c>
      <c r="GL37">
        <v>5.2339099999999998</v>
      </c>
      <c r="GM37">
        <v>11.986000000000001</v>
      </c>
      <c r="GN37">
        <v>4.9565999999999999</v>
      </c>
      <c r="GO37">
        <v>3.3039999999999998</v>
      </c>
      <c r="GP37">
        <v>978.4</v>
      </c>
      <c r="GQ37">
        <v>9999</v>
      </c>
      <c r="GR37">
        <v>2722.8</v>
      </c>
      <c r="GS37">
        <v>13.5</v>
      </c>
      <c r="GT37">
        <v>1.8682700000000001</v>
      </c>
      <c r="GU37">
        <v>1.8638600000000001</v>
      </c>
      <c r="GV37">
        <v>1.87158</v>
      </c>
      <c r="GW37">
        <v>1.86233</v>
      </c>
      <c r="GX37">
        <v>1.8617600000000001</v>
      </c>
      <c r="GY37">
        <v>1.86825</v>
      </c>
      <c r="GZ37">
        <v>1.8583700000000001</v>
      </c>
      <c r="HA37">
        <v>1.8648400000000001</v>
      </c>
      <c r="HB37">
        <v>5</v>
      </c>
      <c r="HC37">
        <v>0</v>
      </c>
      <c r="HD37">
        <v>0</v>
      </c>
      <c r="HE37">
        <v>0</v>
      </c>
      <c r="HF37" t="s">
        <v>399</v>
      </c>
      <c r="HG37" t="s">
        <v>400</v>
      </c>
      <c r="HH37" t="s">
        <v>401</v>
      </c>
      <c r="HI37" t="s">
        <v>401</v>
      </c>
      <c r="HJ37" t="s">
        <v>401</v>
      </c>
      <c r="HK37" t="s">
        <v>401</v>
      </c>
      <c r="HL37">
        <v>0</v>
      </c>
      <c r="HM37">
        <v>100</v>
      </c>
      <c r="HN37">
        <v>100</v>
      </c>
      <c r="HO37">
        <v>3.3690000000000002</v>
      </c>
      <c r="HP37">
        <v>-0.76629999999999998</v>
      </c>
      <c r="HQ37">
        <v>3.369224</v>
      </c>
      <c r="HR37">
        <v>0</v>
      </c>
      <c r="HS37">
        <v>0</v>
      </c>
      <c r="HT37">
        <v>0</v>
      </c>
      <c r="HU37">
        <v>-0.76630000000000098</v>
      </c>
      <c r="HV37">
        <v>0</v>
      </c>
      <c r="HW37">
        <v>0</v>
      </c>
      <c r="HX37">
        <v>0</v>
      </c>
      <c r="HY37">
        <v>-1</v>
      </c>
      <c r="HZ37">
        <v>-1</v>
      </c>
      <c r="IA37">
        <v>-1</v>
      </c>
      <c r="IB37">
        <v>-1</v>
      </c>
      <c r="IC37">
        <v>0.7</v>
      </c>
      <c r="ID37">
        <v>0.5</v>
      </c>
      <c r="IE37">
        <v>3.2959000000000002E-2</v>
      </c>
      <c r="IF37">
        <v>4.99756</v>
      </c>
      <c r="IG37">
        <v>2.64893</v>
      </c>
      <c r="IH37">
        <v>2.8979499999999998</v>
      </c>
      <c r="II37">
        <v>2.8442400000000001</v>
      </c>
      <c r="IJ37">
        <v>2.3278799999999999</v>
      </c>
      <c r="IK37">
        <v>32.399099999999997</v>
      </c>
      <c r="IL37">
        <v>15.664300000000001</v>
      </c>
      <c r="IM37">
        <v>18</v>
      </c>
      <c r="IN37">
        <v>1185.5</v>
      </c>
      <c r="IO37">
        <v>359.25400000000002</v>
      </c>
      <c r="IP37">
        <v>24.9999</v>
      </c>
      <c r="IQ37">
        <v>24.7697</v>
      </c>
      <c r="IR37">
        <v>30</v>
      </c>
      <c r="IS37">
        <v>24.688400000000001</v>
      </c>
      <c r="IT37">
        <v>24.633700000000001</v>
      </c>
      <c r="IU37">
        <v>0</v>
      </c>
      <c r="IV37">
        <v>0</v>
      </c>
      <c r="IW37">
        <v>100</v>
      </c>
      <c r="IX37">
        <v>25</v>
      </c>
      <c r="IY37">
        <v>0</v>
      </c>
      <c r="IZ37">
        <v>22.443999999999999</v>
      </c>
      <c r="JA37">
        <v>109.81399999999999</v>
      </c>
      <c r="JB37">
        <v>99.880300000000005</v>
      </c>
    </row>
    <row r="38" spans="1:262" x14ac:dyDescent="0.2">
      <c r="A38">
        <v>22</v>
      </c>
      <c r="B38">
        <v>1634314899</v>
      </c>
      <c r="C38">
        <v>3544.5</v>
      </c>
      <c r="D38" t="s">
        <v>485</v>
      </c>
      <c r="E38" t="s">
        <v>486</v>
      </c>
      <c r="F38" t="s">
        <v>392</v>
      </c>
      <c r="G38">
        <v>1634314899</v>
      </c>
      <c r="H38">
        <f t="shared" si="0"/>
        <v>3.8362360241671737E-3</v>
      </c>
      <c r="I38">
        <f t="shared" si="1"/>
        <v>3.8362360241671736</v>
      </c>
      <c r="J38">
        <f t="shared" si="2"/>
        <v>10.936998081189628</v>
      </c>
      <c r="K38">
        <f t="shared" si="3"/>
        <v>392.75700000000001</v>
      </c>
      <c r="L38">
        <f t="shared" si="4"/>
        <v>282.90002642847196</v>
      </c>
      <c r="M38">
        <f t="shared" si="5"/>
        <v>25.75627928114719</v>
      </c>
      <c r="N38">
        <f t="shared" si="6"/>
        <v>35.758070118749991</v>
      </c>
      <c r="O38">
        <f t="shared" si="7"/>
        <v>0.18377302683352043</v>
      </c>
      <c r="P38">
        <f t="shared" si="8"/>
        <v>2.7709836398758259</v>
      </c>
      <c r="Q38">
        <f t="shared" si="9"/>
        <v>0.17726060851478503</v>
      </c>
      <c r="R38">
        <f t="shared" si="10"/>
        <v>0.11135376841241668</v>
      </c>
      <c r="S38">
        <f t="shared" si="11"/>
        <v>241.72988092212248</v>
      </c>
      <c r="T38">
        <f t="shared" si="12"/>
        <v>27.220440172314337</v>
      </c>
      <c r="U38">
        <f t="shared" si="13"/>
        <v>26.299900000000001</v>
      </c>
      <c r="V38">
        <f t="shared" si="14"/>
        <v>3.4346043466357954</v>
      </c>
      <c r="W38">
        <f t="shared" si="15"/>
        <v>42.985615237566428</v>
      </c>
      <c r="X38">
        <f t="shared" si="16"/>
        <v>1.5178449825</v>
      </c>
      <c r="Y38">
        <f t="shared" si="17"/>
        <v>3.5310532933201091</v>
      </c>
      <c r="Z38">
        <f t="shared" si="18"/>
        <v>1.9167593641357954</v>
      </c>
      <c r="AA38">
        <f t="shared" si="19"/>
        <v>-169.17800866577235</v>
      </c>
      <c r="AB38">
        <f t="shared" si="20"/>
        <v>70.19801796970377</v>
      </c>
      <c r="AC38">
        <f t="shared" si="21"/>
        <v>5.4418233406517471</v>
      </c>
      <c r="AD38">
        <f t="shared" si="22"/>
        <v>148.19171356670563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48267.103709288072</v>
      </c>
      <c r="AJ38" t="s">
        <v>393</v>
      </c>
      <c r="AK38">
        <v>10397.299999999999</v>
      </c>
      <c r="AL38">
        <v>0</v>
      </c>
      <c r="AM38">
        <v>0</v>
      </c>
      <c r="AN38" t="e">
        <f t="shared" si="26"/>
        <v>#DIV/0!</v>
      </c>
      <c r="AO38">
        <v>-1</v>
      </c>
      <c r="AP38" t="s">
        <v>487</v>
      </c>
      <c r="AQ38">
        <v>10411.1</v>
      </c>
      <c r="AR38">
        <v>960.79611538461495</v>
      </c>
      <c r="AS38">
        <v>1144.48</v>
      </c>
      <c r="AT38">
        <f t="shared" si="27"/>
        <v>0.16049549543494435</v>
      </c>
      <c r="AU38">
        <v>0.5</v>
      </c>
      <c r="AV38">
        <f t="shared" si="28"/>
        <v>1261.1768999596491</v>
      </c>
      <c r="AW38">
        <f t="shared" si="29"/>
        <v>10.936998081189628</v>
      </c>
      <c r="AX38">
        <f t="shared" si="30"/>
        <v>101.20660569506556</v>
      </c>
      <c r="AY38">
        <f t="shared" si="31"/>
        <v>9.4649672711033233E-3</v>
      </c>
      <c r="AZ38">
        <f t="shared" si="32"/>
        <v>-1</v>
      </c>
      <c r="BA38" t="e">
        <f t="shared" si="33"/>
        <v>#DIV/0!</v>
      </c>
      <c r="BB38" t="s">
        <v>395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>
        <f t="shared" si="38"/>
        <v>0.16049549543494432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v>124</v>
      </c>
      <c r="BM38">
        <v>300</v>
      </c>
      <c r="BN38">
        <v>300</v>
      </c>
      <c r="BO38">
        <v>300</v>
      </c>
      <c r="BP38">
        <v>10411.1</v>
      </c>
      <c r="BQ38">
        <v>1114.3399999999999</v>
      </c>
      <c r="BR38">
        <v>-7.3914899999999997E-3</v>
      </c>
      <c r="BS38">
        <v>-0.27</v>
      </c>
      <c r="BT38" t="s">
        <v>395</v>
      </c>
      <c r="BU38" t="s">
        <v>395</v>
      </c>
      <c r="BV38" t="s">
        <v>395</v>
      </c>
      <c r="BW38" t="s">
        <v>395</v>
      </c>
      <c r="BX38" t="s">
        <v>395</v>
      </c>
      <c r="BY38" t="s">
        <v>395</v>
      </c>
      <c r="BZ38" t="s">
        <v>395</v>
      </c>
      <c r="CA38" t="s">
        <v>395</v>
      </c>
      <c r="CB38" t="s">
        <v>395</v>
      </c>
      <c r="CC38" t="s">
        <v>395</v>
      </c>
      <c r="CD38">
        <f t="shared" si="42"/>
        <v>1499.96</v>
      </c>
      <c r="CE38">
        <f t="shared" si="43"/>
        <v>1261.1768999596491</v>
      </c>
      <c r="CF38">
        <f t="shared" si="44"/>
        <v>0.84080702149367248</v>
      </c>
      <c r="CG38">
        <f t="shared" si="45"/>
        <v>0.16115755148278785</v>
      </c>
      <c r="CH38">
        <v>6</v>
      </c>
      <c r="CI38">
        <v>0.5</v>
      </c>
      <c r="CJ38" t="s">
        <v>396</v>
      </c>
      <c r="CK38">
        <v>2</v>
      </c>
      <c r="CL38">
        <v>1634314899</v>
      </c>
      <c r="CM38">
        <v>392.75700000000001</v>
      </c>
      <c r="CN38">
        <v>400.22300000000001</v>
      </c>
      <c r="CO38">
        <v>16.671600000000002</v>
      </c>
      <c r="CP38">
        <v>14.408300000000001</v>
      </c>
      <c r="CQ38">
        <v>388.012</v>
      </c>
      <c r="CR38">
        <v>17.428599999999999</v>
      </c>
      <c r="CS38">
        <v>1000.03</v>
      </c>
      <c r="CT38">
        <v>90.939499999999995</v>
      </c>
      <c r="CU38">
        <v>0.10425</v>
      </c>
      <c r="CV38">
        <v>26.7698</v>
      </c>
      <c r="CW38">
        <v>26.299900000000001</v>
      </c>
      <c r="CX38">
        <v>999.9</v>
      </c>
      <c r="CY38">
        <v>0</v>
      </c>
      <c r="CZ38">
        <v>0</v>
      </c>
      <c r="DA38">
        <v>10031.200000000001</v>
      </c>
      <c r="DB38">
        <v>0</v>
      </c>
      <c r="DC38">
        <v>23.592099999999999</v>
      </c>
      <c r="DD38">
        <v>-8.8419799999999995</v>
      </c>
      <c r="DE38">
        <v>398.01299999999998</v>
      </c>
      <c r="DF38">
        <v>406.07400000000001</v>
      </c>
      <c r="DG38">
        <v>2.2540100000000001</v>
      </c>
      <c r="DH38">
        <v>400.22300000000001</v>
      </c>
      <c r="DI38">
        <v>14.408300000000001</v>
      </c>
      <c r="DJ38">
        <v>1.5152600000000001</v>
      </c>
      <c r="DK38">
        <v>1.31029</v>
      </c>
      <c r="DL38">
        <v>13.123100000000001</v>
      </c>
      <c r="DM38">
        <v>10.917400000000001</v>
      </c>
      <c r="DN38">
        <v>1499.96</v>
      </c>
      <c r="DO38">
        <v>0.97300600000000004</v>
      </c>
      <c r="DP38">
        <v>2.6993699999999999E-2</v>
      </c>
      <c r="DQ38">
        <v>0</v>
      </c>
      <c r="DR38">
        <v>965.62599999999998</v>
      </c>
      <c r="DS38">
        <v>5.0000499999999999</v>
      </c>
      <c r="DT38">
        <v>14554.2</v>
      </c>
      <c r="DU38">
        <v>12457.8</v>
      </c>
      <c r="DV38">
        <v>42.061999999999998</v>
      </c>
      <c r="DW38">
        <v>43.875</v>
      </c>
      <c r="DX38">
        <v>43.125</v>
      </c>
      <c r="DY38">
        <v>43.436999999999998</v>
      </c>
      <c r="DZ38">
        <v>44.061999999999998</v>
      </c>
      <c r="EA38">
        <v>1454.61</v>
      </c>
      <c r="EB38">
        <v>40.35</v>
      </c>
      <c r="EC38">
        <v>0</v>
      </c>
      <c r="ED38">
        <v>77.600000143051105</v>
      </c>
      <c r="EE38">
        <v>0</v>
      </c>
      <c r="EF38">
        <v>960.79611538461495</v>
      </c>
      <c r="EG38">
        <v>46.062666661110697</v>
      </c>
      <c r="EH38">
        <v>701.83247847432904</v>
      </c>
      <c r="EI38">
        <v>14477.5</v>
      </c>
      <c r="EJ38">
        <v>15</v>
      </c>
      <c r="EK38">
        <v>1634314929</v>
      </c>
      <c r="EL38" t="s">
        <v>488</v>
      </c>
      <c r="EM38">
        <v>1634314925</v>
      </c>
      <c r="EN38">
        <v>1634314929</v>
      </c>
      <c r="EO38">
        <v>23</v>
      </c>
      <c r="EP38">
        <v>1.375</v>
      </c>
      <c r="EQ38">
        <v>8.9999999999999993E-3</v>
      </c>
      <c r="ER38">
        <v>4.7450000000000001</v>
      </c>
      <c r="ES38">
        <v>-0.75700000000000001</v>
      </c>
      <c r="ET38">
        <v>401</v>
      </c>
      <c r="EU38">
        <v>14</v>
      </c>
      <c r="EV38">
        <v>0.23</v>
      </c>
      <c r="EW38">
        <v>0.06</v>
      </c>
      <c r="EX38">
        <v>-8.9494787804878104</v>
      </c>
      <c r="EY38">
        <v>5.0393728223005899E-3</v>
      </c>
      <c r="EZ38">
        <v>5.66313484330195E-2</v>
      </c>
      <c r="FA38">
        <v>1</v>
      </c>
      <c r="FB38">
        <v>2.24486634146341</v>
      </c>
      <c r="FC38">
        <v>4.0051149825781299E-2</v>
      </c>
      <c r="FD38">
        <v>4.1118886267170196E-3</v>
      </c>
      <c r="FE38">
        <v>1</v>
      </c>
      <c r="FF38">
        <v>2</v>
      </c>
      <c r="FG38">
        <v>2</v>
      </c>
      <c r="FH38" t="s">
        <v>398</v>
      </c>
      <c r="FI38">
        <v>3.8228599999999999</v>
      </c>
      <c r="FJ38">
        <v>2.7077399999999998</v>
      </c>
      <c r="FK38">
        <v>8.6937500000000001E-2</v>
      </c>
      <c r="FL38">
        <v>8.8966100000000006E-2</v>
      </c>
      <c r="FM38">
        <v>8.3114099999999996E-2</v>
      </c>
      <c r="FN38">
        <v>7.2044899999999995E-2</v>
      </c>
      <c r="FO38">
        <v>26707.8</v>
      </c>
      <c r="FP38">
        <v>22464.799999999999</v>
      </c>
      <c r="FQ38">
        <v>26261.200000000001</v>
      </c>
      <c r="FR38">
        <v>24061.4</v>
      </c>
      <c r="FS38">
        <v>41114.199999999997</v>
      </c>
      <c r="FT38">
        <v>36844.9</v>
      </c>
      <c r="FU38">
        <v>47487.5</v>
      </c>
      <c r="FV38">
        <v>42889.5</v>
      </c>
      <c r="FW38">
        <v>2.68865</v>
      </c>
      <c r="FX38">
        <v>1.7259500000000001</v>
      </c>
      <c r="FY38">
        <v>0.12875300000000001</v>
      </c>
      <c r="FZ38">
        <v>0</v>
      </c>
      <c r="GA38">
        <v>24.188199999999998</v>
      </c>
      <c r="GB38">
        <v>999.9</v>
      </c>
      <c r="GC38">
        <v>41.369</v>
      </c>
      <c r="GD38">
        <v>27.251000000000001</v>
      </c>
      <c r="GE38">
        <v>16.523299999999999</v>
      </c>
      <c r="GF38">
        <v>56.147300000000001</v>
      </c>
      <c r="GG38">
        <v>48.561700000000002</v>
      </c>
      <c r="GH38">
        <v>3</v>
      </c>
      <c r="GI38">
        <v>-0.20404</v>
      </c>
      <c r="GJ38">
        <v>-0.38501099999999999</v>
      </c>
      <c r="GK38">
        <v>20.2469</v>
      </c>
      <c r="GL38">
        <v>5.2340600000000004</v>
      </c>
      <c r="GM38">
        <v>11.986000000000001</v>
      </c>
      <c r="GN38">
        <v>4.9558</v>
      </c>
      <c r="GO38">
        <v>3.3039999999999998</v>
      </c>
      <c r="GP38">
        <v>981</v>
      </c>
      <c r="GQ38">
        <v>9999</v>
      </c>
      <c r="GR38">
        <v>2722.8</v>
      </c>
      <c r="GS38">
        <v>13.5</v>
      </c>
      <c r="GT38">
        <v>1.8682399999999999</v>
      </c>
      <c r="GU38">
        <v>1.86385</v>
      </c>
      <c r="GV38">
        <v>1.8714900000000001</v>
      </c>
      <c r="GW38">
        <v>1.8622799999999999</v>
      </c>
      <c r="GX38">
        <v>1.86174</v>
      </c>
      <c r="GY38">
        <v>1.86818</v>
      </c>
      <c r="GZ38">
        <v>1.8583700000000001</v>
      </c>
      <c r="HA38">
        <v>1.8647800000000001</v>
      </c>
      <c r="HB38">
        <v>5</v>
      </c>
      <c r="HC38">
        <v>0</v>
      </c>
      <c r="HD38">
        <v>0</v>
      </c>
      <c r="HE38">
        <v>0</v>
      </c>
      <c r="HF38" t="s">
        <v>399</v>
      </c>
      <c r="HG38" t="s">
        <v>400</v>
      </c>
      <c r="HH38" t="s">
        <v>401</v>
      </c>
      <c r="HI38" t="s">
        <v>401</v>
      </c>
      <c r="HJ38" t="s">
        <v>401</v>
      </c>
      <c r="HK38" t="s">
        <v>401</v>
      </c>
      <c r="HL38">
        <v>0</v>
      </c>
      <c r="HM38">
        <v>100</v>
      </c>
      <c r="HN38">
        <v>100</v>
      </c>
      <c r="HO38">
        <v>4.7450000000000001</v>
      </c>
      <c r="HP38">
        <v>-0.75700000000000001</v>
      </c>
      <c r="HQ38">
        <v>3.369224</v>
      </c>
      <c r="HR38">
        <v>0</v>
      </c>
      <c r="HS38">
        <v>0</v>
      </c>
      <c r="HT38">
        <v>0</v>
      </c>
      <c r="HU38">
        <v>-0.76630000000000098</v>
      </c>
      <c r="HV38">
        <v>0</v>
      </c>
      <c r="HW38">
        <v>0</v>
      </c>
      <c r="HX38">
        <v>0</v>
      </c>
      <c r="HY38">
        <v>-1</v>
      </c>
      <c r="HZ38">
        <v>-1</v>
      </c>
      <c r="IA38">
        <v>-1</v>
      </c>
      <c r="IB38">
        <v>-1</v>
      </c>
      <c r="IC38">
        <v>2</v>
      </c>
      <c r="ID38">
        <v>1.8</v>
      </c>
      <c r="IE38">
        <v>1.5246599999999999</v>
      </c>
      <c r="IF38">
        <v>2.34741</v>
      </c>
      <c r="IG38">
        <v>2.64893</v>
      </c>
      <c r="IH38">
        <v>2.8979499999999998</v>
      </c>
      <c r="II38">
        <v>2.8442400000000001</v>
      </c>
      <c r="IJ38">
        <v>2.2912599999999999</v>
      </c>
      <c r="IK38">
        <v>32.421199999999999</v>
      </c>
      <c r="IL38">
        <v>15.664300000000001</v>
      </c>
      <c r="IM38">
        <v>18</v>
      </c>
      <c r="IN38">
        <v>1190.1500000000001</v>
      </c>
      <c r="IO38">
        <v>360.29899999999998</v>
      </c>
      <c r="IP38">
        <v>25.0001</v>
      </c>
      <c r="IQ38">
        <v>24.763400000000001</v>
      </c>
      <c r="IR38">
        <v>30</v>
      </c>
      <c r="IS38">
        <v>24.680099999999999</v>
      </c>
      <c r="IT38">
        <v>24.6252</v>
      </c>
      <c r="IU38">
        <v>30.560400000000001</v>
      </c>
      <c r="IV38">
        <v>0</v>
      </c>
      <c r="IW38">
        <v>100</v>
      </c>
      <c r="IX38">
        <v>25</v>
      </c>
      <c r="IY38">
        <v>400</v>
      </c>
      <c r="IZ38">
        <v>22.443999999999999</v>
      </c>
      <c r="JA38">
        <v>109.812</v>
      </c>
      <c r="JB38">
        <v>99.886099999999999</v>
      </c>
    </row>
    <row r="39" spans="1:262" x14ac:dyDescent="0.2">
      <c r="A39">
        <v>23</v>
      </c>
      <c r="B39">
        <v>1634315017.5</v>
      </c>
      <c r="C39">
        <v>3663</v>
      </c>
      <c r="D39" t="s">
        <v>489</v>
      </c>
      <c r="E39" t="s">
        <v>490</v>
      </c>
      <c r="F39" t="s">
        <v>392</v>
      </c>
      <c r="G39">
        <v>1634315017.5</v>
      </c>
      <c r="H39">
        <f t="shared" si="0"/>
        <v>3.9615292109412698E-3</v>
      </c>
      <c r="I39">
        <f t="shared" si="1"/>
        <v>3.9615292109412699</v>
      </c>
      <c r="J39">
        <f t="shared" si="2"/>
        <v>10.07552100827866</v>
      </c>
      <c r="K39">
        <f t="shared" si="3"/>
        <v>393.108</v>
      </c>
      <c r="L39">
        <f t="shared" si="4"/>
        <v>294.37352088929822</v>
      </c>
      <c r="M39">
        <f t="shared" si="5"/>
        <v>26.799932840295096</v>
      </c>
      <c r="N39">
        <f t="shared" si="6"/>
        <v>35.788775998452003</v>
      </c>
      <c r="O39">
        <f t="shared" si="7"/>
        <v>0.19143386162977113</v>
      </c>
      <c r="P39">
        <f t="shared" si="8"/>
        <v>2.7633221134066273</v>
      </c>
      <c r="Q39">
        <f t="shared" si="9"/>
        <v>0.18435959678468128</v>
      </c>
      <c r="R39">
        <f t="shared" si="10"/>
        <v>0.11583856191663069</v>
      </c>
      <c r="S39">
        <f t="shared" si="11"/>
        <v>241.72190092211986</v>
      </c>
      <c r="T39">
        <f t="shared" si="12"/>
        <v>27.171645995950691</v>
      </c>
      <c r="U39">
        <f t="shared" si="13"/>
        <v>26.243300000000001</v>
      </c>
      <c r="V39">
        <f t="shared" si="14"/>
        <v>3.4231436744546131</v>
      </c>
      <c r="W39">
        <f t="shared" si="15"/>
        <v>43.085008752857199</v>
      </c>
      <c r="X39">
        <f t="shared" si="16"/>
        <v>1.5199678197395001</v>
      </c>
      <c r="Y39">
        <f t="shared" si="17"/>
        <v>3.5278345385938978</v>
      </c>
      <c r="Z39">
        <f t="shared" si="18"/>
        <v>1.903175854715113</v>
      </c>
      <c r="AA39">
        <f t="shared" si="19"/>
        <v>-174.70343820251</v>
      </c>
      <c r="AB39">
        <f t="shared" si="20"/>
        <v>76.126849328546697</v>
      </c>
      <c r="AC39">
        <f t="shared" si="21"/>
        <v>5.9156589395771668</v>
      </c>
      <c r="AD39">
        <f t="shared" si="22"/>
        <v>149.0609709877337</v>
      </c>
      <c r="AE39">
        <v>4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48060.689531004886</v>
      </c>
      <c r="AJ39" t="s">
        <v>393</v>
      </c>
      <c r="AK39">
        <v>10397.299999999999</v>
      </c>
      <c r="AL39">
        <v>0</v>
      </c>
      <c r="AM39">
        <v>0</v>
      </c>
      <c r="AN39" t="e">
        <f t="shared" si="26"/>
        <v>#DIV/0!</v>
      </c>
      <c r="AO39">
        <v>-1</v>
      </c>
      <c r="AP39" t="s">
        <v>491</v>
      </c>
      <c r="AQ39">
        <v>10410.700000000001</v>
      </c>
      <c r="AR39">
        <v>933.57661538461502</v>
      </c>
      <c r="AS39">
        <v>1094.24</v>
      </c>
      <c r="AT39">
        <f t="shared" si="27"/>
        <v>0.14682645910895686</v>
      </c>
      <c r="AU39">
        <v>0.5</v>
      </c>
      <c r="AV39">
        <f t="shared" si="28"/>
        <v>1261.1348999596478</v>
      </c>
      <c r="AW39">
        <f t="shared" si="29"/>
        <v>10.07552100827866</v>
      </c>
      <c r="AX39">
        <f t="shared" si="30"/>
        <v>92.583985909901813</v>
      </c>
      <c r="AY39">
        <f t="shared" si="31"/>
        <v>8.782185798389245E-3</v>
      </c>
      <c r="AZ39">
        <f t="shared" si="32"/>
        <v>-1</v>
      </c>
      <c r="BA39" t="e">
        <f t="shared" si="33"/>
        <v>#DIV/0!</v>
      </c>
      <c r="BB39" t="s">
        <v>395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>
        <f t="shared" si="38"/>
        <v>0.14682645910895689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v>125</v>
      </c>
      <c r="BM39">
        <v>300</v>
      </c>
      <c r="BN39">
        <v>300</v>
      </c>
      <c r="BO39">
        <v>300</v>
      </c>
      <c r="BP39">
        <v>10410.700000000001</v>
      </c>
      <c r="BQ39">
        <v>1065.6600000000001</v>
      </c>
      <c r="BR39">
        <v>-7.3911699999999999E-3</v>
      </c>
      <c r="BS39">
        <v>-0.34</v>
      </c>
      <c r="BT39" t="s">
        <v>395</v>
      </c>
      <c r="BU39" t="s">
        <v>395</v>
      </c>
      <c r="BV39" t="s">
        <v>395</v>
      </c>
      <c r="BW39" t="s">
        <v>395</v>
      </c>
      <c r="BX39" t="s">
        <v>395</v>
      </c>
      <c r="BY39" t="s">
        <v>395</v>
      </c>
      <c r="BZ39" t="s">
        <v>395</v>
      </c>
      <c r="CA39" t="s">
        <v>395</v>
      </c>
      <c r="CB39" t="s">
        <v>395</v>
      </c>
      <c r="CC39" t="s">
        <v>395</v>
      </c>
      <c r="CD39">
        <f t="shared" si="42"/>
        <v>1499.91</v>
      </c>
      <c r="CE39">
        <f t="shared" si="43"/>
        <v>1261.1348999596478</v>
      </c>
      <c r="CF39">
        <f t="shared" si="44"/>
        <v>0.84080704839600218</v>
      </c>
      <c r="CG39">
        <f t="shared" si="45"/>
        <v>0.16115760340428414</v>
      </c>
      <c r="CH39">
        <v>6</v>
      </c>
      <c r="CI39">
        <v>0.5</v>
      </c>
      <c r="CJ39" t="s">
        <v>396</v>
      </c>
      <c r="CK39">
        <v>2</v>
      </c>
      <c r="CL39">
        <v>1634315017.5</v>
      </c>
      <c r="CM39">
        <v>393.108</v>
      </c>
      <c r="CN39">
        <v>400.08699999999999</v>
      </c>
      <c r="CO39">
        <v>16.695499999999999</v>
      </c>
      <c r="CP39">
        <v>14.358499999999999</v>
      </c>
      <c r="CQ39">
        <v>388.32600000000002</v>
      </c>
      <c r="CR39">
        <v>17.454499999999999</v>
      </c>
      <c r="CS39">
        <v>1000.1</v>
      </c>
      <c r="CT39">
        <v>90.936700000000002</v>
      </c>
      <c r="CU39">
        <v>0.103869</v>
      </c>
      <c r="CV39">
        <v>26.754300000000001</v>
      </c>
      <c r="CW39">
        <v>26.243300000000001</v>
      </c>
      <c r="CX39">
        <v>999.9</v>
      </c>
      <c r="CY39">
        <v>0</v>
      </c>
      <c r="CZ39">
        <v>0</v>
      </c>
      <c r="DA39">
        <v>9986.25</v>
      </c>
      <c r="DB39">
        <v>0</v>
      </c>
      <c r="DC39">
        <v>23.5365</v>
      </c>
      <c r="DD39">
        <v>-6.9783900000000001</v>
      </c>
      <c r="DE39">
        <v>399.78300000000002</v>
      </c>
      <c r="DF39">
        <v>405.91500000000002</v>
      </c>
      <c r="DG39">
        <v>2.3369499999999999</v>
      </c>
      <c r="DH39">
        <v>400.08699999999999</v>
      </c>
      <c r="DI39">
        <v>14.358499999999999</v>
      </c>
      <c r="DJ39">
        <v>1.51823</v>
      </c>
      <c r="DK39">
        <v>1.30572</v>
      </c>
      <c r="DL39">
        <v>13.153</v>
      </c>
      <c r="DM39">
        <v>10.864800000000001</v>
      </c>
      <c r="DN39">
        <v>1499.91</v>
      </c>
      <c r="DO39">
        <v>0.97300600000000004</v>
      </c>
      <c r="DP39">
        <v>2.6993699999999999E-2</v>
      </c>
      <c r="DQ39">
        <v>0</v>
      </c>
      <c r="DR39">
        <v>929.65700000000004</v>
      </c>
      <c r="DS39">
        <v>5.0000499999999999</v>
      </c>
      <c r="DT39">
        <v>14009.9</v>
      </c>
      <c r="DU39">
        <v>12457.3</v>
      </c>
      <c r="DV39">
        <v>42</v>
      </c>
      <c r="DW39">
        <v>43.875</v>
      </c>
      <c r="DX39">
        <v>43.061999999999998</v>
      </c>
      <c r="DY39">
        <v>43.436999999999998</v>
      </c>
      <c r="DZ39">
        <v>44.061999999999998</v>
      </c>
      <c r="EA39">
        <v>1454.56</v>
      </c>
      <c r="EB39">
        <v>40.35</v>
      </c>
      <c r="EC39">
        <v>0</v>
      </c>
      <c r="ED39">
        <v>118.200000047684</v>
      </c>
      <c r="EE39">
        <v>0</v>
      </c>
      <c r="EF39">
        <v>933.57661538461502</v>
      </c>
      <c r="EG39">
        <v>-33.098324737090799</v>
      </c>
      <c r="EH39">
        <v>-502.27692240989501</v>
      </c>
      <c r="EI39">
        <v>14072.8153846154</v>
      </c>
      <c r="EJ39">
        <v>15</v>
      </c>
      <c r="EK39">
        <v>1634314985.5</v>
      </c>
      <c r="EL39" t="s">
        <v>492</v>
      </c>
      <c r="EM39">
        <v>1634314977</v>
      </c>
      <c r="EN39">
        <v>1634314985.5</v>
      </c>
      <c r="EO39">
        <v>24</v>
      </c>
      <c r="EP39">
        <v>3.7999999999999999E-2</v>
      </c>
      <c r="EQ39">
        <v>-2E-3</v>
      </c>
      <c r="ER39">
        <v>4.7830000000000004</v>
      </c>
      <c r="ES39">
        <v>-0.75900000000000001</v>
      </c>
      <c r="ET39">
        <v>400</v>
      </c>
      <c r="EU39">
        <v>14</v>
      </c>
      <c r="EV39">
        <v>0.28000000000000003</v>
      </c>
      <c r="EW39">
        <v>0.05</v>
      </c>
      <c r="EX39">
        <v>-7.0354989999999997</v>
      </c>
      <c r="EY39">
        <v>-6.5076923076915094E-2</v>
      </c>
      <c r="EZ39">
        <v>5.2487587856559E-2</v>
      </c>
      <c r="FA39">
        <v>1</v>
      </c>
      <c r="FB39">
        <v>2.3346225</v>
      </c>
      <c r="FC39">
        <v>1.7280225140712001E-2</v>
      </c>
      <c r="FD39">
        <v>2.38237775132323E-3</v>
      </c>
      <c r="FE39">
        <v>1</v>
      </c>
      <c r="FF39">
        <v>2</v>
      </c>
      <c r="FG39">
        <v>2</v>
      </c>
      <c r="FH39" t="s">
        <v>398</v>
      </c>
      <c r="FI39">
        <v>3.8229500000000001</v>
      </c>
      <c r="FJ39">
        <v>2.7069800000000002</v>
      </c>
      <c r="FK39">
        <v>8.6990600000000001E-2</v>
      </c>
      <c r="FL39">
        <v>8.8941000000000006E-2</v>
      </c>
      <c r="FM39">
        <v>8.3203100000000002E-2</v>
      </c>
      <c r="FN39">
        <v>7.1860900000000005E-2</v>
      </c>
      <c r="FO39">
        <v>26705</v>
      </c>
      <c r="FP39">
        <v>22465.200000000001</v>
      </c>
      <c r="FQ39">
        <v>26259.9</v>
      </c>
      <c r="FR39">
        <v>24061.1</v>
      </c>
      <c r="FS39">
        <v>41108.199999999997</v>
      </c>
      <c r="FT39">
        <v>36852.1</v>
      </c>
      <c r="FU39">
        <v>47485.3</v>
      </c>
      <c r="FV39">
        <v>42889.4</v>
      </c>
      <c r="FW39">
        <v>2.68337</v>
      </c>
      <c r="FX39">
        <v>1.7258500000000001</v>
      </c>
      <c r="FY39">
        <v>0.12651799999999999</v>
      </c>
      <c r="FZ39">
        <v>0</v>
      </c>
      <c r="GA39">
        <v>24.168099999999999</v>
      </c>
      <c r="GB39">
        <v>999.9</v>
      </c>
      <c r="GC39">
        <v>41.246000000000002</v>
      </c>
      <c r="GD39">
        <v>27.251000000000001</v>
      </c>
      <c r="GE39">
        <v>16.472799999999999</v>
      </c>
      <c r="GF39">
        <v>55.387300000000003</v>
      </c>
      <c r="GG39">
        <v>48.533700000000003</v>
      </c>
      <c r="GH39">
        <v>3</v>
      </c>
      <c r="GI39">
        <v>-0.20421</v>
      </c>
      <c r="GJ39">
        <v>-0.38728200000000002</v>
      </c>
      <c r="GK39">
        <v>20.247299999999999</v>
      </c>
      <c r="GL39">
        <v>5.2331599999999998</v>
      </c>
      <c r="GM39">
        <v>11.986000000000001</v>
      </c>
      <c r="GN39">
        <v>4.9564000000000004</v>
      </c>
      <c r="GO39">
        <v>3.3039999999999998</v>
      </c>
      <c r="GP39">
        <v>984.2</v>
      </c>
      <c r="GQ39">
        <v>9999</v>
      </c>
      <c r="GR39">
        <v>2722.8</v>
      </c>
      <c r="GS39">
        <v>13.5</v>
      </c>
      <c r="GT39">
        <v>1.8682399999999999</v>
      </c>
      <c r="GU39">
        <v>1.8638600000000001</v>
      </c>
      <c r="GV39">
        <v>1.8714900000000001</v>
      </c>
      <c r="GW39">
        <v>1.86226</v>
      </c>
      <c r="GX39">
        <v>1.8617600000000001</v>
      </c>
      <c r="GY39">
        <v>1.8682099999999999</v>
      </c>
      <c r="GZ39">
        <v>1.8583700000000001</v>
      </c>
      <c r="HA39">
        <v>1.8647899999999999</v>
      </c>
      <c r="HB39">
        <v>5</v>
      </c>
      <c r="HC39">
        <v>0</v>
      </c>
      <c r="HD39">
        <v>0</v>
      </c>
      <c r="HE39">
        <v>0</v>
      </c>
      <c r="HF39" t="s">
        <v>399</v>
      </c>
      <c r="HG39" t="s">
        <v>400</v>
      </c>
      <c r="HH39" t="s">
        <v>401</v>
      </c>
      <c r="HI39" t="s">
        <v>401</v>
      </c>
      <c r="HJ39" t="s">
        <v>401</v>
      </c>
      <c r="HK39" t="s">
        <v>401</v>
      </c>
      <c r="HL39">
        <v>0</v>
      </c>
      <c r="HM39">
        <v>100</v>
      </c>
      <c r="HN39">
        <v>100</v>
      </c>
      <c r="HO39">
        <v>4.782</v>
      </c>
      <c r="HP39">
        <v>-0.75900000000000001</v>
      </c>
      <c r="HQ39">
        <v>4.7826000000000599</v>
      </c>
      <c r="HR39">
        <v>0</v>
      </c>
      <c r="HS39">
        <v>0</v>
      </c>
      <c r="HT39">
        <v>0</v>
      </c>
      <c r="HU39">
        <v>-0.75901428571428997</v>
      </c>
      <c r="HV39">
        <v>0</v>
      </c>
      <c r="HW39">
        <v>0</v>
      </c>
      <c r="HX39">
        <v>0</v>
      </c>
      <c r="HY39">
        <v>-1</v>
      </c>
      <c r="HZ39">
        <v>-1</v>
      </c>
      <c r="IA39">
        <v>-1</v>
      </c>
      <c r="IB39">
        <v>-1</v>
      </c>
      <c r="IC39">
        <v>0.7</v>
      </c>
      <c r="ID39">
        <v>0.5</v>
      </c>
      <c r="IE39">
        <v>1.5197799999999999</v>
      </c>
      <c r="IF39">
        <v>2.34009</v>
      </c>
      <c r="IG39">
        <v>2.64893</v>
      </c>
      <c r="IH39">
        <v>2.8991699999999998</v>
      </c>
      <c r="II39">
        <v>2.8442400000000001</v>
      </c>
      <c r="IJ39">
        <v>2.34009</v>
      </c>
      <c r="IK39">
        <v>32.443300000000001</v>
      </c>
      <c r="IL39">
        <v>15.646800000000001</v>
      </c>
      <c r="IM39">
        <v>18</v>
      </c>
      <c r="IN39">
        <v>1183.29</v>
      </c>
      <c r="IO39">
        <v>360.21499999999997</v>
      </c>
      <c r="IP39">
        <v>24.9999</v>
      </c>
      <c r="IQ39">
        <v>24.7592</v>
      </c>
      <c r="IR39">
        <v>30.0001</v>
      </c>
      <c r="IS39">
        <v>24.6739</v>
      </c>
      <c r="IT39">
        <v>24.62</v>
      </c>
      <c r="IU39">
        <v>30.457899999999999</v>
      </c>
      <c r="IV39">
        <v>0</v>
      </c>
      <c r="IW39">
        <v>100</v>
      </c>
      <c r="IX39">
        <v>25</v>
      </c>
      <c r="IY39">
        <v>400</v>
      </c>
      <c r="IZ39">
        <v>22.443999999999999</v>
      </c>
      <c r="JA39">
        <v>109.807</v>
      </c>
      <c r="JB39">
        <v>99.885599999999997</v>
      </c>
    </row>
    <row r="40" spans="1:262" x14ac:dyDescent="0.2">
      <c r="A40">
        <v>24</v>
      </c>
      <c r="B40">
        <v>1634315129.5</v>
      </c>
      <c r="C40">
        <v>3775</v>
      </c>
      <c r="D40" t="s">
        <v>493</v>
      </c>
      <c r="E40" t="s">
        <v>494</v>
      </c>
      <c r="F40" t="s">
        <v>392</v>
      </c>
      <c r="G40">
        <v>1634315129.5</v>
      </c>
      <c r="H40">
        <f t="shared" si="0"/>
        <v>3.8766356399079207E-3</v>
      </c>
      <c r="I40">
        <f t="shared" si="1"/>
        <v>3.8766356399079207</v>
      </c>
      <c r="J40">
        <f t="shared" si="2"/>
        <v>12.064486193458357</v>
      </c>
      <c r="K40">
        <f t="shared" si="3"/>
        <v>591.42899999999997</v>
      </c>
      <c r="L40">
        <f t="shared" si="4"/>
        <v>466.39389776907734</v>
      </c>
      <c r="M40">
        <f t="shared" si="5"/>
        <v>42.463212067018432</v>
      </c>
      <c r="N40">
        <f t="shared" si="6"/>
        <v>53.847134728205994</v>
      </c>
      <c r="O40">
        <f t="shared" si="7"/>
        <v>0.18638174842668084</v>
      </c>
      <c r="P40">
        <f t="shared" si="8"/>
        <v>2.7723074153129836</v>
      </c>
      <c r="Q40">
        <f t="shared" si="9"/>
        <v>0.17968982259381436</v>
      </c>
      <c r="R40">
        <f t="shared" si="10"/>
        <v>0.11288736454576768</v>
      </c>
      <c r="S40">
        <f t="shared" si="11"/>
        <v>241.72030492211934</v>
      </c>
      <c r="T40">
        <f t="shared" si="12"/>
        <v>27.178329544459594</v>
      </c>
      <c r="U40">
        <f t="shared" si="13"/>
        <v>26.235399999999998</v>
      </c>
      <c r="V40">
        <f t="shared" si="14"/>
        <v>3.4215466989637595</v>
      </c>
      <c r="W40">
        <f t="shared" si="15"/>
        <v>42.855848913921136</v>
      </c>
      <c r="X40">
        <f t="shared" si="16"/>
        <v>1.5105228909112001</v>
      </c>
      <c r="Y40">
        <f t="shared" si="17"/>
        <v>3.5246598286856647</v>
      </c>
      <c r="Z40">
        <f t="shared" si="18"/>
        <v>1.9110238080525594</v>
      </c>
      <c r="AA40">
        <f t="shared" si="19"/>
        <v>-170.9596317199393</v>
      </c>
      <c r="AB40">
        <f t="shared" si="20"/>
        <v>75.268376981724799</v>
      </c>
      <c r="AC40">
        <f t="shared" si="21"/>
        <v>5.8293143567470036</v>
      </c>
      <c r="AD40">
        <f t="shared" si="22"/>
        <v>151.85836454065185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48308.225497122272</v>
      </c>
      <c r="AJ40" t="s">
        <v>393</v>
      </c>
      <c r="AK40">
        <v>10397.299999999999</v>
      </c>
      <c r="AL40">
        <v>0</v>
      </c>
      <c r="AM40">
        <v>0</v>
      </c>
      <c r="AN40" t="e">
        <f t="shared" si="26"/>
        <v>#DIV/0!</v>
      </c>
      <c r="AO40">
        <v>-1</v>
      </c>
      <c r="AP40" t="s">
        <v>495</v>
      </c>
      <c r="AQ40">
        <v>10410.799999999999</v>
      </c>
      <c r="AR40">
        <v>924.40323999999998</v>
      </c>
      <c r="AS40">
        <v>1086.5</v>
      </c>
      <c r="AT40">
        <f t="shared" si="27"/>
        <v>0.14919167970547631</v>
      </c>
      <c r="AU40">
        <v>0.5</v>
      </c>
      <c r="AV40">
        <f t="shared" si="28"/>
        <v>1261.1264999596474</v>
      </c>
      <c r="AW40">
        <f t="shared" si="29"/>
        <v>12.064486193458357</v>
      </c>
      <c r="AX40">
        <f t="shared" si="30"/>
        <v>94.074790425034053</v>
      </c>
      <c r="AY40">
        <f t="shared" si="31"/>
        <v>1.0359378059121259E-2</v>
      </c>
      <c r="AZ40">
        <f t="shared" si="32"/>
        <v>-1</v>
      </c>
      <c r="BA40" t="e">
        <f t="shared" si="33"/>
        <v>#DIV/0!</v>
      </c>
      <c r="BB40" t="s">
        <v>395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>
        <f t="shared" si="38"/>
        <v>0.14919167970547631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v>126</v>
      </c>
      <c r="BM40">
        <v>300</v>
      </c>
      <c r="BN40">
        <v>300</v>
      </c>
      <c r="BO40">
        <v>300</v>
      </c>
      <c r="BP40">
        <v>10410.799999999999</v>
      </c>
      <c r="BQ40">
        <v>1057.9000000000001</v>
      </c>
      <c r="BR40">
        <v>-7.3913499999999997E-3</v>
      </c>
      <c r="BS40">
        <v>-0.56000000000000005</v>
      </c>
      <c r="BT40" t="s">
        <v>395</v>
      </c>
      <c r="BU40" t="s">
        <v>395</v>
      </c>
      <c r="BV40" t="s">
        <v>395</v>
      </c>
      <c r="BW40" t="s">
        <v>395</v>
      </c>
      <c r="BX40" t="s">
        <v>395</v>
      </c>
      <c r="BY40" t="s">
        <v>395</v>
      </c>
      <c r="BZ40" t="s">
        <v>395</v>
      </c>
      <c r="CA40" t="s">
        <v>395</v>
      </c>
      <c r="CB40" t="s">
        <v>395</v>
      </c>
      <c r="CC40" t="s">
        <v>395</v>
      </c>
      <c r="CD40">
        <f t="shared" si="42"/>
        <v>1499.9</v>
      </c>
      <c r="CE40">
        <f t="shared" si="43"/>
        <v>1261.1264999596474</v>
      </c>
      <c r="CF40">
        <f t="shared" si="44"/>
        <v>0.8408070537766833</v>
      </c>
      <c r="CG40">
        <f t="shared" si="45"/>
        <v>0.16115761378899882</v>
      </c>
      <c r="CH40">
        <v>6</v>
      </c>
      <c r="CI40">
        <v>0.5</v>
      </c>
      <c r="CJ40" t="s">
        <v>396</v>
      </c>
      <c r="CK40">
        <v>2</v>
      </c>
      <c r="CL40">
        <v>1634315129.5</v>
      </c>
      <c r="CM40">
        <v>591.42899999999997</v>
      </c>
      <c r="CN40">
        <v>600.04300000000001</v>
      </c>
      <c r="CO40">
        <v>16.590800000000002</v>
      </c>
      <c r="CP40">
        <v>14.3035</v>
      </c>
      <c r="CQ40">
        <v>585.976</v>
      </c>
      <c r="CR40">
        <v>17.352499999999999</v>
      </c>
      <c r="CS40">
        <v>1000.04</v>
      </c>
      <c r="CT40">
        <v>90.941599999999994</v>
      </c>
      <c r="CU40">
        <v>0.104214</v>
      </c>
      <c r="CV40">
        <v>26.739000000000001</v>
      </c>
      <c r="CW40">
        <v>26.235399999999998</v>
      </c>
      <c r="CX40">
        <v>999.9</v>
      </c>
      <c r="CY40">
        <v>0</v>
      </c>
      <c r="CZ40">
        <v>0</v>
      </c>
      <c r="DA40">
        <v>10038.799999999999</v>
      </c>
      <c r="DB40">
        <v>0</v>
      </c>
      <c r="DC40">
        <v>23.592099999999999</v>
      </c>
      <c r="DD40">
        <v>-8.6143800000000006</v>
      </c>
      <c r="DE40">
        <v>601.40700000000004</v>
      </c>
      <c r="DF40">
        <v>608.75</v>
      </c>
      <c r="DG40">
        <v>2.2873399999999999</v>
      </c>
      <c r="DH40">
        <v>600.04300000000001</v>
      </c>
      <c r="DI40">
        <v>14.3035</v>
      </c>
      <c r="DJ40">
        <v>1.5087999999999999</v>
      </c>
      <c r="DK40">
        <v>1.30078</v>
      </c>
      <c r="DL40">
        <v>13.057600000000001</v>
      </c>
      <c r="DM40">
        <v>10.8079</v>
      </c>
      <c r="DN40">
        <v>1499.9</v>
      </c>
      <c r="DO40">
        <v>0.97300600000000004</v>
      </c>
      <c r="DP40">
        <v>2.6993699999999999E-2</v>
      </c>
      <c r="DQ40">
        <v>0</v>
      </c>
      <c r="DR40">
        <v>922.03800000000001</v>
      </c>
      <c r="DS40">
        <v>5.0000499999999999</v>
      </c>
      <c r="DT40">
        <v>13905.2</v>
      </c>
      <c r="DU40">
        <v>12457.3</v>
      </c>
      <c r="DV40">
        <v>42</v>
      </c>
      <c r="DW40">
        <v>43.811999999999998</v>
      </c>
      <c r="DX40">
        <v>43.061999999999998</v>
      </c>
      <c r="DY40">
        <v>43.436999999999998</v>
      </c>
      <c r="DZ40">
        <v>44.061999999999998</v>
      </c>
      <c r="EA40">
        <v>1454.55</v>
      </c>
      <c r="EB40">
        <v>40.35</v>
      </c>
      <c r="EC40">
        <v>0</v>
      </c>
      <c r="ED40">
        <v>111.59999990463299</v>
      </c>
      <c r="EE40">
        <v>0</v>
      </c>
      <c r="EF40">
        <v>924.40323999999998</v>
      </c>
      <c r="EG40">
        <v>-20.039846130834398</v>
      </c>
      <c r="EH40">
        <v>-289.93076882388999</v>
      </c>
      <c r="EI40">
        <v>13941.124</v>
      </c>
      <c r="EJ40">
        <v>15</v>
      </c>
      <c r="EK40">
        <v>1634315097.5</v>
      </c>
      <c r="EL40" t="s">
        <v>496</v>
      </c>
      <c r="EM40">
        <v>1634315095.5</v>
      </c>
      <c r="EN40">
        <v>1634315097.5</v>
      </c>
      <c r="EO40">
        <v>25</v>
      </c>
      <c r="EP40">
        <v>0.67</v>
      </c>
      <c r="EQ40">
        <v>-3.0000000000000001E-3</v>
      </c>
      <c r="ER40">
        <v>5.4530000000000003</v>
      </c>
      <c r="ES40">
        <v>-0.76200000000000001</v>
      </c>
      <c r="ET40">
        <v>600</v>
      </c>
      <c r="EU40">
        <v>14</v>
      </c>
      <c r="EV40">
        <v>0.4</v>
      </c>
      <c r="EW40">
        <v>0.03</v>
      </c>
      <c r="EX40">
        <v>-8.6502087499999991</v>
      </c>
      <c r="EY40">
        <v>3.45153095684936E-2</v>
      </c>
      <c r="EZ40">
        <v>4.2985938525726103E-2</v>
      </c>
      <c r="FA40">
        <v>1</v>
      </c>
      <c r="FB40">
        <v>2.3000527499999999</v>
      </c>
      <c r="FC40">
        <v>-6.6945478424012897E-2</v>
      </c>
      <c r="FD40">
        <v>6.5005103597717698E-3</v>
      </c>
      <c r="FE40">
        <v>1</v>
      </c>
      <c r="FF40">
        <v>2</v>
      </c>
      <c r="FG40">
        <v>2</v>
      </c>
      <c r="FH40" t="s">
        <v>398</v>
      </c>
      <c r="FI40">
        <v>3.8228800000000001</v>
      </c>
      <c r="FJ40">
        <v>2.7077800000000001</v>
      </c>
      <c r="FK40">
        <v>0.117759</v>
      </c>
      <c r="FL40">
        <v>0.119559</v>
      </c>
      <c r="FM40">
        <v>8.2852200000000001E-2</v>
      </c>
      <c r="FN40">
        <v>7.1663400000000002E-2</v>
      </c>
      <c r="FO40">
        <v>25804.1</v>
      </c>
      <c r="FP40">
        <v>21709.9</v>
      </c>
      <c r="FQ40">
        <v>26258.6</v>
      </c>
      <c r="FR40">
        <v>24060.3</v>
      </c>
      <c r="FS40">
        <v>41123.1</v>
      </c>
      <c r="FT40">
        <v>36860.699999999997</v>
      </c>
      <c r="FU40">
        <v>47483.1</v>
      </c>
      <c r="FV40">
        <v>42889.4</v>
      </c>
      <c r="FW40">
        <v>2.6877300000000002</v>
      </c>
      <c r="FX40">
        <v>1.7270000000000001</v>
      </c>
      <c r="FY40">
        <v>0.126474</v>
      </c>
      <c r="FZ40">
        <v>0</v>
      </c>
      <c r="GA40">
        <v>24.160900000000002</v>
      </c>
      <c r="GB40">
        <v>999.9</v>
      </c>
      <c r="GC40">
        <v>41.124000000000002</v>
      </c>
      <c r="GD40">
        <v>27.260999999999999</v>
      </c>
      <c r="GE40">
        <v>16.435600000000001</v>
      </c>
      <c r="GF40">
        <v>55.557299999999998</v>
      </c>
      <c r="GG40">
        <v>48.533700000000003</v>
      </c>
      <c r="GH40">
        <v>3</v>
      </c>
      <c r="GI40">
        <v>-0.20408499999999999</v>
      </c>
      <c r="GJ40">
        <v>-0.40341199999999999</v>
      </c>
      <c r="GK40">
        <v>20.2469</v>
      </c>
      <c r="GL40">
        <v>5.2339099999999998</v>
      </c>
      <c r="GM40">
        <v>11.986000000000001</v>
      </c>
      <c r="GN40">
        <v>4.9567500000000004</v>
      </c>
      <c r="GO40">
        <v>3.3039499999999999</v>
      </c>
      <c r="GP40">
        <v>987.5</v>
      </c>
      <c r="GQ40">
        <v>9999</v>
      </c>
      <c r="GR40">
        <v>2722.8</v>
      </c>
      <c r="GS40">
        <v>13.6</v>
      </c>
      <c r="GT40">
        <v>1.8682099999999999</v>
      </c>
      <c r="GU40">
        <v>1.86385</v>
      </c>
      <c r="GV40">
        <v>1.8714900000000001</v>
      </c>
      <c r="GW40">
        <v>1.8622399999999999</v>
      </c>
      <c r="GX40">
        <v>1.86172</v>
      </c>
      <c r="GY40">
        <v>1.86815</v>
      </c>
      <c r="GZ40">
        <v>1.8583700000000001</v>
      </c>
      <c r="HA40">
        <v>1.8647800000000001</v>
      </c>
      <c r="HB40">
        <v>5</v>
      </c>
      <c r="HC40">
        <v>0</v>
      </c>
      <c r="HD40">
        <v>0</v>
      </c>
      <c r="HE40">
        <v>0</v>
      </c>
      <c r="HF40" t="s">
        <v>399</v>
      </c>
      <c r="HG40" t="s">
        <v>400</v>
      </c>
      <c r="HH40" t="s">
        <v>401</v>
      </c>
      <c r="HI40" t="s">
        <v>401</v>
      </c>
      <c r="HJ40" t="s">
        <v>401</v>
      </c>
      <c r="HK40" t="s">
        <v>401</v>
      </c>
      <c r="HL40">
        <v>0</v>
      </c>
      <c r="HM40">
        <v>100</v>
      </c>
      <c r="HN40">
        <v>100</v>
      </c>
      <c r="HO40">
        <v>5.4530000000000003</v>
      </c>
      <c r="HP40">
        <v>-0.76170000000000004</v>
      </c>
      <c r="HQ40">
        <v>5.4526190476191196</v>
      </c>
      <c r="HR40">
        <v>0</v>
      </c>
      <c r="HS40">
        <v>0</v>
      </c>
      <c r="HT40">
        <v>0</v>
      </c>
      <c r="HU40">
        <v>-0.76169047619048103</v>
      </c>
      <c r="HV40">
        <v>0</v>
      </c>
      <c r="HW40">
        <v>0</v>
      </c>
      <c r="HX40">
        <v>0</v>
      </c>
      <c r="HY40">
        <v>-1</v>
      </c>
      <c r="HZ40">
        <v>-1</v>
      </c>
      <c r="IA40">
        <v>-1</v>
      </c>
      <c r="IB40">
        <v>-1</v>
      </c>
      <c r="IC40">
        <v>0.6</v>
      </c>
      <c r="ID40">
        <v>0.5</v>
      </c>
      <c r="IE40">
        <v>2.0898400000000001</v>
      </c>
      <c r="IF40">
        <v>2.34497</v>
      </c>
      <c r="IG40">
        <v>2.64893</v>
      </c>
      <c r="IH40">
        <v>2.8979499999999998</v>
      </c>
      <c r="II40">
        <v>2.8442400000000001</v>
      </c>
      <c r="IJ40">
        <v>2.34619</v>
      </c>
      <c r="IK40">
        <v>32.443300000000001</v>
      </c>
      <c r="IL40">
        <v>15.6205</v>
      </c>
      <c r="IM40">
        <v>18</v>
      </c>
      <c r="IN40">
        <v>1188.74</v>
      </c>
      <c r="IO40">
        <v>360.76400000000001</v>
      </c>
      <c r="IP40">
        <v>24.999700000000001</v>
      </c>
      <c r="IQ40">
        <v>24.755099999999999</v>
      </c>
      <c r="IR40">
        <v>30.0001</v>
      </c>
      <c r="IS40">
        <v>24.669799999999999</v>
      </c>
      <c r="IT40">
        <v>24.614899999999999</v>
      </c>
      <c r="IU40">
        <v>41.862299999999998</v>
      </c>
      <c r="IV40">
        <v>0</v>
      </c>
      <c r="IW40">
        <v>100</v>
      </c>
      <c r="IX40">
        <v>25</v>
      </c>
      <c r="IY40">
        <v>600</v>
      </c>
      <c r="IZ40">
        <v>22.443999999999999</v>
      </c>
      <c r="JA40">
        <v>109.801</v>
      </c>
      <c r="JB40">
        <v>99.884399999999999</v>
      </c>
    </row>
    <row r="41" spans="1:262" x14ac:dyDescent="0.2">
      <c r="A41">
        <v>25</v>
      </c>
      <c r="B41">
        <v>1634315243</v>
      </c>
      <c r="C41">
        <v>3888.5</v>
      </c>
      <c r="D41" t="s">
        <v>497</v>
      </c>
      <c r="E41" t="s">
        <v>498</v>
      </c>
      <c r="F41" t="s">
        <v>392</v>
      </c>
      <c r="G41">
        <v>1634315243</v>
      </c>
      <c r="H41">
        <f t="shared" si="0"/>
        <v>3.4795553041235042E-3</v>
      </c>
      <c r="I41">
        <f t="shared" si="1"/>
        <v>3.4795553041235041</v>
      </c>
      <c r="J41">
        <f t="shared" si="2"/>
        <v>13.11433150231835</v>
      </c>
      <c r="K41">
        <f t="shared" si="3"/>
        <v>790.52300000000002</v>
      </c>
      <c r="L41">
        <f t="shared" si="4"/>
        <v>634.1514169739861</v>
      </c>
      <c r="M41">
        <f t="shared" si="5"/>
        <v>57.738024162313891</v>
      </c>
      <c r="N41">
        <f t="shared" si="6"/>
        <v>71.975296203962003</v>
      </c>
      <c r="O41">
        <f t="shared" si="7"/>
        <v>0.16403877536153355</v>
      </c>
      <c r="P41">
        <f t="shared" si="8"/>
        <v>2.7659817763183763</v>
      </c>
      <c r="Q41">
        <f t="shared" si="9"/>
        <v>0.15881948188383727</v>
      </c>
      <c r="R41">
        <f t="shared" si="10"/>
        <v>9.9717275432581368E-2</v>
      </c>
      <c r="S41">
        <f t="shared" si="11"/>
        <v>241.7719559221166</v>
      </c>
      <c r="T41">
        <f t="shared" si="12"/>
        <v>27.269442856886595</v>
      </c>
      <c r="U41">
        <f t="shared" si="13"/>
        <v>26.253399999999999</v>
      </c>
      <c r="V41">
        <f t="shared" si="14"/>
        <v>3.4251863253371226</v>
      </c>
      <c r="W41">
        <f t="shared" si="15"/>
        <v>42.1567849921354</v>
      </c>
      <c r="X41">
        <f t="shared" si="16"/>
        <v>1.4842139837410002</v>
      </c>
      <c r="Y41">
        <f t="shared" si="17"/>
        <v>3.5207001293336035</v>
      </c>
      <c r="Z41">
        <f t="shared" si="18"/>
        <v>1.9409723415961224</v>
      </c>
      <c r="AA41">
        <f t="shared" si="19"/>
        <v>-153.44838891184654</v>
      </c>
      <c r="AB41">
        <f t="shared" si="20"/>
        <v>69.56429784335478</v>
      </c>
      <c r="AC41">
        <f t="shared" si="21"/>
        <v>5.3998409302742569</v>
      </c>
      <c r="AD41">
        <f t="shared" si="22"/>
        <v>163.2877057838991</v>
      </c>
      <c r="AE41">
        <v>5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48138.830644629961</v>
      </c>
      <c r="AJ41" t="s">
        <v>393</v>
      </c>
      <c r="AK41">
        <v>10397.299999999999</v>
      </c>
      <c r="AL41">
        <v>0</v>
      </c>
      <c r="AM41">
        <v>0</v>
      </c>
      <c r="AN41" t="e">
        <f t="shared" si="26"/>
        <v>#DIV/0!</v>
      </c>
      <c r="AO41">
        <v>-1</v>
      </c>
      <c r="AP41" t="s">
        <v>499</v>
      </c>
      <c r="AQ41">
        <v>10410.799999999999</v>
      </c>
      <c r="AR41">
        <v>910.78279999999995</v>
      </c>
      <c r="AS41">
        <v>1065.03</v>
      </c>
      <c r="AT41">
        <f t="shared" si="27"/>
        <v>0.1448289719538417</v>
      </c>
      <c r="AU41">
        <v>0.5</v>
      </c>
      <c r="AV41">
        <f t="shared" si="28"/>
        <v>1261.395599959646</v>
      </c>
      <c r="AW41">
        <f t="shared" si="29"/>
        <v>13.11433150231835</v>
      </c>
      <c r="AX41">
        <f t="shared" si="30"/>
        <v>91.343313984627443</v>
      </c>
      <c r="AY41">
        <f t="shared" si="31"/>
        <v>1.1189456743602E-2</v>
      </c>
      <c r="AZ41">
        <f t="shared" si="32"/>
        <v>-1</v>
      </c>
      <c r="BA41" t="e">
        <f t="shared" si="33"/>
        <v>#DIV/0!</v>
      </c>
      <c r="BB41" t="s">
        <v>395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>
        <f t="shared" si="38"/>
        <v>0.1448289719538417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v>127</v>
      </c>
      <c r="BM41">
        <v>300</v>
      </c>
      <c r="BN41">
        <v>300</v>
      </c>
      <c r="BO41">
        <v>300</v>
      </c>
      <c r="BP41">
        <v>10410.799999999999</v>
      </c>
      <c r="BQ41">
        <v>1040.69</v>
      </c>
      <c r="BR41">
        <v>-7.3912200000000004E-3</v>
      </c>
      <c r="BS41">
        <v>0.65</v>
      </c>
      <c r="BT41" t="s">
        <v>395</v>
      </c>
      <c r="BU41" t="s">
        <v>395</v>
      </c>
      <c r="BV41" t="s">
        <v>395</v>
      </c>
      <c r="BW41" t="s">
        <v>395</v>
      </c>
      <c r="BX41" t="s">
        <v>395</v>
      </c>
      <c r="BY41" t="s">
        <v>395</v>
      </c>
      <c r="BZ41" t="s">
        <v>395</v>
      </c>
      <c r="CA41" t="s">
        <v>395</v>
      </c>
      <c r="CB41" t="s">
        <v>395</v>
      </c>
      <c r="CC41" t="s">
        <v>395</v>
      </c>
      <c r="CD41">
        <f t="shared" si="42"/>
        <v>1500.22</v>
      </c>
      <c r="CE41">
        <f t="shared" si="43"/>
        <v>1261.395599959646</v>
      </c>
      <c r="CF41">
        <f t="shared" si="44"/>
        <v>0.84080708160112916</v>
      </c>
      <c r="CG41">
        <f t="shared" si="45"/>
        <v>0.16115766749017918</v>
      </c>
      <c r="CH41">
        <v>6</v>
      </c>
      <c r="CI41">
        <v>0.5</v>
      </c>
      <c r="CJ41" t="s">
        <v>396</v>
      </c>
      <c r="CK41">
        <v>2</v>
      </c>
      <c r="CL41">
        <v>1634315243</v>
      </c>
      <c r="CM41">
        <v>790.52300000000002</v>
      </c>
      <c r="CN41">
        <v>800.04200000000003</v>
      </c>
      <c r="CO41">
        <v>16.301500000000001</v>
      </c>
      <c r="CP41">
        <v>14.2478</v>
      </c>
      <c r="CQ41">
        <v>784.48599999999999</v>
      </c>
      <c r="CR41">
        <v>17.063700000000001</v>
      </c>
      <c r="CS41">
        <v>1000</v>
      </c>
      <c r="CT41">
        <v>90.9435</v>
      </c>
      <c r="CU41">
        <v>0.10419399999999999</v>
      </c>
      <c r="CV41">
        <v>26.719899999999999</v>
      </c>
      <c r="CW41">
        <v>26.253399999999999</v>
      </c>
      <c r="CX41">
        <v>999.9</v>
      </c>
      <c r="CY41">
        <v>0</v>
      </c>
      <c r="CZ41">
        <v>0</v>
      </c>
      <c r="DA41">
        <v>10001.200000000001</v>
      </c>
      <c r="DB41">
        <v>0</v>
      </c>
      <c r="DC41">
        <v>23.592099999999999</v>
      </c>
      <c r="DD41">
        <v>-9.5191700000000008</v>
      </c>
      <c r="DE41">
        <v>803.62300000000005</v>
      </c>
      <c r="DF41">
        <v>811.60500000000002</v>
      </c>
      <c r="DG41">
        <v>2.05369</v>
      </c>
      <c r="DH41">
        <v>800.04200000000003</v>
      </c>
      <c r="DI41">
        <v>14.2478</v>
      </c>
      <c r="DJ41">
        <v>1.48251</v>
      </c>
      <c r="DK41">
        <v>1.2957399999999999</v>
      </c>
      <c r="DL41">
        <v>12.789</v>
      </c>
      <c r="DM41">
        <v>10.749599999999999</v>
      </c>
      <c r="DN41">
        <v>1500.22</v>
      </c>
      <c r="DO41">
        <v>0.97300600000000004</v>
      </c>
      <c r="DP41">
        <v>2.6993699999999999E-2</v>
      </c>
      <c r="DQ41">
        <v>0</v>
      </c>
      <c r="DR41">
        <v>908.45600000000002</v>
      </c>
      <c r="DS41">
        <v>5.0000499999999999</v>
      </c>
      <c r="DT41">
        <v>13717.8</v>
      </c>
      <c r="DU41">
        <v>12460</v>
      </c>
      <c r="DV41">
        <v>42</v>
      </c>
      <c r="DW41">
        <v>43.875</v>
      </c>
      <c r="DX41">
        <v>43.061999999999998</v>
      </c>
      <c r="DY41">
        <v>43.375</v>
      </c>
      <c r="DZ41">
        <v>44.061999999999998</v>
      </c>
      <c r="EA41">
        <v>1454.86</v>
      </c>
      <c r="EB41">
        <v>40.36</v>
      </c>
      <c r="EC41">
        <v>0</v>
      </c>
      <c r="ED41">
        <v>112.799999952316</v>
      </c>
      <c r="EE41">
        <v>0</v>
      </c>
      <c r="EF41">
        <v>910.78279999999995</v>
      </c>
      <c r="EG41">
        <v>-15.8693846319836</v>
      </c>
      <c r="EH41">
        <v>-239.33846153662199</v>
      </c>
      <c r="EI41">
        <v>13743.956</v>
      </c>
      <c r="EJ41">
        <v>15</v>
      </c>
      <c r="EK41">
        <v>1634315209</v>
      </c>
      <c r="EL41" t="s">
        <v>500</v>
      </c>
      <c r="EM41">
        <v>1634315209</v>
      </c>
      <c r="EN41">
        <v>1634315207</v>
      </c>
      <c r="EO41">
        <v>26</v>
      </c>
      <c r="EP41">
        <v>0.58399999999999996</v>
      </c>
      <c r="EQ41">
        <v>-1E-3</v>
      </c>
      <c r="ER41">
        <v>6.0359999999999996</v>
      </c>
      <c r="ES41">
        <v>-0.76200000000000001</v>
      </c>
      <c r="ET41">
        <v>800</v>
      </c>
      <c r="EU41">
        <v>14</v>
      </c>
      <c r="EV41">
        <v>0.39</v>
      </c>
      <c r="EW41">
        <v>0.06</v>
      </c>
      <c r="EX41">
        <v>-9.4898080487804908</v>
      </c>
      <c r="EY41">
        <v>6.9146132404184102E-2</v>
      </c>
      <c r="EZ41">
        <v>3.5026094956475802E-2</v>
      </c>
      <c r="FA41">
        <v>1</v>
      </c>
      <c r="FB41">
        <v>2.0831297560975601</v>
      </c>
      <c r="FC41">
        <v>-0.162046202090596</v>
      </c>
      <c r="FD41">
        <v>1.6005295996654099E-2</v>
      </c>
      <c r="FE41">
        <v>1</v>
      </c>
      <c r="FF41">
        <v>2</v>
      </c>
      <c r="FG41">
        <v>2</v>
      </c>
      <c r="FH41" t="s">
        <v>398</v>
      </c>
      <c r="FI41">
        <v>3.8228200000000001</v>
      </c>
      <c r="FJ41">
        <v>2.70743</v>
      </c>
      <c r="FK41">
        <v>0.14371999999999999</v>
      </c>
      <c r="FL41">
        <v>0.14533799999999999</v>
      </c>
      <c r="FM41">
        <v>8.1843299999999994E-2</v>
      </c>
      <c r="FN41">
        <v>7.1461899999999995E-2</v>
      </c>
      <c r="FO41">
        <v>25044.7</v>
      </c>
      <c r="FP41">
        <v>21075.1</v>
      </c>
      <c r="FQ41">
        <v>26258</v>
      </c>
      <c r="FR41">
        <v>24060.7</v>
      </c>
      <c r="FS41">
        <v>41169.1</v>
      </c>
      <c r="FT41">
        <v>36869.300000000003</v>
      </c>
      <c r="FU41">
        <v>47482.2</v>
      </c>
      <c r="FV41">
        <v>42889.4</v>
      </c>
      <c r="FW41">
        <v>2.6823199999999998</v>
      </c>
      <c r="FX41">
        <v>1.72777</v>
      </c>
      <c r="FY41">
        <v>0.131939</v>
      </c>
      <c r="FZ41">
        <v>0</v>
      </c>
      <c r="GA41">
        <v>24.089200000000002</v>
      </c>
      <c r="GB41">
        <v>999.9</v>
      </c>
      <c r="GC41">
        <v>40.972000000000001</v>
      </c>
      <c r="GD41">
        <v>27.260999999999999</v>
      </c>
      <c r="GE41">
        <v>16.3735</v>
      </c>
      <c r="GF41">
        <v>55.6173</v>
      </c>
      <c r="GG41">
        <v>48.521599999999999</v>
      </c>
      <c r="GH41">
        <v>3</v>
      </c>
      <c r="GI41">
        <v>-0.204982</v>
      </c>
      <c r="GJ41">
        <v>-0.42794399999999999</v>
      </c>
      <c r="GK41">
        <v>20.247199999999999</v>
      </c>
      <c r="GL41">
        <v>5.2343599999999997</v>
      </c>
      <c r="GM41">
        <v>11.986000000000001</v>
      </c>
      <c r="GN41">
        <v>4.9564500000000002</v>
      </c>
      <c r="GO41">
        <v>3.3039999999999998</v>
      </c>
      <c r="GP41">
        <v>990.6</v>
      </c>
      <c r="GQ41">
        <v>9999</v>
      </c>
      <c r="GR41">
        <v>2722.8</v>
      </c>
      <c r="GS41">
        <v>13.6</v>
      </c>
      <c r="GT41">
        <v>1.8682099999999999</v>
      </c>
      <c r="GU41">
        <v>1.8638600000000001</v>
      </c>
      <c r="GV41">
        <v>1.8714900000000001</v>
      </c>
      <c r="GW41">
        <v>1.8623099999999999</v>
      </c>
      <c r="GX41">
        <v>1.8617300000000001</v>
      </c>
      <c r="GY41">
        <v>1.86816</v>
      </c>
      <c r="GZ41">
        <v>1.8583700000000001</v>
      </c>
      <c r="HA41">
        <v>1.8647899999999999</v>
      </c>
      <c r="HB41">
        <v>5</v>
      </c>
      <c r="HC41">
        <v>0</v>
      </c>
      <c r="HD41">
        <v>0</v>
      </c>
      <c r="HE41">
        <v>0</v>
      </c>
      <c r="HF41" t="s">
        <v>399</v>
      </c>
      <c r="HG41" t="s">
        <v>400</v>
      </c>
      <c r="HH41" t="s">
        <v>401</v>
      </c>
      <c r="HI41" t="s">
        <v>401</v>
      </c>
      <c r="HJ41" t="s">
        <v>401</v>
      </c>
      <c r="HK41" t="s">
        <v>401</v>
      </c>
      <c r="HL41">
        <v>0</v>
      </c>
      <c r="HM41">
        <v>100</v>
      </c>
      <c r="HN41">
        <v>100</v>
      </c>
      <c r="HO41">
        <v>6.0369999999999999</v>
      </c>
      <c r="HP41">
        <v>-0.76219999999999999</v>
      </c>
      <c r="HQ41">
        <v>6.0364285714286998</v>
      </c>
      <c r="HR41">
        <v>0</v>
      </c>
      <c r="HS41">
        <v>0</v>
      </c>
      <c r="HT41">
        <v>0</v>
      </c>
      <c r="HU41">
        <v>-0.76227142857143304</v>
      </c>
      <c r="HV41">
        <v>0</v>
      </c>
      <c r="HW41">
        <v>0</v>
      </c>
      <c r="HX41">
        <v>0</v>
      </c>
      <c r="HY41">
        <v>-1</v>
      </c>
      <c r="HZ41">
        <v>-1</v>
      </c>
      <c r="IA41">
        <v>-1</v>
      </c>
      <c r="IB41">
        <v>-1</v>
      </c>
      <c r="IC41">
        <v>0.6</v>
      </c>
      <c r="ID41">
        <v>0.6</v>
      </c>
      <c r="IE41">
        <v>2.6159699999999999</v>
      </c>
      <c r="IF41">
        <v>2.3278799999999999</v>
      </c>
      <c r="IG41">
        <v>2.64893</v>
      </c>
      <c r="IH41">
        <v>2.8991699999999998</v>
      </c>
      <c r="II41">
        <v>2.8442400000000001</v>
      </c>
      <c r="IJ41">
        <v>2.33765</v>
      </c>
      <c r="IK41">
        <v>32.443300000000001</v>
      </c>
      <c r="IL41">
        <v>15.611800000000001</v>
      </c>
      <c r="IM41">
        <v>18</v>
      </c>
      <c r="IN41">
        <v>1181.5999999999999</v>
      </c>
      <c r="IO41">
        <v>361.07499999999999</v>
      </c>
      <c r="IP41">
        <v>24.999700000000001</v>
      </c>
      <c r="IQ41">
        <v>24.740500000000001</v>
      </c>
      <c r="IR41">
        <v>30</v>
      </c>
      <c r="IS41">
        <v>24.657399999999999</v>
      </c>
      <c r="IT41">
        <v>24.602499999999999</v>
      </c>
      <c r="IU41">
        <v>52.363599999999998</v>
      </c>
      <c r="IV41">
        <v>0</v>
      </c>
      <c r="IW41">
        <v>100</v>
      </c>
      <c r="IX41">
        <v>25</v>
      </c>
      <c r="IY41">
        <v>800</v>
      </c>
      <c r="IZ41">
        <v>22.443999999999999</v>
      </c>
      <c r="JA41">
        <v>109.79900000000001</v>
      </c>
      <c r="JB41">
        <v>99.885000000000005</v>
      </c>
    </row>
    <row r="42" spans="1:262" x14ac:dyDescent="0.2">
      <c r="A42">
        <v>26</v>
      </c>
      <c r="B42">
        <v>1634315364</v>
      </c>
      <c r="C42">
        <v>4009.5</v>
      </c>
      <c r="D42" t="s">
        <v>501</v>
      </c>
      <c r="E42" t="s">
        <v>502</v>
      </c>
      <c r="F42" t="s">
        <v>392</v>
      </c>
      <c r="G42">
        <v>1634315364</v>
      </c>
      <c r="H42">
        <f t="shared" si="0"/>
        <v>2.9458113375733521E-3</v>
      </c>
      <c r="I42">
        <f t="shared" si="1"/>
        <v>2.9458113375733519</v>
      </c>
      <c r="J42">
        <f t="shared" si="2"/>
        <v>13.494347655660947</v>
      </c>
      <c r="K42">
        <f t="shared" si="3"/>
        <v>990.18299999999999</v>
      </c>
      <c r="L42">
        <f t="shared" si="4"/>
        <v>794.39108306258697</v>
      </c>
      <c r="M42">
        <f t="shared" si="5"/>
        <v>72.334546327650258</v>
      </c>
      <c r="N42">
        <f t="shared" si="6"/>
        <v>90.162691416702003</v>
      </c>
      <c r="O42">
        <f t="shared" si="7"/>
        <v>0.13480514589534048</v>
      </c>
      <c r="P42">
        <f t="shared" si="8"/>
        <v>2.7649959235638986</v>
      </c>
      <c r="Q42">
        <f t="shared" si="9"/>
        <v>0.13125748996142497</v>
      </c>
      <c r="R42">
        <f t="shared" si="10"/>
        <v>8.2346897620535875E-2</v>
      </c>
      <c r="S42">
        <f t="shared" si="11"/>
        <v>241.77297292213646</v>
      </c>
      <c r="T42">
        <f t="shared" si="12"/>
        <v>27.421928917679924</v>
      </c>
      <c r="U42">
        <f t="shared" si="13"/>
        <v>26.316800000000001</v>
      </c>
      <c r="V42">
        <f t="shared" si="14"/>
        <v>3.4380328389872781</v>
      </c>
      <c r="W42">
        <f t="shared" si="15"/>
        <v>41.150864362606747</v>
      </c>
      <c r="X42">
        <f t="shared" si="16"/>
        <v>1.4492931727416001</v>
      </c>
      <c r="Y42">
        <f t="shared" si="17"/>
        <v>3.5219021403072976</v>
      </c>
      <c r="Z42">
        <f t="shared" si="18"/>
        <v>1.988739666245678</v>
      </c>
      <c r="AA42">
        <f t="shared" si="19"/>
        <v>-129.91027998698482</v>
      </c>
      <c r="AB42">
        <f t="shared" si="20"/>
        <v>60.953275588528108</v>
      </c>
      <c r="AC42">
        <f t="shared" si="21"/>
        <v>4.7347481455692337</v>
      </c>
      <c r="AD42">
        <f t="shared" si="22"/>
        <v>177.55071666924897</v>
      </c>
      <c r="AE42">
        <v>1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48111.226137191341</v>
      </c>
      <c r="AJ42" t="s">
        <v>393</v>
      </c>
      <c r="AK42">
        <v>10397.299999999999</v>
      </c>
      <c r="AL42">
        <v>0</v>
      </c>
      <c r="AM42">
        <v>0</v>
      </c>
      <c r="AN42" t="e">
        <f t="shared" si="26"/>
        <v>#DIV/0!</v>
      </c>
      <c r="AO42">
        <v>-1</v>
      </c>
      <c r="AP42" t="s">
        <v>503</v>
      </c>
      <c r="AQ42">
        <v>10410.799999999999</v>
      </c>
      <c r="AR42">
        <v>897.37484615384597</v>
      </c>
      <c r="AS42">
        <v>1054.4000000000001</v>
      </c>
      <c r="AT42">
        <f t="shared" si="27"/>
        <v>0.14892370433057101</v>
      </c>
      <c r="AU42">
        <v>0.5</v>
      </c>
      <c r="AV42">
        <f t="shared" si="28"/>
        <v>1261.4036999596563</v>
      </c>
      <c r="AW42">
        <f t="shared" si="29"/>
        <v>13.494347655660947</v>
      </c>
      <c r="AX42">
        <f t="shared" si="30"/>
        <v>93.926455827140074</v>
      </c>
      <c r="AY42">
        <f t="shared" si="31"/>
        <v>1.1490649390139353E-2</v>
      </c>
      <c r="AZ42">
        <f t="shared" si="32"/>
        <v>-1</v>
      </c>
      <c r="BA42" t="e">
        <f t="shared" si="33"/>
        <v>#DIV/0!</v>
      </c>
      <c r="BB42" t="s">
        <v>395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>
        <f t="shared" si="38"/>
        <v>0.14892370433057106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v>128</v>
      </c>
      <c r="BM42">
        <v>300</v>
      </c>
      <c r="BN42">
        <v>300</v>
      </c>
      <c r="BO42">
        <v>300</v>
      </c>
      <c r="BP42">
        <v>10410.799999999999</v>
      </c>
      <c r="BQ42">
        <v>1026.45</v>
      </c>
      <c r="BR42">
        <v>-7.3913E-3</v>
      </c>
      <c r="BS42">
        <v>0.1</v>
      </c>
      <c r="BT42" t="s">
        <v>395</v>
      </c>
      <c r="BU42" t="s">
        <v>395</v>
      </c>
      <c r="BV42" t="s">
        <v>395</v>
      </c>
      <c r="BW42" t="s">
        <v>395</v>
      </c>
      <c r="BX42" t="s">
        <v>395</v>
      </c>
      <c r="BY42" t="s">
        <v>395</v>
      </c>
      <c r="BZ42" t="s">
        <v>395</v>
      </c>
      <c r="CA42" t="s">
        <v>395</v>
      </c>
      <c r="CB42" t="s">
        <v>395</v>
      </c>
      <c r="CC42" t="s">
        <v>395</v>
      </c>
      <c r="CD42">
        <f t="shared" si="42"/>
        <v>1500.23</v>
      </c>
      <c r="CE42">
        <f t="shared" si="43"/>
        <v>1261.4036999596563</v>
      </c>
      <c r="CF42">
        <f t="shared" si="44"/>
        <v>0.84080687625207884</v>
      </c>
      <c r="CG42">
        <f t="shared" si="45"/>
        <v>0.1611572711665121</v>
      </c>
      <c r="CH42">
        <v>6</v>
      </c>
      <c r="CI42">
        <v>0.5</v>
      </c>
      <c r="CJ42" t="s">
        <v>396</v>
      </c>
      <c r="CK42">
        <v>2</v>
      </c>
      <c r="CL42">
        <v>1634315364</v>
      </c>
      <c r="CM42">
        <v>990.18299999999999</v>
      </c>
      <c r="CN42">
        <v>1000.03</v>
      </c>
      <c r="CO42">
        <v>15.916399999999999</v>
      </c>
      <c r="CP42">
        <v>14.177</v>
      </c>
      <c r="CQ42">
        <v>983.18499999999995</v>
      </c>
      <c r="CR42">
        <v>16.675699999999999</v>
      </c>
      <c r="CS42">
        <v>999.97400000000005</v>
      </c>
      <c r="CT42">
        <v>90.952600000000004</v>
      </c>
      <c r="CU42">
        <v>0.103994</v>
      </c>
      <c r="CV42">
        <v>26.7257</v>
      </c>
      <c r="CW42">
        <v>26.316800000000001</v>
      </c>
      <c r="CX42">
        <v>999.9</v>
      </c>
      <c r="CY42">
        <v>0</v>
      </c>
      <c r="CZ42">
        <v>0</v>
      </c>
      <c r="DA42">
        <v>9994.3799999999992</v>
      </c>
      <c r="DB42">
        <v>0</v>
      </c>
      <c r="DC42">
        <v>23.592099999999999</v>
      </c>
      <c r="DD42">
        <v>-9.8418600000000005</v>
      </c>
      <c r="DE42">
        <v>1006.2</v>
      </c>
      <c r="DF42">
        <v>1014.41</v>
      </c>
      <c r="DG42">
        <v>1.7394499999999999</v>
      </c>
      <c r="DH42">
        <v>1000.03</v>
      </c>
      <c r="DI42">
        <v>14.177</v>
      </c>
      <c r="DJ42">
        <v>1.44764</v>
      </c>
      <c r="DK42">
        <v>1.2894399999999999</v>
      </c>
      <c r="DL42">
        <v>12.4261</v>
      </c>
      <c r="DM42">
        <v>10.676299999999999</v>
      </c>
      <c r="DN42">
        <v>1500.23</v>
      </c>
      <c r="DO42">
        <v>0.97301199999999999</v>
      </c>
      <c r="DP42">
        <v>2.6988100000000001E-2</v>
      </c>
      <c r="DQ42">
        <v>0</v>
      </c>
      <c r="DR42">
        <v>895.93499999999995</v>
      </c>
      <c r="DS42">
        <v>5.0000499999999999</v>
      </c>
      <c r="DT42">
        <v>13523.8</v>
      </c>
      <c r="DU42">
        <v>12460</v>
      </c>
      <c r="DV42">
        <v>42</v>
      </c>
      <c r="DW42">
        <v>43.875</v>
      </c>
      <c r="DX42">
        <v>43.061999999999998</v>
      </c>
      <c r="DY42">
        <v>43.375</v>
      </c>
      <c r="DZ42">
        <v>44.061999999999998</v>
      </c>
      <c r="EA42">
        <v>1454.88</v>
      </c>
      <c r="EB42">
        <v>40.35</v>
      </c>
      <c r="EC42">
        <v>0</v>
      </c>
      <c r="ED42">
        <v>120.19999980926499</v>
      </c>
      <c r="EE42">
        <v>0</v>
      </c>
      <c r="EF42">
        <v>897.37484615384597</v>
      </c>
      <c r="EG42">
        <v>-13.0751453013439</v>
      </c>
      <c r="EH42">
        <v>-191.42222217970999</v>
      </c>
      <c r="EI42">
        <v>13545.9653846154</v>
      </c>
      <c r="EJ42">
        <v>15</v>
      </c>
      <c r="EK42">
        <v>1634315322.5</v>
      </c>
      <c r="EL42" t="s">
        <v>504</v>
      </c>
      <c r="EM42">
        <v>1634315316.5</v>
      </c>
      <c r="EN42">
        <v>1634315322.5</v>
      </c>
      <c r="EO42">
        <v>27</v>
      </c>
      <c r="EP42">
        <v>0.96099999999999997</v>
      </c>
      <c r="EQ42">
        <v>3.0000000000000001E-3</v>
      </c>
      <c r="ER42">
        <v>6.9980000000000002</v>
      </c>
      <c r="ES42">
        <v>-0.75900000000000001</v>
      </c>
      <c r="ET42">
        <v>1000</v>
      </c>
      <c r="EU42">
        <v>14</v>
      </c>
      <c r="EV42">
        <v>0.35</v>
      </c>
      <c r="EW42">
        <v>0.05</v>
      </c>
      <c r="EX42">
        <v>-9.7680163414634205</v>
      </c>
      <c r="EY42">
        <v>9.2679303135901003E-2</v>
      </c>
      <c r="EZ42">
        <v>6.2172163826810602E-2</v>
      </c>
      <c r="FA42">
        <v>1</v>
      </c>
      <c r="FB42">
        <v>1.7686273170731699</v>
      </c>
      <c r="FC42">
        <v>-0.150907735191634</v>
      </c>
      <c r="FD42">
        <v>1.4902221314924E-2</v>
      </c>
      <c r="FE42">
        <v>1</v>
      </c>
      <c r="FF42">
        <v>2</v>
      </c>
      <c r="FG42">
        <v>2</v>
      </c>
      <c r="FH42" t="s">
        <v>398</v>
      </c>
      <c r="FI42">
        <v>3.8227899999999999</v>
      </c>
      <c r="FJ42">
        <v>2.7071700000000001</v>
      </c>
      <c r="FK42">
        <v>0.166468</v>
      </c>
      <c r="FL42">
        <v>0.16794000000000001</v>
      </c>
      <c r="FM42">
        <v>8.0483499999999999E-2</v>
      </c>
      <c r="FN42">
        <v>7.1211499999999997E-2</v>
      </c>
      <c r="FO42">
        <v>24380.2</v>
      </c>
      <c r="FP42">
        <v>20520.099999999999</v>
      </c>
      <c r="FQ42">
        <v>26258.3</v>
      </c>
      <c r="FR42">
        <v>24062.799999999999</v>
      </c>
      <c r="FS42">
        <v>41232.800000000003</v>
      </c>
      <c r="FT42">
        <v>36881.800000000003</v>
      </c>
      <c r="FU42">
        <v>47483.5</v>
      </c>
      <c r="FV42">
        <v>42891.7</v>
      </c>
      <c r="FW42">
        <v>2.68668</v>
      </c>
      <c r="FX42">
        <v>1.72973</v>
      </c>
      <c r="FY42">
        <v>0.13850999999999999</v>
      </c>
      <c r="FZ42">
        <v>0</v>
      </c>
      <c r="GA42">
        <v>24.044899999999998</v>
      </c>
      <c r="GB42">
        <v>999.9</v>
      </c>
      <c r="GC42">
        <v>40.825000000000003</v>
      </c>
      <c r="GD42">
        <v>27.280999999999999</v>
      </c>
      <c r="GE42">
        <v>16.333400000000001</v>
      </c>
      <c r="GF42">
        <v>55.757300000000001</v>
      </c>
      <c r="GG42">
        <v>48.497599999999998</v>
      </c>
      <c r="GH42">
        <v>3</v>
      </c>
      <c r="GI42">
        <v>-0.20661599999999999</v>
      </c>
      <c r="GJ42">
        <v>-0.45309899999999997</v>
      </c>
      <c r="GK42">
        <v>20.247199999999999</v>
      </c>
      <c r="GL42">
        <v>5.2345100000000002</v>
      </c>
      <c r="GM42">
        <v>11.986000000000001</v>
      </c>
      <c r="GN42">
        <v>4.9565000000000001</v>
      </c>
      <c r="GO42">
        <v>3.3039999999999998</v>
      </c>
      <c r="GP42">
        <v>994.2</v>
      </c>
      <c r="GQ42">
        <v>9999</v>
      </c>
      <c r="GR42">
        <v>2722.8</v>
      </c>
      <c r="GS42">
        <v>13.6</v>
      </c>
      <c r="GT42">
        <v>1.86825</v>
      </c>
      <c r="GU42">
        <v>1.86385</v>
      </c>
      <c r="GV42">
        <v>1.8714900000000001</v>
      </c>
      <c r="GW42">
        <v>1.86229</v>
      </c>
      <c r="GX42">
        <v>1.86172</v>
      </c>
      <c r="GY42">
        <v>1.8681700000000001</v>
      </c>
      <c r="GZ42">
        <v>1.85836</v>
      </c>
      <c r="HA42">
        <v>1.8647899999999999</v>
      </c>
      <c r="HB42">
        <v>5</v>
      </c>
      <c r="HC42">
        <v>0</v>
      </c>
      <c r="HD42">
        <v>0</v>
      </c>
      <c r="HE42">
        <v>0</v>
      </c>
      <c r="HF42" t="s">
        <v>399</v>
      </c>
      <c r="HG42" t="s">
        <v>400</v>
      </c>
      <c r="HH42" t="s">
        <v>401</v>
      </c>
      <c r="HI42" t="s">
        <v>401</v>
      </c>
      <c r="HJ42" t="s">
        <v>401</v>
      </c>
      <c r="HK42" t="s">
        <v>401</v>
      </c>
      <c r="HL42">
        <v>0</v>
      </c>
      <c r="HM42">
        <v>100</v>
      </c>
      <c r="HN42">
        <v>100</v>
      </c>
      <c r="HO42">
        <v>6.9980000000000002</v>
      </c>
      <c r="HP42">
        <v>-0.75929999999999997</v>
      </c>
      <c r="HQ42">
        <v>6.9982380952384302</v>
      </c>
      <c r="HR42">
        <v>0</v>
      </c>
      <c r="HS42">
        <v>0</v>
      </c>
      <c r="HT42">
        <v>0</v>
      </c>
      <c r="HU42">
        <v>-0.75921904761904802</v>
      </c>
      <c r="HV42">
        <v>0</v>
      </c>
      <c r="HW42">
        <v>0</v>
      </c>
      <c r="HX42">
        <v>0</v>
      </c>
      <c r="HY42">
        <v>-1</v>
      </c>
      <c r="HZ42">
        <v>-1</v>
      </c>
      <c r="IA42">
        <v>-1</v>
      </c>
      <c r="IB42">
        <v>-1</v>
      </c>
      <c r="IC42">
        <v>0.8</v>
      </c>
      <c r="ID42">
        <v>0.7</v>
      </c>
      <c r="IE42">
        <v>3.1091299999999999</v>
      </c>
      <c r="IF42">
        <v>2.3156699999999999</v>
      </c>
      <c r="IG42">
        <v>2.64893</v>
      </c>
      <c r="IH42">
        <v>2.8979499999999998</v>
      </c>
      <c r="II42">
        <v>2.8442400000000001</v>
      </c>
      <c r="IJ42">
        <v>2.3559600000000001</v>
      </c>
      <c r="IK42">
        <v>32.443300000000001</v>
      </c>
      <c r="IL42">
        <v>15.5768</v>
      </c>
      <c r="IM42">
        <v>18</v>
      </c>
      <c r="IN42">
        <v>1186.71</v>
      </c>
      <c r="IO42">
        <v>361.93799999999999</v>
      </c>
      <c r="IP42">
        <v>24.999700000000001</v>
      </c>
      <c r="IQ42">
        <v>24.715599999999998</v>
      </c>
      <c r="IR42">
        <v>30</v>
      </c>
      <c r="IS42">
        <v>24.638100000000001</v>
      </c>
      <c r="IT42">
        <v>24.583100000000002</v>
      </c>
      <c r="IU42">
        <v>62.2029</v>
      </c>
      <c r="IV42">
        <v>0</v>
      </c>
      <c r="IW42">
        <v>100</v>
      </c>
      <c r="IX42">
        <v>25</v>
      </c>
      <c r="IY42">
        <v>1000</v>
      </c>
      <c r="IZ42">
        <v>22.443999999999999</v>
      </c>
      <c r="JA42">
        <v>109.80200000000001</v>
      </c>
      <c r="JB42">
        <v>99.891599999999997</v>
      </c>
    </row>
    <row r="43" spans="1:262" x14ac:dyDescent="0.2">
      <c r="A43">
        <v>27</v>
      </c>
      <c r="B43">
        <v>1634315469</v>
      </c>
      <c r="C43">
        <v>4114.5</v>
      </c>
      <c r="D43" t="s">
        <v>505</v>
      </c>
      <c r="E43" t="s">
        <v>506</v>
      </c>
      <c r="F43" t="s">
        <v>392</v>
      </c>
      <c r="G43">
        <v>1634315469</v>
      </c>
      <c r="H43">
        <f t="shared" si="0"/>
        <v>2.5460008831846583E-3</v>
      </c>
      <c r="I43">
        <f t="shared" si="1"/>
        <v>2.5460008831846581</v>
      </c>
      <c r="J43">
        <f t="shared" si="2"/>
        <v>13.819965369071916</v>
      </c>
      <c r="K43">
        <f t="shared" si="3"/>
        <v>1189.93</v>
      </c>
      <c r="L43">
        <f t="shared" si="4"/>
        <v>953.09921457424275</v>
      </c>
      <c r="M43">
        <f t="shared" si="5"/>
        <v>86.772504743700622</v>
      </c>
      <c r="N43">
        <f t="shared" si="6"/>
        <v>108.33416394724</v>
      </c>
      <c r="O43">
        <f t="shared" si="7"/>
        <v>0.11398788785462337</v>
      </c>
      <c r="P43">
        <f t="shared" si="8"/>
        <v>2.7620821757006357</v>
      </c>
      <c r="Q43">
        <f t="shared" si="9"/>
        <v>0.11143754703566909</v>
      </c>
      <c r="R43">
        <f t="shared" si="10"/>
        <v>6.9872852365123542E-2</v>
      </c>
      <c r="S43">
        <f t="shared" si="11"/>
        <v>241.77355192211718</v>
      </c>
      <c r="T43">
        <f t="shared" si="12"/>
        <v>27.525963709236891</v>
      </c>
      <c r="U43">
        <f t="shared" si="13"/>
        <v>26.353200000000001</v>
      </c>
      <c r="V43">
        <f t="shared" si="14"/>
        <v>3.4454274362503665</v>
      </c>
      <c r="W43">
        <f t="shared" si="15"/>
        <v>40.362434408440286</v>
      </c>
      <c r="X43">
        <f t="shared" si="16"/>
        <v>1.4209817362972001</v>
      </c>
      <c r="Y43">
        <f t="shared" si="17"/>
        <v>3.5205550832683548</v>
      </c>
      <c r="Z43">
        <f t="shared" si="18"/>
        <v>2.0244456999531666</v>
      </c>
      <c r="AA43">
        <f t="shared" si="19"/>
        <v>-112.27863894844343</v>
      </c>
      <c r="AB43">
        <f t="shared" si="20"/>
        <v>54.500830977832351</v>
      </c>
      <c r="AC43">
        <f t="shared" si="21"/>
        <v>4.2386333062306409</v>
      </c>
      <c r="AD43">
        <f t="shared" si="22"/>
        <v>188.23437725773672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48032.576169922781</v>
      </c>
      <c r="AJ43" t="s">
        <v>393</v>
      </c>
      <c r="AK43">
        <v>10397.299999999999</v>
      </c>
      <c r="AL43">
        <v>0</v>
      </c>
      <c r="AM43">
        <v>0</v>
      </c>
      <c r="AN43" t="e">
        <f t="shared" si="26"/>
        <v>#DIV/0!</v>
      </c>
      <c r="AO43">
        <v>-1</v>
      </c>
      <c r="AP43" t="s">
        <v>507</v>
      </c>
      <c r="AQ43">
        <v>10410.9</v>
      </c>
      <c r="AR43">
        <v>892.08176000000003</v>
      </c>
      <c r="AS43">
        <v>1051.47</v>
      </c>
      <c r="AT43">
        <f t="shared" si="27"/>
        <v>0.15158610326495292</v>
      </c>
      <c r="AU43">
        <v>0.5</v>
      </c>
      <c r="AV43">
        <f t="shared" si="28"/>
        <v>1261.4039999596464</v>
      </c>
      <c r="AW43">
        <f t="shared" si="29"/>
        <v>13.819965369071916</v>
      </c>
      <c r="AX43">
        <f t="shared" si="30"/>
        <v>95.605658498353819</v>
      </c>
      <c r="AY43">
        <f t="shared" si="31"/>
        <v>1.1748785773270119E-2</v>
      </c>
      <c r="AZ43">
        <f t="shared" si="32"/>
        <v>-1</v>
      </c>
      <c r="BA43" t="e">
        <f t="shared" si="33"/>
        <v>#DIV/0!</v>
      </c>
      <c r="BB43" t="s">
        <v>395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>
        <f t="shared" si="38"/>
        <v>0.15158610326495287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v>129</v>
      </c>
      <c r="BM43">
        <v>300</v>
      </c>
      <c r="BN43">
        <v>300</v>
      </c>
      <c r="BO43">
        <v>300</v>
      </c>
      <c r="BP43">
        <v>10410.9</v>
      </c>
      <c r="BQ43">
        <v>1022.13</v>
      </c>
      <c r="BR43">
        <v>-7.3914100000000002E-3</v>
      </c>
      <c r="BS43">
        <v>-0.96</v>
      </c>
      <c r="BT43" t="s">
        <v>395</v>
      </c>
      <c r="BU43" t="s">
        <v>395</v>
      </c>
      <c r="BV43" t="s">
        <v>395</v>
      </c>
      <c r="BW43" t="s">
        <v>395</v>
      </c>
      <c r="BX43" t="s">
        <v>395</v>
      </c>
      <c r="BY43" t="s">
        <v>395</v>
      </c>
      <c r="BZ43" t="s">
        <v>395</v>
      </c>
      <c r="CA43" t="s">
        <v>395</v>
      </c>
      <c r="CB43" t="s">
        <v>395</v>
      </c>
      <c r="CC43" t="s">
        <v>395</v>
      </c>
      <c r="CD43">
        <f t="shared" si="42"/>
        <v>1500.23</v>
      </c>
      <c r="CE43">
        <f t="shared" si="43"/>
        <v>1261.4039999596464</v>
      </c>
      <c r="CF43">
        <f t="shared" si="44"/>
        <v>0.84080707622141027</v>
      </c>
      <c r="CG43">
        <f t="shared" si="45"/>
        <v>0.16115765710732166</v>
      </c>
      <c r="CH43">
        <v>6</v>
      </c>
      <c r="CI43">
        <v>0.5</v>
      </c>
      <c r="CJ43" t="s">
        <v>396</v>
      </c>
      <c r="CK43">
        <v>2</v>
      </c>
      <c r="CL43">
        <v>1634315469</v>
      </c>
      <c r="CM43">
        <v>1189.93</v>
      </c>
      <c r="CN43">
        <v>1200.04</v>
      </c>
      <c r="CO43">
        <v>15.607900000000001</v>
      </c>
      <c r="CP43">
        <v>14.104100000000001</v>
      </c>
      <c r="CQ43">
        <v>1182.17</v>
      </c>
      <c r="CR43">
        <v>16.366599999999998</v>
      </c>
      <c r="CS43">
        <v>999.97199999999998</v>
      </c>
      <c r="CT43">
        <v>90.938400000000001</v>
      </c>
      <c r="CU43">
        <v>0.10406799999999999</v>
      </c>
      <c r="CV43">
        <v>26.719200000000001</v>
      </c>
      <c r="CW43">
        <v>26.353200000000001</v>
      </c>
      <c r="CX43">
        <v>999.9</v>
      </c>
      <c r="CY43">
        <v>0</v>
      </c>
      <c r="CZ43">
        <v>0</v>
      </c>
      <c r="DA43">
        <v>9978.75</v>
      </c>
      <c r="DB43">
        <v>0</v>
      </c>
      <c r="DC43">
        <v>23.5365</v>
      </c>
      <c r="DD43">
        <v>-10.1121</v>
      </c>
      <c r="DE43">
        <v>1208.8</v>
      </c>
      <c r="DF43">
        <v>1217.21</v>
      </c>
      <c r="DG43">
        <v>1.5037799999999999</v>
      </c>
      <c r="DH43">
        <v>1200.04</v>
      </c>
      <c r="DI43">
        <v>14.104100000000001</v>
      </c>
      <c r="DJ43">
        <v>1.41936</v>
      </c>
      <c r="DK43">
        <v>1.28261</v>
      </c>
      <c r="DL43">
        <v>12.125999999999999</v>
      </c>
      <c r="DM43">
        <v>10.5966</v>
      </c>
      <c r="DN43">
        <v>1500.23</v>
      </c>
      <c r="DO43">
        <v>0.97300600000000004</v>
      </c>
      <c r="DP43">
        <v>2.6993699999999999E-2</v>
      </c>
      <c r="DQ43">
        <v>0</v>
      </c>
      <c r="DR43">
        <v>891.12199999999996</v>
      </c>
      <c r="DS43">
        <v>5.0000499999999999</v>
      </c>
      <c r="DT43">
        <v>13454.2</v>
      </c>
      <c r="DU43">
        <v>12460</v>
      </c>
      <c r="DV43">
        <v>42</v>
      </c>
      <c r="DW43">
        <v>43.875</v>
      </c>
      <c r="DX43">
        <v>43.061999999999998</v>
      </c>
      <c r="DY43">
        <v>43.436999999999998</v>
      </c>
      <c r="DZ43">
        <v>44.061999999999998</v>
      </c>
      <c r="EA43">
        <v>1454.87</v>
      </c>
      <c r="EB43">
        <v>40.36</v>
      </c>
      <c r="EC43">
        <v>0</v>
      </c>
      <c r="ED43">
        <v>104.59999990463299</v>
      </c>
      <c r="EE43">
        <v>0</v>
      </c>
      <c r="EF43">
        <v>892.08176000000003</v>
      </c>
      <c r="EG43">
        <v>-8.5860769008809203</v>
      </c>
      <c r="EH43">
        <v>-144.83846139171101</v>
      </c>
      <c r="EI43">
        <v>13468.907999999999</v>
      </c>
      <c r="EJ43">
        <v>15</v>
      </c>
      <c r="EK43">
        <v>1634315440</v>
      </c>
      <c r="EL43" t="s">
        <v>508</v>
      </c>
      <c r="EM43">
        <v>1634315440</v>
      </c>
      <c r="EN43">
        <v>1634315438</v>
      </c>
      <c r="EO43">
        <v>28</v>
      </c>
      <c r="EP43">
        <v>0.75700000000000001</v>
      </c>
      <c r="EQ43">
        <v>1E-3</v>
      </c>
      <c r="ER43">
        <v>7.7549999999999999</v>
      </c>
      <c r="ES43">
        <v>-0.75900000000000001</v>
      </c>
      <c r="ET43">
        <v>1200</v>
      </c>
      <c r="EU43">
        <v>14</v>
      </c>
      <c r="EV43">
        <v>0.33</v>
      </c>
      <c r="EW43">
        <v>0.04</v>
      </c>
      <c r="EX43">
        <v>-10.140960975609801</v>
      </c>
      <c r="EY43">
        <v>6.4475958188155602E-2</v>
      </c>
      <c r="EZ43">
        <v>7.19704237289953E-2</v>
      </c>
      <c r="FA43">
        <v>1</v>
      </c>
      <c r="FB43">
        <v>1.52911048780488</v>
      </c>
      <c r="FC43">
        <v>-0.13651149825783501</v>
      </c>
      <c r="FD43">
        <v>1.34868479658788E-2</v>
      </c>
      <c r="FE43">
        <v>1</v>
      </c>
      <c r="FF43">
        <v>2</v>
      </c>
      <c r="FG43">
        <v>2</v>
      </c>
      <c r="FH43" t="s">
        <v>398</v>
      </c>
      <c r="FI43">
        <v>3.8227899999999999</v>
      </c>
      <c r="FJ43">
        <v>2.7071200000000002</v>
      </c>
      <c r="FK43">
        <v>0.18686900000000001</v>
      </c>
      <c r="FL43">
        <v>0.188198</v>
      </c>
      <c r="FM43">
        <v>7.9374E-2</v>
      </c>
      <c r="FN43">
        <v>7.0934800000000006E-2</v>
      </c>
      <c r="FO43">
        <v>23784.1</v>
      </c>
      <c r="FP43">
        <v>20022.2</v>
      </c>
      <c r="FQ43">
        <v>26258.3</v>
      </c>
      <c r="FR43">
        <v>24064.2</v>
      </c>
      <c r="FS43">
        <v>41282.9</v>
      </c>
      <c r="FT43">
        <v>36896</v>
      </c>
      <c r="FU43">
        <v>47482.5</v>
      </c>
      <c r="FV43">
        <v>42894.8</v>
      </c>
      <c r="FW43">
        <v>2.6876699999999998</v>
      </c>
      <c r="FX43">
        <v>1.7302500000000001</v>
      </c>
      <c r="FY43">
        <v>0.14213100000000001</v>
      </c>
      <c r="FZ43">
        <v>0</v>
      </c>
      <c r="GA43">
        <v>24.021899999999999</v>
      </c>
      <c r="GB43">
        <v>999.9</v>
      </c>
      <c r="GC43">
        <v>40.630000000000003</v>
      </c>
      <c r="GD43">
        <v>27.260999999999999</v>
      </c>
      <c r="GE43">
        <v>16.236599999999999</v>
      </c>
      <c r="GF43">
        <v>55.817300000000003</v>
      </c>
      <c r="GG43">
        <v>48.545699999999997</v>
      </c>
      <c r="GH43">
        <v>3</v>
      </c>
      <c r="GI43">
        <v>-0.20836099999999999</v>
      </c>
      <c r="GJ43">
        <v>-0.46441500000000002</v>
      </c>
      <c r="GK43">
        <v>20.247199999999999</v>
      </c>
      <c r="GL43">
        <v>5.2348100000000004</v>
      </c>
      <c r="GM43">
        <v>11.986000000000001</v>
      </c>
      <c r="GN43">
        <v>4.9568500000000002</v>
      </c>
      <c r="GO43">
        <v>3.3039999999999998</v>
      </c>
      <c r="GP43">
        <v>997.3</v>
      </c>
      <c r="GQ43">
        <v>9999</v>
      </c>
      <c r="GR43">
        <v>2722.8</v>
      </c>
      <c r="GS43">
        <v>13.6</v>
      </c>
      <c r="GT43">
        <v>1.8682300000000001</v>
      </c>
      <c r="GU43">
        <v>1.86385</v>
      </c>
      <c r="GV43">
        <v>1.8714900000000001</v>
      </c>
      <c r="GW43">
        <v>1.8622000000000001</v>
      </c>
      <c r="GX43">
        <v>1.86172</v>
      </c>
      <c r="GY43">
        <v>1.8681700000000001</v>
      </c>
      <c r="GZ43">
        <v>1.8583700000000001</v>
      </c>
      <c r="HA43">
        <v>1.8648100000000001</v>
      </c>
      <c r="HB43">
        <v>5</v>
      </c>
      <c r="HC43">
        <v>0</v>
      </c>
      <c r="HD43">
        <v>0</v>
      </c>
      <c r="HE43">
        <v>0</v>
      </c>
      <c r="HF43" t="s">
        <v>399</v>
      </c>
      <c r="HG43" t="s">
        <v>400</v>
      </c>
      <c r="HH43" t="s">
        <v>401</v>
      </c>
      <c r="HI43" t="s">
        <v>401</v>
      </c>
      <c r="HJ43" t="s">
        <v>401</v>
      </c>
      <c r="HK43" t="s">
        <v>401</v>
      </c>
      <c r="HL43">
        <v>0</v>
      </c>
      <c r="HM43">
        <v>100</v>
      </c>
      <c r="HN43">
        <v>100</v>
      </c>
      <c r="HO43">
        <v>7.76</v>
      </c>
      <c r="HP43">
        <v>-0.75870000000000004</v>
      </c>
      <c r="HQ43">
        <v>7.75499999999988</v>
      </c>
      <c r="HR43">
        <v>0</v>
      </c>
      <c r="HS43">
        <v>0</v>
      </c>
      <c r="HT43">
        <v>0</v>
      </c>
      <c r="HU43">
        <v>-0.75868000000000202</v>
      </c>
      <c r="HV43">
        <v>0</v>
      </c>
      <c r="HW43">
        <v>0</v>
      </c>
      <c r="HX43">
        <v>0</v>
      </c>
      <c r="HY43">
        <v>-1</v>
      </c>
      <c r="HZ43">
        <v>-1</v>
      </c>
      <c r="IA43">
        <v>-1</v>
      </c>
      <c r="IB43">
        <v>-1</v>
      </c>
      <c r="IC43">
        <v>0.5</v>
      </c>
      <c r="ID43">
        <v>0.5</v>
      </c>
      <c r="IE43">
        <v>3.573</v>
      </c>
      <c r="IF43">
        <v>2.3046899999999999</v>
      </c>
      <c r="IG43">
        <v>2.64893</v>
      </c>
      <c r="IH43">
        <v>2.8991699999999998</v>
      </c>
      <c r="II43">
        <v>2.8442400000000001</v>
      </c>
      <c r="IJ43">
        <v>2.31812</v>
      </c>
      <c r="IK43">
        <v>32.421199999999999</v>
      </c>
      <c r="IL43">
        <v>15.559200000000001</v>
      </c>
      <c r="IM43">
        <v>18</v>
      </c>
      <c r="IN43">
        <v>1187.55</v>
      </c>
      <c r="IO43">
        <v>362.07499999999999</v>
      </c>
      <c r="IP43">
        <v>24.9998</v>
      </c>
      <c r="IQ43">
        <v>24.691299999999998</v>
      </c>
      <c r="IR43">
        <v>30</v>
      </c>
      <c r="IS43">
        <v>24.618300000000001</v>
      </c>
      <c r="IT43">
        <v>24.563600000000001</v>
      </c>
      <c r="IU43">
        <v>71.504499999999993</v>
      </c>
      <c r="IV43">
        <v>0</v>
      </c>
      <c r="IW43">
        <v>100</v>
      </c>
      <c r="IX43">
        <v>25</v>
      </c>
      <c r="IY43">
        <v>1200</v>
      </c>
      <c r="IZ43">
        <v>22.443999999999999</v>
      </c>
      <c r="JA43">
        <v>109.8</v>
      </c>
      <c r="JB43">
        <v>99.898099999999999</v>
      </c>
    </row>
    <row r="44" spans="1:262" x14ac:dyDescent="0.2">
      <c r="A44">
        <v>28</v>
      </c>
      <c r="B44">
        <v>1634315591</v>
      </c>
      <c r="C44">
        <v>4236.5</v>
      </c>
      <c r="D44" t="s">
        <v>509</v>
      </c>
      <c r="E44" t="s">
        <v>510</v>
      </c>
      <c r="F44" t="s">
        <v>392</v>
      </c>
      <c r="G44">
        <v>1634315591</v>
      </c>
      <c r="H44">
        <f t="shared" si="0"/>
        <v>2.1435399667893212E-3</v>
      </c>
      <c r="I44">
        <f t="shared" si="1"/>
        <v>2.1435399667893211</v>
      </c>
      <c r="J44">
        <f t="shared" si="2"/>
        <v>13.890570824144042</v>
      </c>
      <c r="K44">
        <f t="shared" si="3"/>
        <v>1489.8</v>
      </c>
      <c r="L44">
        <f t="shared" si="4"/>
        <v>1198.0442832040919</v>
      </c>
      <c r="M44">
        <f t="shared" si="5"/>
        <v>109.08173191233728</v>
      </c>
      <c r="N44">
        <f t="shared" si="6"/>
        <v>135.64604120339999</v>
      </c>
      <c r="O44">
        <f t="shared" si="7"/>
        <v>9.3447444508411526E-2</v>
      </c>
      <c r="P44">
        <f t="shared" si="8"/>
        <v>2.7723969550935057</v>
      </c>
      <c r="Q44">
        <f t="shared" si="9"/>
        <v>9.1732223990321771E-2</v>
      </c>
      <c r="R44">
        <f t="shared" si="10"/>
        <v>5.7484123468446544E-2</v>
      </c>
      <c r="S44">
        <f t="shared" si="11"/>
        <v>241.72668892212141</v>
      </c>
      <c r="T44">
        <f t="shared" si="12"/>
        <v>27.665958686690264</v>
      </c>
      <c r="U44">
        <f t="shared" si="13"/>
        <v>26.442399999999999</v>
      </c>
      <c r="V44">
        <f t="shared" si="14"/>
        <v>3.4636070092564455</v>
      </c>
      <c r="W44">
        <f t="shared" si="15"/>
        <v>39.484084739669321</v>
      </c>
      <c r="X44">
        <f t="shared" si="16"/>
        <v>1.3927528754677998</v>
      </c>
      <c r="Y44">
        <f t="shared" si="17"/>
        <v>3.5273778907391335</v>
      </c>
      <c r="Z44">
        <f t="shared" si="18"/>
        <v>2.0708541337886457</v>
      </c>
      <c r="AA44">
        <f t="shared" si="19"/>
        <v>-94.53011253540906</v>
      </c>
      <c r="AB44">
        <f t="shared" si="20"/>
        <v>46.289454399937348</v>
      </c>
      <c r="AC44">
        <f t="shared" si="21"/>
        <v>3.5888180500034759</v>
      </c>
      <c r="AD44">
        <f t="shared" si="22"/>
        <v>197.07484883665316</v>
      </c>
      <c r="AE44">
        <v>3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48308.663944463675</v>
      </c>
      <c r="AJ44" t="s">
        <v>393</v>
      </c>
      <c r="AK44">
        <v>10397.299999999999</v>
      </c>
      <c r="AL44">
        <v>0</v>
      </c>
      <c r="AM44">
        <v>0</v>
      </c>
      <c r="AN44" t="e">
        <f t="shared" si="26"/>
        <v>#DIV/0!</v>
      </c>
      <c r="AO44">
        <v>-1</v>
      </c>
      <c r="AP44" t="s">
        <v>511</v>
      </c>
      <c r="AQ44">
        <v>10410.9</v>
      </c>
      <c r="AR44">
        <v>887.46</v>
      </c>
      <c r="AS44">
        <v>1044.4000000000001</v>
      </c>
      <c r="AT44">
        <f t="shared" si="27"/>
        <v>0.15026809651474538</v>
      </c>
      <c r="AU44">
        <v>0.5</v>
      </c>
      <c r="AV44">
        <f t="shared" si="28"/>
        <v>1261.1600999596485</v>
      </c>
      <c r="AW44">
        <f t="shared" si="29"/>
        <v>13.890570824144042</v>
      </c>
      <c r="AX44">
        <f t="shared" si="30"/>
        <v>94.756063810641194</v>
      </c>
      <c r="AY44">
        <f t="shared" si="31"/>
        <v>1.180704244022664E-2</v>
      </c>
      <c r="AZ44">
        <f t="shared" si="32"/>
        <v>-1</v>
      </c>
      <c r="BA44" t="e">
        <f t="shared" si="33"/>
        <v>#DIV/0!</v>
      </c>
      <c r="BB44" t="s">
        <v>395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>
        <f t="shared" si="38"/>
        <v>0.15026809651474535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v>130</v>
      </c>
      <c r="BM44">
        <v>300</v>
      </c>
      <c r="BN44">
        <v>300</v>
      </c>
      <c r="BO44">
        <v>300</v>
      </c>
      <c r="BP44">
        <v>10410.9</v>
      </c>
      <c r="BQ44">
        <v>1016.56</v>
      </c>
      <c r="BR44">
        <v>-7.3913299999999998E-3</v>
      </c>
      <c r="BS44">
        <v>-0.12</v>
      </c>
      <c r="BT44" t="s">
        <v>395</v>
      </c>
      <c r="BU44" t="s">
        <v>395</v>
      </c>
      <c r="BV44" t="s">
        <v>395</v>
      </c>
      <c r="BW44" t="s">
        <v>395</v>
      </c>
      <c r="BX44" t="s">
        <v>395</v>
      </c>
      <c r="BY44" t="s">
        <v>395</v>
      </c>
      <c r="BZ44" t="s">
        <v>395</v>
      </c>
      <c r="CA44" t="s">
        <v>395</v>
      </c>
      <c r="CB44" t="s">
        <v>395</v>
      </c>
      <c r="CC44" t="s">
        <v>395</v>
      </c>
      <c r="CD44">
        <f t="shared" si="42"/>
        <v>1499.94</v>
      </c>
      <c r="CE44">
        <f t="shared" si="43"/>
        <v>1261.1600999596485</v>
      </c>
      <c r="CF44">
        <f t="shared" si="44"/>
        <v>0.84080703225438913</v>
      </c>
      <c r="CG44">
        <f t="shared" si="45"/>
        <v>0.16115757225097097</v>
      </c>
      <c r="CH44">
        <v>6</v>
      </c>
      <c r="CI44">
        <v>0.5</v>
      </c>
      <c r="CJ44" t="s">
        <v>396</v>
      </c>
      <c r="CK44">
        <v>2</v>
      </c>
      <c r="CL44">
        <v>1634315591</v>
      </c>
      <c r="CM44">
        <v>1489.8</v>
      </c>
      <c r="CN44">
        <v>1500.05</v>
      </c>
      <c r="CO44">
        <v>15.2966</v>
      </c>
      <c r="CP44">
        <v>14.030200000000001</v>
      </c>
      <c r="CQ44">
        <v>1481.14</v>
      </c>
      <c r="CR44">
        <v>16.050699999999999</v>
      </c>
      <c r="CS44">
        <v>1000.04</v>
      </c>
      <c r="CT44">
        <v>90.946399999999997</v>
      </c>
      <c r="CU44">
        <v>0.103433</v>
      </c>
      <c r="CV44">
        <v>26.752099999999999</v>
      </c>
      <c r="CW44">
        <v>26.442399999999999</v>
      </c>
      <c r="CX44">
        <v>999.9</v>
      </c>
      <c r="CY44">
        <v>0</v>
      </c>
      <c r="CZ44">
        <v>0</v>
      </c>
      <c r="DA44">
        <v>10038.799999999999</v>
      </c>
      <c r="DB44">
        <v>0</v>
      </c>
      <c r="DC44">
        <v>23.5852</v>
      </c>
      <c r="DD44">
        <v>-10.2478</v>
      </c>
      <c r="DE44">
        <v>1512.94</v>
      </c>
      <c r="DF44">
        <v>1521.39</v>
      </c>
      <c r="DG44">
        <v>1.2663899999999999</v>
      </c>
      <c r="DH44">
        <v>1500.05</v>
      </c>
      <c r="DI44">
        <v>14.030200000000001</v>
      </c>
      <c r="DJ44">
        <v>1.39117</v>
      </c>
      <c r="DK44">
        <v>1.276</v>
      </c>
      <c r="DL44">
        <v>11.8218</v>
      </c>
      <c r="DM44">
        <v>10.5191</v>
      </c>
      <c r="DN44">
        <v>1499.94</v>
      </c>
      <c r="DO44">
        <v>0.97300600000000004</v>
      </c>
      <c r="DP44">
        <v>2.6993699999999999E-2</v>
      </c>
      <c r="DQ44">
        <v>0</v>
      </c>
      <c r="DR44">
        <v>886.25599999999997</v>
      </c>
      <c r="DS44">
        <v>5.0000499999999999</v>
      </c>
      <c r="DT44">
        <v>13380</v>
      </c>
      <c r="DU44">
        <v>12457.6</v>
      </c>
      <c r="DV44">
        <v>42</v>
      </c>
      <c r="DW44">
        <v>43.936999999999998</v>
      </c>
      <c r="DX44">
        <v>43.061999999999998</v>
      </c>
      <c r="DY44">
        <v>43.375</v>
      </c>
      <c r="DZ44">
        <v>44</v>
      </c>
      <c r="EA44">
        <v>1454.59</v>
      </c>
      <c r="EB44">
        <v>40.35</v>
      </c>
      <c r="EC44">
        <v>0</v>
      </c>
      <c r="ED44">
        <v>121.19999980926499</v>
      </c>
      <c r="EE44">
        <v>0</v>
      </c>
      <c r="EF44">
        <v>887.46</v>
      </c>
      <c r="EG44">
        <v>-9.7595384800100504</v>
      </c>
      <c r="EH44">
        <v>-156.946154108249</v>
      </c>
      <c r="EI44">
        <v>13399.92</v>
      </c>
      <c r="EJ44">
        <v>15</v>
      </c>
      <c r="EK44">
        <v>1634315558</v>
      </c>
      <c r="EL44" t="s">
        <v>512</v>
      </c>
      <c r="EM44">
        <v>1634315553</v>
      </c>
      <c r="EN44">
        <v>1634315558</v>
      </c>
      <c r="EO44">
        <v>29</v>
      </c>
      <c r="EP44">
        <v>0.90100000000000002</v>
      </c>
      <c r="EQ44">
        <v>5.0000000000000001E-3</v>
      </c>
      <c r="ER44">
        <v>8.657</v>
      </c>
      <c r="ES44">
        <v>-0.754</v>
      </c>
      <c r="ET44">
        <v>1500</v>
      </c>
      <c r="EU44">
        <v>14</v>
      </c>
      <c r="EV44">
        <v>0.5</v>
      </c>
      <c r="EW44">
        <v>0.06</v>
      </c>
      <c r="EX44">
        <v>-10.4085625</v>
      </c>
      <c r="EY44">
        <v>0.25659624765480898</v>
      </c>
      <c r="EZ44">
        <v>4.3557247889989603E-2</v>
      </c>
      <c r="FA44">
        <v>0</v>
      </c>
      <c r="FB44">
        <v>1.2905614999999999</v>
      </c>
      <c r="FC44">
        <v>-0.121590168855536</v>
      </c>
      <c r="FD44">
        <v>1.1737563748495701E-2</v>
      </c>
      <c r="FE44">
        <v>1</v>
      </c>
      <c r="FF44">
        <v>1</v>
      </c>
      <c r="FG44">
        <v>2</v>
      </c>
      <c r="FH44" t="s">
        <v>410</v>
      </c>
      <c r="FI44">
        <v>3.8228800000000001</v>
      </c>
      <c r="FJ44">
        <v>2.7069999999999999</v>
      </c>
      <c r="FK44">
        <v>0.21428800000000001</v>
      </c>
      <c r="FL44">
        <v>0.215388</v>
      </c>
      <c r="FM44">
        <v>7.8252699999999994E-2</v>
      </c>
      <c r="FN44">
        <v>7.0671899999999996E-2</v>
      </c>
      <c r="FO44">
        <v>22984.2</v>
      </c>
      <c r="FP44">
        <v>19353.8</v>
      </c>
      <c r="FQ44">
        <v>26259.599999999999</v>
      </c>
      <c r="FR44">
        <v>24065.8</v>
      </c>
      <c r="FS44">
        <v>41336.699999999997</v>
      </c>
      <c r="FT44">
        <v>36909.300000000003</v>
      </c>
      <c r="FU44">
        <v>47484.7</v>
      </c>
      <c r="FV44">
        <v>42897.3</v>
      </c>
      <c r="FW44">
        <v>2.6859500000000001</v>
      </c>
      <c r="FX44">
        <v>1.7329000000000001</v>
      </c>
      <c r="FY44">
        <v>0.145566</v>
      </c>
      <c r="FZ44">
        <v>0</v>
      </c>
      <c r="GA44">
        <v>24.055</v>
      </c>
      <c r="GB44">
        <v>999.9</v>
      </c>
      <c r="GC44">
        <v>40.482999999999997</v>
      </c>
      <c r="GD44">
        <v>27.260999999999999</v>
      </c>
      <c r="GE44">
        <v>16.1782</v>
      </c>
      <c r="GF44">
        <v>55.677300000000002</v>
      </c>
      <c r="GG44">
        <v>48.441499999999998</v>
      </c>
      <c r="GH44">
        <v>3</v>
      </c>
      <c r="GI44">
        <v>-0.21031</v>
      </c>
      <c r="GJ44">
        <v>-0.47704800000000003</v>
      </c>
      <c r="GK44">
        <v>20.2469</v>
      </c>
      <c r="GL44">
        <v>5.2346599999999999</v>
      </c>
      <c r="GM44">
        <v>11.986000000000001</v>
      </c>
      <c r="GN44">
        <v>4.9566499999999998</v>
      </c>
      <c r="GO44">
        <v>3.3039999999999998</v>
      </c>
      <c r="GP44">
        <v>1000.6</v>
      </c>
      <c r="GQ44">
        <v>9999</v>
      </c>
      <c r="GR44">
        <v>2722.8</v>
      </c>
      <c r="GS44">
        <v>13.7</v>
      </c>
      <c r="GT44">
        <v>1.86818</v>
      </c>
      <c r="GU44">
        <v>1.8638600000000001</v>
      </c>
      <c r="GV44">
        <v>1.8714900000000001</v>
      </c>
      <c r="GW44">
        <v>1.8622799999999999</v>
      </c>
      <c r="GX44">
        <v>1.86172</v>
      </c>
      <c r="GY44">
        <v>1.86816</v>
      </c>
      <c r="GZ44">
        <v>1.8583700000000001</v>
      </c>
      <c r="HA44">
        <v>1.8647899999999999</v>
      </c>
      <c r="HB44">
        <v>5</v>
      </c>
      <c r="HC44">
        <v>0</v>
      </c>
      <c r="HD44">
        <v>0</v>
      </c>
      <c r="HE44">
        <v>0</v>
      </c>
      <c r="HF44" t="s">
        <v>399</v>
      </c>
      <c r="HG44" t="s">
        <v>400</v>
      </c>
      <c r="HH44" t="s">
        <v>401</v>
      </c>
      <c r="HI44" t="s">
        <v>401</v>
      </c>
      <c r="HJ44" t="s">
        <v>401</v>
      </c>
      <c r="HK44" t="s">
        <v>401</v>
      </c>
      <c r="HL44">
        <v>0</v>
      </c>
      <c r="HM44">
        <v>100</v>
      </c>
      <c r="HN44">
        <v>100</v>
      </c>
      <c r="HO44">
        <v>8.66</v>
      </c>
      <c r="HP44">
        <v>-0.75409999999999999</v>
      </c>
      <c r="HQ44">
        <v>8.6570000000003802</v>
      </c>
      <c r="HR44">
        <v>0</v>
      </c>
      <c r="HS44">
        <v>0</v>
      </c>
      <c r="HT44">
        <v>0</v>
      </c>
      <c r="HU44">
        <v>-0.75412499999999305</v>
      </c>
      <c r="HV44">
        <v>0</v>
      </c>
      <c r="HW44">
        <v>0</v>
      </c>
      <c r="HX44">
        <v>0</v>
      </c>
      <c r="HY44">
        <v>-1</v>
      </c>
      <c r="HZ44">
        <v>-1</v>
      </c>
      <c r="IA44">
        <v>-1</v>
      </c>
      <c r="IB44">
        <v>-1</v>
      </c>
      <c r="IC44">
        <v>0.6</v>
      </c>
      <c r="ID44">
        <v>0.6</v>
      </c>
      <c r="IE44">
        <v>4.22607</v>
      </c>
      <c r="IF44">
        <v>2.2241200000000001</v>
      </c>
      <c r="IG44">
        <v>2.64893</v>
      </c>
      <c r="IH44">
        <v>2.9003899999999998</v>
      </c>
      <c r="II44">
        <v>2.8442400000000001</v>
      </c>
      <c r="IJ44">
        <v>2.3327599999999999</v>
      </c>
      <c r="IK44">
        <v>32.399099999999997</v>
      </c>
      <c r="IL44">
        <v>15.532999999999999</v>
      </c>
      <c r="IM44">
        <v>18</v>
      </c>
      <c r="IN44">
        <v>1184.74</v>
      </c>
      <c r="IO44">
        <v>363.25299999999999</v>
      </c>
      <c r="IP44">
        <v>25.0001</v>
      </c>
      <c r="IQ44">
        <v>24.662800000000001</v>
      </c>
      <c r="IR44">
        <v>30</v>
      </c>
      <c r="IS44">
        <v>24.5916</v>
      </c>
      <c r="IT44">
        <v>24.537800000000001</v>
      </c>
      <c r="IU44">
        <v>84.549000000000007</v>
      </c>
      <c r="IV44">
        <v>0</v>
      </c>
      <c r="IW44">
        <v>100</v>
      </c>
      <c r="IX44">
        <v>25</v>
      </c>
      <c r="IY44">
        <v>1500</v>
      </c>
      <c r="IZ44">
        <v>22.443999999999999</v>
      </c>
      <c r="JA44">
        <v>109.80500000000001</v>
      </c>
      <c r="JB44">
        <v>99.904399999999995</v>
      </c>
    </row>
    <row r="45" spans="1:262" x14ac:dyDescent="0.2">
      <c r="A45">
        <v>29</v>
      </c>
      <c r="B45">
        <v>1634315689.0999999</v>
      </c>
      <c r="C45">
        <v>4334.5999999046298</v>
      </c>
      <c r="D45" t="s">
        <v>513</v>
      </c>
      <c r="E45" t="s">
        <v>514</v>
      </c>
      <c r="F45" t="s">
        <v>392</v>
      </c>
      <c r="G45">
        <v>1634315689.0999999</v>
      </c>
      <c r="H45">
        <f t="shared" si="0"/>
        <v>1.8213644167414072E-3</v>
      </c>
      <c r="I45">
        <f t="shared" si="1"/>
        <v>1.8213644167414071</v>
      </c>
      <c r="J45">
        <f t="shared" si="2"/>
        <v>14.108258104661299</v>
      </c>
      <c r="K45">
        <f t="shared" si="3"/>
        <v>1514.27</v>
      </c>
      <c r="L45">
        <f t="shared" si="4"/>
        <v>1169.262582106272</v>
      </c>
      <c r="M45">
        <f t="shared" si="5"/>
        <v>106.46194156280453</v>
      </c>
      <c r="N45">
        <f t="shared" si="6"/>
        <v>137.87503912072998</v>
      </c>
      <c r="O45">
        <f t="shared" si="7"/>
        <v>7.7789923266314467E-2</v>
      </c>
      <c r="P45">
        <f t="shared" si="8"/>
        <v>2.7596842538708488</v>
      </c>
      <c r="Q45">
        <f t="shared" si="9"/>
        <v>7.6591977816588622E-2</v>
      </c>
      <c r="R45">
        <f t="shared" si="10"/>
        <v>4.7976080003784449E-2</v>
      </c>
      <c r="S45">
        <f t="shared" si="11"/>
        <v>241.72668892212141</v>
      </c>
      <c r="T45">
        <f t="shared" si="12"/>
        <v>27.763446029962751</v>
      </c>
      <c r="U45">
        <f t="shared" si="13"/>
        <v>26.510200000000001</v>
      </c>
      <c r="V45">
        <f t="shared" si="14"/>
        <v>3.4774810879189575</v>
      </c>
      <c r="W45">
        <f t="shared" si="15"/>
        <v>38.825571444958527</v>
      </c>
      <c r="X45">
        <f t="shared" si="16"/>
        <v>1.3699275978541998</v>
      </c>
      <c r="Y45">
        <f t="shared" si="17"/>
        <v>3.5284158014165787</v>
      </c>
      <c r="Z45">
        <f t="shared" si="18"/>
        <v>2.1075534900647579</v>
      </c>
      <c r="AA45">
        <f t="shared" si="19"/>
        <v>-80.322170778296055</v>
      </c>
      <c r="AB45">
        <f t="shared" si="20"/>
        <v>36.733806071437797</v>
      </c>
      <c r="AC45">
        <f t="shared" si="21"/>
        <v>2.8621314041182004</v>
      </c>
      <c r="AD45">
        <f t="shared" si="22"/>
        <v>201.00045561938134</v>
      </c>
      <c r="AE45">
        <v>3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47961.374679815613</v>
      </c>
      <c r="AJ45" t="s">
        <v>393</v>
      </c>
      <c r="AK45">
        <v>10397.299999999999</v>
      </c>
      <c r="AL45">
        <v>0</v>
      </c>
      <c r="AM45">
        <v>0</v>
      </c>
      <c r="AN45" t="e">
        <f t="shared" si="26"/>
        <v>#DIV/0!</v>
      </c>
      <c r="AO45">
        <v>-1</v>
      </c>
      <c r="AP45" t="s">
        <v>515</v>
      </c>
      <c r="AQ45">
        <v>10410.9</v>
      </c>
      <c r="AR45">
        <v>876.44931999999994</v>
      </c>
      <c r="AS45">
        <v>1035.1400000000001</v>
      </c>
      <c r="AT45">
        <f t="shared" si="27"/>
        <v>0.15330359178468622</v>
      </c>
      <c r="AU45">
        <v>0.5</v>
      </c>
      <c r="AV45">
        <f t="shared" si="28"/>
        <v>1261.1600999596485</v>
      </c>
      <c r="AW45">
        <f t="shared" si="29"/>
        <v>14.108258104661299</v>
      </c>
      <c r="AX45">
        <f t="shared" si="30"/>
        <v>96.670186569674016</v>
      </c>
      <c r="AY45">
        <f t="shared" si="31"/>
        <v>1.1979651199831565E-2</v>
      </c>
      <c r="AZ45">
        <f t="shared" si="32"/>
        <v>-1</v>
      </c>
      <c r="BA45" t="e">
        <f t="shared" si="33"/>
        <v>#DIV/0!</v>
      </c>
      <c r="BB45" t="s">
        <v>395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>
        <f t="shared" si="38"/>
        <v>0.15330359178468628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v>131</v>
      </c>
      <c r="BM45">
        <v>300</v>
      </c>
      <c r="BN45">
        <v>300</v>
      </c>
      <c r="BO45">
        <v>300</v>
      </c>
      <c r="BP45">
        <v>10410.9</v>
      </c>
      <c r="BQ45">
        <v>1007.3</v>
      </c>
      <c r="BR45">
        <v>-7.3913599999999996E-3</v>
      </c>
      <c r="BS45">
        <v>0.28999999999999998</v>
      </c>
      <c r="BT45" t="s">
        <v>395</v>
      </c>
      <c r="BU45" t="s">
        <v>395</v>
      </c>
      <c r="BV45" t="s">
        <v>395</v>
      </c>
      <c r="BW45" t="s">
        <v>395</v>
      </c>
      <c r="BX45" t="s">
        <v>395</v>
      </c>
      <c r="BY45" t="s">
        <v>395</v>
      </c>
      <c r="BZ45" t="s">
        <v>395</v>
      </c>
      <c r="CA45" t="s">
        <v>395</v>
      </c>
      <c r="CB45" t="s">
        <v>395</v>
      </c>
      <c r="CC45" t="s">
        <v>395</v>
      </c>
      <c r="CD45">
        <f t="shared" si="42"/>
        <v>1499.94</v>
      </c>
      <c r="CE45">
        <f t="shared" si="43"/>
        <v>1261.1600999596485</v>
      </c>
      <c r="CF45">
        <f t="shared" si="44"/>
        <v>0.84080703225438913</v>
      </c>
      <c r="CG45">
        <f t="shared" si="45"/>
        <v>0.16115757225097097</v>
      </c>
      <c r="CH45">
        <v>6</v>
      </c>
      <c r="CI45">
        <v>0.5</v>
      </c>
      <c r="CJ45" t="s">
        <v>396</v>
      </c>
      <c r="CK45">
        <v>2</v>
      </c>
      <c r="CL45">
        <v>1634315689.0999999</v>
      </c>
      <c r="CM45">
        <v>1514.27</v>
      </c>
      <c r="CN45">
        <v>1524.39</v>
      </c>
      <c r="CO45">
        <v>15.0458</v>
      </c>
      <c r="CP45">
        <v>13.9694</v>
      </c>
      <c r="CQ45">
        <v>1505.6</v>
      </c>
      <c r="CR45">
        <v>15.8011</v>
      </c>
      <c r="CS45">
        <v>999.97799999999995</v>
      </c>
      <c r="CT45">
        <v>90.946299999999994</v>
      </c>
      <c r="CU45">
        <v>0.104199</v>
      </c>
      <c r="CV45">
        <v>26.757100000000001</v>
      </c>
      <c r="CW45">
        <v>26.510200000000001</v>
      </c>
      <c r="CX45">
        <v>999.9</v>
      </c>
      <c r="CY45">
        <v>0</v>
      </c>
      <c r="CZ45">
        <v>0</v>
      </c>
      <c r="DA45">
        <v>9963.75</v>
      </c>
      <c r="DB45">
        <v>0</v>
      </c>
      <c r="DC45">
        <v>23.5365</v>
      </c>
      <c r="DD45">
        <v>-10.125400000000001</v>
      </c>
      <c r="DE45">
        <v>1537.4</v>
      </c>
      <c r="DF45">
        <v>1545.99</v>
      </c>
      <c r="DG45">
        <v>1.07636</v>
      </c>
      <c r="DH45">
        <v>1524.39</v>
      </c>
      <c r="DI45">
        <v>13.9694</v>
      </c>
      <c r="DJ45">
        <v>1.36836</v>
      </c>
      <c r="DK45">
        <v>1.27047</v>
      </c>
      <c r="DL45">
        <v>11.5715</v>
      </c>
      <c r="DM45">
        <v>10.454000000000001</v>
      </c>
      <c r="DN45">
        <v>1499.94</v>
      </c>
      <c r="DO45">
        <v>0.97300600000000004</v>
      </c>
      <c r="DP45">
        <v>2.6993699999999999E-2</v>
      </c>
      <c r="DQ45">
        <v>0</v>
      </c>
      <c r="DR45">
        <v>876.51099999999997</v>
      </c>
      <c r="DS45">
        <v>5.0000499999999999</v>
      </c>
      <c r="DT45">
        <v>13231.6</v>
      </c>
      <c r="DU45">
        <v>12457.6</v>
      </c>
      <c r="DV45">
        <v>42</v>
      </c>
      <c r="DW45">
        <v>43.875</v>
      </c>
      <c r="DX45">
        <v>43.061999999999998</v>
      </c>
      <c r="DY45">
        <v>43.375</v>
      </c>
      <c r="DZ45">
        <v>44</v>
      </c>
      <c r="EA45">
        <v>1454.59</v>
      </c>
      <c r="EB45">
        <v>40.35</v>
      </c>
      <c r="EC45">
        <v>0</v>
      </c>
      <c r="ED45">
        <v>97.399999856948895</v>
      </c>
      <c r="EE45">
        <v>0</v>
      </c>
      <c r="EF45">
        <v>876.44931999999994</v>
      </c>
      <c r="EG45">
        <v>-2.1351538565415802</v>
      </c>
      <c r="EH45">
        <v>-38.553846121890203</v>
      </c>
      <c r="EI45">
        <v>13236.508</v>
      </c>
      <c r="EJ45">
        <v>15</v>
      </c>
      <c r="EK45">
        <v>1634315659.0999999</v>
      </c>
      <c r="EL45" t="s">
        <v>516</v>
      </c>
      <c r="EM45">
        <v>1634315655.5999999</v>
      </c>
      <c r="EN45">
        <v>1634315659.0999999</v>
      </c>
      <c r="EO45">
        <v>30</v>
      </c>
      <c r="EP45">
        <v>8.9999999999999993E-3</v>
      </c>
      <c r="EQ45">
        <v>-1E-3</v>
      </c>
      <c r="ER45">
        <v>8.6669999999999998</v>
      </c>
      <c r="ES45">
        <v>-0.755</v>
      </c>
      <c r="ET45">
        <v>1526</v>
      </c>
      <c r="EU45">
        <v>14</v>
      </c>
      <c r="EV45">
        <v>0.67</v>
      </c>
      <c r="EW45">
        <v>0.09</v>
      </c>
      <c r="EX45">
        <v>-10.2121225</v>
      </c>
      <c r="EY45">
        <v>-8.1562851782348997E-2</v>
      </c>
      <c r="EZ45">
        <v>5.2783105666017897E-2</v>
      </c>
      <c r="FA45">
        <v>1</v>
      </c>
      <c r="FB45">
        <v>1.0976537500000001</v>
      </c>
      <c r="FC45">
        <v>-0.12293887429644</v>
      </c>
      <c r="FD45">
        <v>1.1875417611077899E-2</v>
      </c>
      <c r="FE45">
        <v>1</v>
      </c>
      <c r="FF45">
        <v>2</v>
      </c>
      <c r="FG45">
        <v>2</v>
      </c>
      <c r="FH45" t="s">
        <v>398</v>
      </c>
      <c r="FI45">
        <v>3.8228</v>
      </c>
      <c r="FJ45">
        <v>2.7071000000000001</v>
      </c>
      <c r="FK45">
        <v>0.21638299999999999</v>
      </c>
      <c r="FL45">
        <v>0.21745500000000001</v>
      </c>
      <c r="FM45">
        <v>7.7354800000000001E-2</v>
      </c>
      <c r="FN45">
        <v>7.0449999999999999E-2</v>
      </c>
      <c r="FO45">
        <v>22922.7</v>
      </c>
      <c r="FP45">
        <v>19303.599999999999</v>
      </c>
      <c r="FQ45">
        <v>26259.200000000001</v>
      </c>
      <c r="FR45">
        <v>24066.6</v>
      </c>
      <c r="FS45">
        <v>41377</v>
      </c>
      <c r="FT45">
        <v>36919.5</v>
      </c>
      <c r="FU45">
        <v>47484</v>
      </c>
      <c r="FV45">
        <v>42898.8</v>
      </c>
      <c r="FW45">
        <v>2.6859999999999999</v>
      </c>
      <c r="FX45">
        <v>1.7337199999999999</v>
      </c>
      <c r="FY45">
        <v>0.151113</v>
      </c>
      <c r="FZ45">
        <v>0</v>
      </c>
      <c r="GA45">
        <v>24.0319</v>
      </c>
      <c r="GB45">
        <v>999.9</v>
      </c>
      <c r="GC45">
        <v>40.331000000000003</v>
      </c>
      <c r="GD45">
        <v>27.260999999999999</v>
      </c>
      <c r="GE45">
        <v>16.116900000000001</v>
      </c>
      <c r="GF45">
        <v>56.000900000000001</v>
      </c>
      <c r="GG45">
        <v>48.433500000000002</v>
      </c>
      <c r="GH45">
        <v>3</v>
      </c>
      <c r="GI45">
        <v>-0.211918</v>
      </c>
      <c r="GJ45">
        <v>-0.48211599999999999</v>
      </c>
      <c r="GK45">
        <v>20.2468</v>
      </c>
      <c r="GL45">
        <v>5.2340600000000004</v>
      </c>
      <c r="GM45">
        <v>11.986000000000001</v>
      </c>
      <c r="GN45">
        <v>4.9572500000000002</v>
      </c>
      <c r="GO45">
        <v>3.3039999999999998</v>
      </c>
      <c r="GP45">
        <v>1003.6</v>
      </c>
      <c r="GQ45">
        <v>9999</v>
      </c>
      <c r="GR45">
        <v>2722.8</v>
      </c>
      <c r="GS45">
        <v>13.7</v>
      </c>
      <c r="GT45">
        <v>1.86819</v>
      </c>
      <c r="GU45">
        <v>1.86385</v>
      </c>
      <c r="GV45">
        <v>1.8714900000000001</v>
      </c>
      <c r="GW45">
        <v>1.8622300000000001</v>
      </c>
      <c r="GX45">
        <v>1.86172</v>
      </c>
      <c r="GY45">
        <v>1.8681700000000001</v>
      </c>
      <c r="GZ45">
        <v>1.8583700000000001</v>
      </c>
      <c r="HA45">
        <v>1.8647800000000001</v>
      </c>
      <c r="HB45">
        <v>5</v>
      </c>
      <c r="HC45">
        <v>0</v>
      </c>
      <c r="HD45">
        <v>0</v>
      </c>
      <c r="HE45">
        <v>0</v>
      </c>
      <c r="HF45" t="s">
        <v>399</v>
      </c>
      <c r="HG45" t="s">
        <v>400</v>
      </c>
      <c r="HH45" t="s">
        <v>401</v>
      </c>
      <c r="HI45" t="s">
        <v>401</v>
      </c>
      <c r="HJ45" t="s">
        <v>401</v>
      </c>
      <c r="HK45" t="s">
        <v>401</v>
      </c>
      <c r="HL45">
        <v>0</v>
      </c>
      <c r="HM45">
        <v>100</v>
      </c>
      <c r="HN45">
        <v>100</v>
      </c>
      <c r="HO45">
        <v>8.67</v>
      </c>
      <c r="HP45">
        <v>-0.75529999999999997</v>
      </c>
      <c r="HQ45">
        <v>8.6666666666665204</v>
      </c>
      <c r="HR45">
        <v>0</v>
      </c>
      <c r="HS45">
        <v>0</v>
      </c>
      <c r="HT45">
        <v>0</v>
      </c>
      <c r="HU45">
        <v>-0.75530499999999801</v>
      </c>
      <c r="HV45">
        <v>0</v>
      </c>
      <c r="HW45">
        <v>0</v>
      </c>
      <c r="HX45">
        <v>0</v>
      </c>
      <c r="HY45">
        <v>-1</v>
      </c>
      <c r="HZ45">
        <v>-1</v>
      </c>
      <c r="IA45">
        <v>-1</v>
      </c>
      <c r="IB45">
        <v>-1</v>
      </c>
      <c r="IC45">
        <v>0.6</v>
      </c>
      <c r="ID45">
        <v>0.5</v>
      </c>
      <c r="IE45">
        <v>4.2773399999999997</v>
      </c>
      <c r="IF45">
        <v>0</v>
      </c>
      <c r="IG45">
        <v>2.64893</v>
      </c>
      <c r="IH45">
        <v>2.9003899999999998</v>
      </c>
      <c r="II45">
        <v>2.8442400000000001</v>
      </c>
      <c r="IJ45">
        <v>2.3327599999999999</v>
      </c>
      <c r="IK45">
        <v>32.377000000000002</v>
      </c>
      <c r="IL45">
        <v>15.532999999999999</v>
      </c>
      <c r="IM45">
        <v>18</v>
      </c>
      <c r="IN45">
        <v>1184.3800000000001</v>
      </c>
      <c r="IO45">
        <v>363.536</v>
      </c>
      <c r="IP45">
        <v>24.9999</v>
      </c>
      <c r="IQ45">
        <v>24.640899999999998</v>
      </c>
      <c r="IR45">
        <v>30.0001</v>
      </c>
      <c r="IS45">
        <v>24.571100000000001</v>
      </c>
      <c r="IT45">
        <v>24.517199999999999</v>
      </c>
      <c r="IU45">
        <v>100</v>
      </c>
      <c r="IV45">
        <v>0</v>
      </c>
      <c r="IW45">
        <v>100</v>
      </c>
      <c r="IX45">
        <v>25</v>
      </c>
      <c r="IY45">
        <v>2000</v>
      </c>
      <c r="IZ45">
        <v>22.443999999999999</v>
      </c>
      <c r="JA45">
        <v>109.804</v>
      </c>
      <c r="JB45">
        <v>99.907799999999995</v>
      </c>
    </row>
    <row r="46" spans="1:262" x14ac:dyDescent="0.2">
      <c r="A46">
        <v>30</v>
      </c>
      <c r="B46">
        <v>1634315803.0999999</v>
      </c>
      <c r="C46">
        <v>4448.5999999046298</v>
      </c>
      <c r="D46" t="s">
        <v>517</v>
      </c>
      <c r="E46" t="s">
        <v>518</v>
      </c>
      <c r="F46" t="s">
        <v>392</v>
      </c>
      <c r="G46">
        <v>1634315803.0999999</v>
      </c>
      <c r="H46">
        <f t="shared" si="0"/>
        <v>1.6395002887242976E-3</v>
      </c>
      <c r="I46">
        <f t="shared" si="1"/>
        <v>1.6395002887242975</v>
      </c>
      <c r="J46">
        <f t="shared" si="2"/>
        <v>6.9782442426696543</v>
      </c>
      <c r="K46">
        <f t="shared" si="3"/>
        <v>395.40699999999998</v>
      </c>
      <c r="L46">
        <f t="shared" si="4"/>
        <v>219.99878895301359</v>
      </c>
      <c r="M46">
        <f t="shared" si="5"/>
        <v>20.031789749217491</v>
      </c>
      <c r="N46">
        <f t="shared" si="6"/>
        <v>36.003424960036995</v>
      </c>
      <c r="O46">
        <f t="shared" si="7"/>
        <v>6.9063560995787129E-2</v>
      </c>
      <c r="P46">
        <f t="shared" si="8"/>
        <v>2.7681306664828935</v>
      </c>
      <c r="Q46">
        <f t="shared" si="9"/>
        <v>6.8120389980420637E-2</v>
      </c>
      <c r="R46">
        <f t="shared" si="10"/>
        <v>4.2658910790674451E-2</v>
      </c>
      <c r="S46">
        <f t="shared" si="11"/>
        <v>241.72190092211986</v>
      </c>
      <c r="T46">
        <f t="shared" si="12"/>
        <v>27.828517279032937</v>
      </c>
      <c r="U46">
        <f t="shared" si="13"/>
        <v>26.553899999999999</v>
      </c>
      <c r="V46">
        <f t="shared" si="14"/>
        <v>3.4864492210856048</v>
      </c>
      <c r="W46">
        <f t="shared" si="15"/>
        <v>38.311453621519959</v>
      </c>
      <c r="X46">
        <f t="shared" si="16"/>
        <v>1.3532276896238</v>
      </c>
      <c r="Y46">
        <f t="shared" si="17"/>
        <v>3.5321752679822032</v>
      </c>
      <c r="Z46">
        <f t="shared" si="18"/>
        <v>2.133221531461805</v>
      </c>
      <c r="AA46">
        <f t="shared" si="19"/>
        <v>-72.301962732741529</v>
      </c>
      <c r="AB46">
        <f t="shared" si="20"/>
        <v>33.025807406752968</v>
      </c>
      <c r="AC46">
        <f t="shared" si="21"/>
        <v>2.5661629626688476</v>
      </c>
      <c r="AD46">
        <f t="shared" si="22"/>
        <v>205.01190855880014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48188.681083609386</v>
      </c>
      <c r="AJ46" t="s">
        <v>393</v>
      </c>
      <c r="AK46">
        <v>10397.299999999999</v>
      </c>
      <c r="AL46">
        <v>0</v>
      </c>
      <c r="AM46">
        <v>0</v>
      </c>
      <c r="AN46" t="e">
        <f t="shared" si="26"/>
        <v>#DIV/0!</v>
      </c>
      <c r="AO46">
        <v>-1</v>
      </c>
      <c r="AP46" t="s">
        <v>519</v>
      </c>
      <c r="AQ46">
        <v>10410.4</v>
      </c>
      <c r="AR46">
        <v>802.90250000000003</v>
      </c>
      <c r="AS46">
        <v>930.23400000000004</v>
      </c>
      <c r="AT46">
        <f t="shared" si="27"/>
        <v>0.13688115033421699</v>
      </c>
      <c r="AU46">
        <v>0.5</v>
      </c>
      <c r="AV46">
        <f t="shared" si="28"/>
        <v>1261.1348999596478</v>
      </c>
      <c r="AW46">
        <f t="shared" si="29"/>
        <v>6.9782442426696543</v>
      </c>
      <c r="AX46">
        <f t="shared" si="30"/>
        <v>86.312797916552128</v>
      </c>
      <c r="AY46">
        <f t="shared" si="31"/>
        <v>6.3262417390280235E-3</v>
      </c>
      <c r="AZ46">
        <f t="shared" si="32"/>
        <v>-1</v>
      </c>
      <c r="BA46" t="e">
        <f t="shared" si="33"/>
        <v>#DIV/0!</v>
      </c>
      <c r="BB46" t="s">
        <v>395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>
        <f t="shared" si="38"/>
        <v>0.13688115033421699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v>132</v>
      </c>
      <c r="BM46">
        <v>300</v>
      </c>
      <c r="BN46">
        <v>300</v>
      </c>
      <c r="BO46">
        <v>300</v>
      </c>
      <c r="BP46">
        <v>10410.4</v>
      </c>
      <c r="BQ46">
        <v>911.96</v>
      </c>
      <c r="BR46">
        <v>-7.3909800000000001E-3</v>
      </c>
      <c r="BS46">
        <v>1.6</v>
      </c>
      <c r="BT46" t="s">
        <v>395</v>
      </c>
      <c r="BU46" t="s">
        <v>395</v>
      </c>
      <c r="BV46" t="s">
        <v>395</v>
      </c>
      <c r="BW46" t="s">
        <v>395</v>
      </c>
      <c r="BX46" t="s">
        <v>395</v>
      </c>
      <c r="BY46" t="s">
        <v>395</v>
      </c>
      <c r="BZ46" t="s">
        <v>395</v>
      </c>
      <c r="CA46" t="s">
        <v>395</v>
      </c>
      <c r="CB46" t="s">
        <v>395</v>
      </c>
      <c r="CC46" t="s">
        <v>395</v>
      </c>
      <c r="CD46">
        <f t="shared" si="42"/>
        <v>1499.91</v>
      </c>
      <c r="CE46">
        <f t="shared" si="43"/>
        <v>1261.1348999596478</v>
      </c>
      <c r="CF46">
        <f t="shared" si="44"/>
        <v>0.84080704839600218</v>
      </c>
      <c r="CG46">
        <f t="shared" si="45"/>
        <v>0.16115760340428414</v>
      </c>
      <c r="CH46">
        <v>6</v>
      </c>
      <c r="CI46">
        <v>0.5</v>
      </c>
      <c r="CJ46" t="s">
        <v>396</v>
      </c>
      <c r="CK46">
        <v>2</v>
      </c>
      <c r="CL46">
        <v>1634315803.0999999</v>
      </c>
      <c r="CM46">
        <v>395.40699999999998</v>
      </c>
      <c r="CN46">
        <v>399.983</v>
      </c>
      <c r="CO46">
        <v>14.861800000000001</v>
      </c>
      <c r="CP46">
        <v>13.8927</v>
      </c>
      <c r="CQ46">
        <v>390.79</v>
      </c>
      <c r="CR46">
        <v>15.623799999999999</v>
      </c>
      <c r="CS46">
        <v>999.98</v>
      </c>
      <c r="CT46">
        <v>90.950699999999998</v>
      </c>
      <c r="CU46">
        <v>0.103391</v>
      </c>
      <c r="CV46">
        <v>26.775200000000002</v>
      </c>
      <c r="CW46">
        <v>26.553899999999999</v>
      </c>
      <c r="CX46">
        <v>999.9</v>
      </c>
      <c r="CY46">
        <v>0</v>
      </c>
      <c r="CZ46">
        <v>0</v>
      </c>
      <c r="DA46">
        <v>10013.1</v>
      </c>
      <c r="DB46">
        <v>0</v>
      </c>
      <c r="DC46">
        <v>23.5365</v>
      </c>
      <c r="DD46">
        <v>-0.52600100000000005</v>
      </c>
      <c r="DE46">
        <v>405.48599999999999</v>
      </c>
      <c r="DF46">
        <v>405.61799999999999</v>
      </c>
      <c r="DG46">
        <v>0.97577899999999995</v>
      </c>
      <c r="DH46">
        <v>399.983</v>
      </c>
      <c r="DI46">
        <v>13.8927</v>
      </c>
      <c r="DJ46">
        <v>1.3523000000000001</v>
      </c>
      <c r="DK46">
        <v>1.26355</v>
      </c>
      <c r="DL46">
        <v>11.393000000000001</v>
      </c>
      <c r="DM46">
        <v>10.3721</v>
      </c>
      <c r="DN46">
        <v>1499.91</v>
      </c>
      <c r="DO46">
        <v>0.97300600000000004</v>
      </c>
      <c r="DP46">
        <v>2.6993699999999999E-2</v>
      </c>
      <c r="DQ46">
        <v>0</v>
      </c>
      <c r="DR46">
        <v>806.298</v>
      </c>
      <c r="DS46">
        <v>5.0000499999999999</v>
      </c>
      <c r="DT46">
        <v>12173.6</v>
      </c>
      <c r="DU46">
        <v>12457.3</v>
      </c>
      <c r="DV46">
        <v>41.936999999999998</v>
      </c>
      <c r="DW46">
        <v>43.875</v>
      </c>
      <c r="DX46">
        <v>43</v>
      </c>
      <c r="DY46">
        <v>43.375</v>
      </c>
      <c r="DZ46">
        <v>44</v>
      </c>
      <c r="EA46">
        <v>1454.56</v>
      </c>
      <c r="EB46">
        <v>40.35</v>
      </c>
      <c r="EC46">
        <v>0</v>
      </c>
      <c r="ED46">
        <v>113.700000047684</v>
      </c>
      <c r="EE46">
        <v>0</v>
      </c>
      <c r="EF46">
        <v>802.90250000000003</v>
      </c>
      <c r="EG46">
        <v>26.061504291568799</v>
      </c>
      <c r="EH46">
        <v>393.51794900019098</v>
      </c>
      <c r="EI46">
        <v>12123.2384615385</v>
      </c>
      <c r="EJ46">
        <v>15</v>
      </c>
      <c r="EK46">
        <v>1634315826.5999999</v>
      </c>
      <c r="EL46" t="s">
        <v>520</v>
      </c>
      <c r="EM46">
        <v>1634315824.5999999</v>
      </c>
      <c r="EN46">
        <v>1634315826.5999999</v>
      </c>
      <c r="EO46">
        <v>31</v>
      </c>
      <c r="EP46">
        <v>-4.0490000000000004</v>
      </c>
      <c r="EQ46">
        <v>-7.0000000000000001E-3</v>
      </c>
      <c r="ER46">
        <v>4.617</v>
      </c>
      <c r="ES46">
        <v>-0.76200000000000001</v>
      </c>
      <c r="ET46">
        <v>400</v>
      </c>
      <c r="EU46">
        <v>14</v>
      </c>
      <c r="EV46">
        <v>0.47</v>
      </c>
      <c r="EW46">
        <v>0.11</v>
      </c>
      <c r="EX46">
        <v>-0.49441447500000002</v>
      </c>
      <c r="EY46">
        <v>-4.6773151969979401E-2</v>
      </c>
      <c r="EZ46">
        <v>2.8277429175923598E-2</v>
      </c>
      <c r="FA46">
        <v>1</v>
      </c>
      <c r="FB46">
        <v>0.97175564999999997</v>
      </c>
      <c r="FC46">
        <v>1.33410731707329E-2</v>
      </c>
      <c r="FD46">
        <v>1.37437135720298E-3</v>
      </c>
      <c r="FE46">
        <v>1</v>
      </c>
      <c r="FF46">
        <v>2</v>
      </c>
      <c r="FG46">
        <v>2</v>
      </c>
      <c r="FH46" t="s">
        <v>398</v>
      </c>
      <c r="FI46">
        <v>3.82281</v>
      </c>
      <c r="FJ46">
        <v>2.7067299999999999</v>
      </c>
      <c r="FK46">
        <v>8.7440699999999996E-2</v>
      </c>
      <c r="FL46">
        <v>8.8960399999999995E-2</v>
      </c>
      <c r="FM46">
        <v>7.6717900000000006E-2</v>
      </c>
      <c r="FN46">
        <v>7.0171300000000006E-2</v>
      </c>
      <c r="FO46">
        <v>26692.3</v>
      </c>
      <c r="FP46">
        <v>22471.200000000001</v>
      </c>
      <c r="FQ46">
        <v>26260.1</v>
      </c>
      <c r="FR46">
        <v>24067.5</v>
      </c>
      <c r="FS46">
        <v>41402.699999999997</v>
      </c>
      <c r="FT46">
        <v>36929</v>
      </c>
      <c r="FU46">
        <v>47484.1</v>
      </c>
      <c r="FV46">
        <v>42900.1</v>
      </c>
      <c r="FW46">
        <v>2.68885</v>
      </c>
      <c r="FX46">
        <v>1.7273799999999999</v>
      </c>
      <c r="FY46">
        <v>0.15323600000000001</v>
      </c>
      <c r="FZ46">
        <v>0</v>
      </c>
      <c r="GA46">
        <v>24.040900000000001</v>
      </c>
      <c r="GB46">
        <v>999.9</v>
      </c>
      <c r="GC46">
        <v>40.183999999999997</v>
      </c>
      <c r="GD46">
        <v>27.251000000000001</v>
      </c>
      <c r="GE46">
        <v>16.048100000000002</v>
      </c>
      <c r="GF46">
        <v>55.550899999999999</v>
      </c>
      <c r="GG46">
        <v>48.557699999999997</v>
      </c>
      <c r="GH46">
        <v>3</v>
      </c>
      <c r="GI46">
        <v>-0.21348300000000001</v>
      </c>
      <c r="GJ46">
        <v>-0.48446099999999997</v>
      </c>
      <c r="GK46">
        <v>20.246700000000001</v>
      </c>
      <c r="GL46">
        <v>5.2348100000000004</v>
      </c>
      <c r="GM46">
        <v>11.986000000000001</v>
      </c>
      <c r="GN46">
        <v>4.9573</v>
      </c>
      <c r="GO46">
        <v>3.3039999999999998</v>
      </c>
      <c r="GP46">
        <v>1007.1</v>
      </c>
      <c r="GQ46">
        <v>9999</v>
      </c>
      <c r="GR46">
        <v>2722.8</v>
      </c>
      <c r="GS46">
        <v>13.7</v>
      </c>
      <c r="GT46">
        <v>1.86818</v>
      </c>
      <c r="GU46">
        <v>1.8638600000000001</v>
      </c>
      <c r="GV46">
        <v>1.8714900000000001</v>
      </c>
      <c r="GW46">
        <v>1.8622799999999999</v>
      </c>
      <c r="GX46">
        <v>1.86172</v>
      </c>
      <c r="GY46">
        <v>1.8681700000000001</v>
      </c>
      <c r="GZ46">
        <v>1.8583700000000001</v>
      </c>
      <c r="HA46">
        <v>1.8647899999999999</v>
      </c>
      <c r="HB46">
        <v>5</v>
      </c>
      <c r="HC46">
        <v>0</v>
      </c>
      <c r="HD46">
        <v>0</v>
      </c>
      <c r="HE46">
        <v>0</v>
      </c>
      <c r="HF46" t="s">
        <v>399</v>
      </c>
      <c r="HG46" t="s">
        <v>400</v>
      </c>
      <c r="HH46" t="s">
        <v>401</v>
      </c>
      <c r="HI46" t="s">
        <v>401</v>
      </c>
      <c r="HJ46" t="s">
        <v>401</v>
      </c>
      <c r="HK46" t="s">
        <v>401</v>
      </c>
      <c r="HL46">
        <v>0</v>
      </c>
      <c r="HM46">
        <v>100</v>
      </c>
      <c r="HN46">
        <v>100</v>
      </c>
      <c r="HO46">
        <v>4.617</v>
      </c>
      <c r="HP46">
        <v>-0.76200000000000001</v>
      </c>
      <c r="HQ46">
        <v>8.6666666666665204</v>
      </c>
      <c r="HR46">
        <v>0</v>
      </c>
      <c r="HS46">
        <v>0</v>
      </c>
      <c r="HT46">
        <v>0</v>
      </c>
      <c r="HU46">
        <v>-0.75530499999999801</v>
      </c>
      <c r="HV46">
        <v>0</v>
      </c>
      <c r="HW46">
        <v>0</v>
      </c>
      <c r="HX46">
        <v>0</v>
      </c>
      <c r="HY46">
        <v>-1</v>
      </c>
      <c r="HZ46">
        <v>-1</v>
      </c>
      <c r="IA46">
        <v>-1</v>
      </c>
      <c r="IB46">
        <v>-1</v>
      </c>
      <c r="IC46">
        <v>2.5</v>
      </c>
      <c r="ID46">
        <v>2.4</v>
      </c>
      <c r="IE46">
        <v>1.5148900000000001</v>
      </c>
      <c r="IF46">
        <v>2.3120099999999999</v>
      </c>
      <c r="IG46">
        <v>2.64893</v>
      </c>
      <c r="IH46">
        <v>2.8991699999999998</v>
      </c>
      <c r="II46">
        <v>2.8442400000000001</v>
      </c>
      <c r="IJ46">
        <v>2.34985</v>
      </c>
      <c r="IK46">
        <v>32.354900000000001</v>
      </c>
      <c r="IL46">
        <v>15.515499999999999</v>
      </c>
      <c r="IM46">
        <v>18</v>
      </c>
      <c r="IN46">
        <v>1187.48</v>
      </c>
      <c r="IO46">
        <v>360.15</v>
      </c>
      <c r="IP46">
        <v>25.0002</v>
      </c>
      <c r="IQ46">
        <v>24.618200000000002</v>
      </c>
      <c r="IR46">
        <v>29.9999</v>
      </c>
      <c r="IS46">
        <v>24.548500000000001</v>
      </c>
      <c r="IT46">
        <v>24.493300000000001</v>
      </c>
      <c r="IU46">
        <v>30.374400000000001</v>
      </c>
      <c r="IV46">
        <v>0</v>
      </c>
      <c r="IW46">
        <v>100</v>
      </c>
      <c r="IX46">
        <v>25</v>
      </c>
      <c r="IY46">
        <v>400</v>
      </c>
      <c r="IZ46">
        <v>22.443999999999999</v>
      </c>
      <c r="JA46">
        <v>109.80500000000001</v>
      </c>
      <c r="JB46">
        <v>99.911100000000005</v>
      </c>
    </row>
    <row r="47" spans="1:262" x14ac:dyDescent="0.2">
      <c r="A47">
        <v>31</v>
      </c>
      <c r="B47">
        <v>1634316754.0999999</v>
      </c>
      <c r="C47">
        <v>5399.5999999046298</v>
      </c>
      <c r="D47" t="s">
        <v>525</v>
      </c>
      <c r="E47" t="s">
        <v>526</v>
      </c>
      <c r="F47" t="s">
        <v>392</v>
      </c>
      <c r="G47">
        <v>1634316754.0999999</v>
      </c>
      <c r="H47">
        <f t="shared" si="0"/>
        <v>2.9406447096948615E-3</v>
      </c>
      <c r="I47">
        <f t="shared" si="1"/>
        <v>2.9406447096948614</v>
      </c>
      <c r="J47">
        <f t="shared" si="2"/>
        <v>8.9614300940508933</v>
      </c>
      <c r="K47">
        <f t="shared" si="3"/>
        <v>393.98500000000001</v>
      </c>
      <c r="L47">
        <f t="shared" si="4"/>
        <v>268.39411775270207</v>
      </c>
      <c r="M47">
        <f t="shared" si="5"/>
        <v>24.437542348130684</v>
      </c>
      <c r="N47">
        <f t="shared" si="6"/>
        <v>35.872712869585001</v>
      </c>
      <c r="O47">
        <f t="shared" si="7"/>
        <v>0.12940014246670342</v>
      </c>
      <c r="P47">
        <f t="shared" si="8"/>
        <v>2.752045423247742</v>
      </c>
      <c r="Q47">
        <f t="shared" si="9"/>
        <v>0.12611257156304403</v>
      </c>
      <c r="R47">
        <f t="shared" si="10"/>
        <v>7.9108775577381218E-2</v>
      </c>
      <c r="S47">
        <f t="shared" si="11"/>
        <v>241.73640592206607</v>
      </c>
      <c r="T47">
        <f t="shared" si="12"/>
        <v>27.371491113347727</v>
      </c>
      <c r="U47">
        <f t="shared" si="13"/>
        <v>26.4207</v>
      </c>
      <c r="V47">
        <f t="shared" si="14"/>
        <v>3.4591767079920901</v>
      </c>
      <c r="W47">
        <f t="shared" si="15"/>
        <v>39.670131389009782</v>
      </c>
      <c r="X47">
        <f t="shared" si="16"/>
        <v>1.3926517637832998</v>
      </c>
      <c r="Y47">
        <f t="shared" si="17"/>
        <v>3.5105801645242853</v>
      </c>
      <c r="Z47">
        <f t="shared" si="18"/>
        <v>2.0665249442087905</v>
      </c>
      <c r="AA47">
        <f t="shared" si="19"/>
        <v>-129.68243169754339</v>
      </c>
      <c r="AB47">
        <f t="shared" si="20"/>
        <v>37.136578696390401</v>
      </c>
      <c r="AC47">
        <f t="shared" si="21"/>
        <v>2.8989952111751469</v>
      </c>
      <c r="AD47">
        <f t="shared" si="22"/>
        <v>152.08954813208823</v>
      </c>
      <c r="AE47">
        <v>2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47767.273401765626</v>
      </c>
      <c r="AJ47" t="s">
        <v>393</v>
      </c>
      <c r="AK47">
        <v>10397.299999999999</v>
      </c>
      <c r="AL47">
        <v>0</v>
      </c>
      <c r="AM47">
        <v>0</v>
      </c>
      <c r="AN47" t="e">
        <f t="shared" si="26"/>
        <v>#DIV/0!</v>
      </c>
      <c r="AO47">
        <v>-1</v>
      </c>
      <c r="AP47" t="s">
        <v>527</v>
      </c>
      <c r="AQ47">
        <v>10392</v>
      </c>
      <c r="AR47">
        <v>2025.3887999999999</v>
      </c>
      <c r="AS47">
        <v>2319.5100000000002</v>
      </c>
      <c r="AT47">
        <f t="shared" si="27"/>
        <v>0.12680316101245537</v>
      </c>
      <c r="AU47">
        <v>0.5</v>
      </c>
      <c r="AV47">
        <f t="shared" si="28"/>
        <v>1261.2029999596198</v>
      </c>
      <c r="AW47">
        <f t="shared" si="29"/>
        <v>8.9614300940508933</v>
      </c>
      <c r="AX47">
        <f t="shared" si="30"/>
        <v>79.962263536635703</v>
      </c>
      <c r="AY47">
        <f t="shared" si="31"/>
        <v>7.898355851016713E-3</v>
      </c>
      <c r="AZ47">
        <f t="shared" si="32"/>
        <v>-1</v>
      </c>
      <c r="BA47" t="e">
        <f t="shared" si="33"/>
        <v>#DIV/0!</v>
      </c>
      <c r="BB47" t="s">
        <v>395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>
        <f t="shared" si="38"/>
        <v>0.12680316101245531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v>133</v>
      </c>
      <c r="BM47">
        <v>300</v>
      </c>
      <c r="BN47">
        <v>300</v>
      </c>
      <c r="BO47">
        <v>300</v>
      </c>
      <c r="BP47">
        <v>10392</v>
      </c>
      <c r="BQ47">
        <v>2257.9</v>
      </c>
      <c r="BR47">
        <v>-7.3781699999999999E-3</v>
      </c>
      <c r="BS47">
        <v>-12.03</v>
      </c>
      <c r="BT47" t="s">
        <v>395</v>
      </c>
      <c r="BU47" t="s">
        <v>395</v>
      </c>
      <c r="BV47" t="s">
        <v>395</v>
      </c>
      <c r="BW47" t="s">
        <v>395</v>
      </c>
      <c r="BX47" t="s">
        <v>395</v>
      </c>
      <c r="BY47" t="s">
        <v>395</v>
      </c>
      <c r="BZ47" t="s">
        <v>395</v>
      </c>
      <c r="CA47" t="s">
        <v>395</v>
      </c>
      <c r="CB47" t="s">
        <v>395</v>
      </c>
      <c r="CC47" t="s">
        <v>395</v>
      </c>
      <c r="CD47">
        <f t="shared" si="42"/>
        <v>1499.99</v>
      </c>
      <c r="CE47">
        <f t="shared" si="43"/>
        <v>1261.2029999596198</v>
      </c>
      <c r="CF47">
        <f t="shared" si="44"/>
        <v>0.84080760535711552</v>
      </c>
      <c r="CG47">
        <f t="shared" si="45"/>
        <v>0.16115867833923297</v>
      </c>
      <c r="CH47">
        <v>6</v>
      </c>
      <c r="CI47">
        <v>0.5</v>
      </c>
      <c r="CJ47" t="s">
        <v>396</v>
      </c>
      <c r="CK47">
        <v>2</v>
      </c>
      <c r="CL47">
        <v>1634316754.0999999</v>
      </c>
      <c r="CM47">
        <v>393.98500000000001</v>
      </c>
      <c r="CN47">
        <v>400.05700000000002</v>
      </c>
      <c r="CO47">
        <v>15.295299999999999</v>
      </c>
      <c r="CP47">
        <v>13.5579</v>
      </c>
      <c r="CQ47">
        <v>389.24299999999999</v>
      </c>
      <c r="CR47">
        <v>16.0593</v>
      </c>
      <c r="CS47">
        <v>1000</v>
      </c>
      <c r="CT47">
        <v>90.946799999999996</v>
      </c>
      <c r="CU47">
        <v>0.104161</v>
      </c>
      <c r="CV47">
        <v>26.670999999999999</v>
      </c>
      <c r="CW47">
        <v>26.4207</v>
      </c>
      <c r="CX47">
        <v>999.9</v>
      </c>
      <c r="CY47">
        <v>0</v>
      </c>
      <c r="CZ47">
        <v>0</v>
      </c>
      <c r="DA47">
        <v>9918.75</v>
      </c>
      <c r="DB47">
        <v>0</v>
      </c>
      <c r="DC47">
        <v>22.743600000000001</v>
      </c>
      <c r="DD47">
        <v>-6.0718100000000002</v>
      </c>
      <c r="DE47">
        <v>400.10500000000002</v>
      </c>
      <c r="DF47">
        <v>405.55500000000001</v>
      </c>
      <c r="DG47">
        <v>1.73739</v>
      </c>
      <c r="DH47">
        <v>400.05700000000002</v>
      </c>
      <c r="DI47">
        <v>13.5579</v>
      </c>
      <c r="DJ47">
        <v>1.39106</v>
      </c>
      <c r="DK47">
        <v>1.23305</v>
      </c>
      <c r="DL47">
        <v>11.820499999999999</v>
      </c>
      <c r="DM47">
        <v>10.006600000000001</v>
      </c>
      <c r="DN47">
        <v>1499.99</v>
      </c>
      <c r="DO47">
        <v>0.97299199999999997</v>
      </c>
      <c r="DP47">
        <v>2.7008399999999998E-2</v>
      </c>
      <c r="DQ47">
        <v>0</v>
      </c>
      <c r="DR47">
        <v>2021.38</v>
      </c>
      <c r="DS47">
        <v>5.0000499999999999</v>
      </c>
      <c r="DT47">
        <v>30238.6</v>
      </c>
      <c r="DU47">
        <v>12458</v>
      </c>
      <c r="DV47">
        <v>41.686999999999998</v>
      </c>
      <c r="DW47">
        <v>43.625</v>
      </c>
      <c r="DX47">
        <v>42.811999999999998</v>
      </c>
      <c r="DY47">
        <v>43.125</v>
      </c>
      <c r="DZ47">
        <v>43.811999999999998</v>
      </c>
      <c r="EA47">
        <v>1454.61</v>
      </c>
      <c r="EB47">
        <v>40.380000000000003</v>
      </c>
      <c r="EC47">
        <v>0</v>
      </c>
      <c r="ED47">
        <v>950.59999990463302</v>
      </c>
      <c r="EE47">
        <v>0</v>
      </c>
      <c r="EF47">
        <v>2025.3887999999999</v>
      </c>
      <c r="EG47">
        <v>-30.1192308097005</v>
      </c>
      <c r="EH47">
        <v>-469.31538533222903</v>
      </c>
      <c r="EI47">
        <v>30294.223999999998</v>
      </c>
      <c r="EJ47">
        <v>15</v>
      </c>
      <c r="EK47">
        <v>1634316717.5999999</v>
      </c>
      <c r="EL47" t="s">
        <v>528</v>
      </c>
      <c r="EM47">
        <v>1634316711.5999999</v>
      </c>
      <c r="EN47">
        <v>1634316717.5999999</v>
      </c>
      <c r="EO47">
        <v>32</v>
      </c>
      <c r="EP47">
        <v>0.125</v>
      </c>
      <c r="EQ47">
        <v>-2E-3</v>
      </c>
      <c r="ER47">
        <v>4.742</v>
      </c>
      <c r="ES47">
        <v>-0.76400000000000001</v>
      </c>
      <c r="ET47">
        <v>400</v>
      </c>
      <c r="EU47">
        <v>14</v>
      </c>
      <c r="EV47">
        <v>0.33</v>
      </c>
      <c r="EW47">
        <v>7.0000000000000007E-2</v>
      </c>
      <c r="EX47">
        <v>-6.1172282500000001</v>
      </c>
      <c r="EY47">
        <v>-7.6194484052522798E-2</v>
      </c>
      <c r="EZ47">
        <v>4.6809825832163698E-2</v>
      </c>
      <c r="FA47">
        <v>1</v>
      </c>
      <c r="FB47">
        <v>1.7362979999999999</v>
      </c>
      <c r="FC47">
        <v>1.5913170731704701E-2</v>
      </c>
      <c r="FD47">
        <v>1.90635542331433E-3</v>
      </c>
      <c r="FE47">
        <v>1</v>
      </c>
      <c r="FF47">
        <v>2</v>
      </c>
      <c r="FG47">
        <v>2</v>
      </c>
      <c r="FH47" t="s">
        <v>398</v>
      </c>
      <c r="FI47">
        <v>3.8228499999999999</v>
      </c>
      <c r="FJ47">
        <v>2.70668</v>
      </c>
      <c r="FK47">
        <v>8.7199100000000002E-2</v>
      </c>
      <c r="FL47">
        <v>8.8991799999999996E-2</v>
      </c>
      <c r="FM47">
        <v>7.8312800000000002E-2</v>
      </c>
      <c r="FN47">
        <v>6.8936800000000006E-2</v>
      </c>
      <c r="FO47">
        <v>26696.3</v>
      </c>
      <c r="FP47">
        <v>22477.200000000001</v>
      </c>
      <c r="FQ47">
        <v>26256.5</v>
      </c>
      <c r="FR47">
        <v>24074.400000000001</v>
      </c>
      <c r="FS47">
        <v>41323</v>
      </c>
      <c r="FT47">
        <v>36989</v>
      </c>
      <c r="FU47">
        <v>47475.9</v>
      </c>
      <c r="FV47">
        <v>42912.5</v>
      </c>
      <c r="FW47">
        <v>2.6894999999999998</v>
      </c>
      <c r="FX47">
        <v>1.7279199999999999</v>
      </c>
      <c r="FY47">
        <v>0.14641899999999999</v>
      </c>
      <c r="FZ47">
        <v>0</v>
      </c>
      <c r="GA47">
        <v>24.019200000000001</v>
      </c>
      <c r="GB47">
        <v>999.9</v>
      </c>
      <c r="GC47">
        <v>39.390999999999998</v>
      </c>
      <c r="GD47">
        <v>27.241</v>
      </c>
      <c r="GE47">
        <v>15.723100000000001</v>
      </c>
      <c r="GF47">
        <v>56.121000000000002</v>
      </c>
      <c r="GG47">
        <v>48.537700000000001</v>
      </c>
      <c r="GH47">
        <v>3</v>
      </c>
      <c r="GI47">
        <v>-0.220084</v>
      </c>
      <c r="GJ47">
        <v>-0.53281900000000004</v>
      </c>
      <c r="GK47">
        <v>20.246700000000001</v>
      </c>
      <c r="GL47">
        <v>5.2349600000000001</v>
      </c>
      <c r="GM47">
        <v>11.986000000000001</v>
      </c>
      <c r="GN47">
        <v>4.9564500000000002</v>
      </c>
      <c r="GO47">
        <v>3.3039999999999998</v>
      </c>
      <c r="GP47">
        <v>1035.2</v>
      </c>
      <c r="GQ47">
        <v>9999</v>
      </c>
      <c r="GR47">
        <v>2722.8</v>
      </c>
      <c r="GS47">
        <v>14</v>
      </c>
      <c r="GT47">
        <v>1.8681399999999999</v>
      </c>
      <c r="GU47">
        <v>1.86385</v>
      </c>
      <c r="GV47">
        <v>1.8714900000000001</v>
      </c>
      <c r="GW47">
        <v>1.86222</v>
      </c>
      <c r="GX47">
        <v>1.8617300000000001</v>
      </c>
      <c r="GY47">
        <v>1.86822</v>
      </c>
      <c r="GZ47">
        <v>1.8583700000000001</v>
      </c>
      <c r="HA47">
        <v>1.8647800000000001</v>
      </c>
      <c r="HB47">
        <v>5</v>
      </c>
      <c r="HC47">
        <v>0</v>
      </c>
      <c r="HD47">
        <v>0</v>
      </c>
      <c r="HE47">
        <v>0</v>
      </c>
      <c r="HF47" t="s">
        <v>399</v>
      </c>
      <c r="HG47" t="s">
        <v>400</v>
      </c>
      <c r="HH47" t="s">
        <v>401</v>
      </c>
      <c r="HI47" t="s">
        <v>401</v>
      </c>
      <c r="HJ47" t="s">
        <v>401</v>
      </c>
      <c r="HK47" t="s">
        <v>401</v>
      </c>
      <c r="HL47">
        <v>0</v>
      </c>
      <c r="HM47">
        <v>100</v>
      </c>
      <c r="HN47">
        <v>100</v>
      </c>
      <c r="HO47">
        <v>4.742</v>
      </c>
      <c r="HP47">
        <v>-0.76400000000000001</v>
      </c>
      <c r="HQ47">
        <v>4.7418500000000599</v>
      </c>
      <c r="HR47">
        <v>0</v>
      </c>
      <c r="HS47">
        <v>0</v>
      </c>
      <c r="HT47">
        <v>0</v>
      </c>
      <c r="HU47">
        <v>-0.76398999999999795</v>
      </c>
      <c r="HV47">
        <v>0</v>
      </c>
      <c r="HW47">
        <v>0</v>
      </c>
      <c r="HX47">
        <v>0</v>
      </c>
      <c r="HY47">
        <v>-1</v>
      </c>
      <c r="HZ47">
        <v>-1</v>
      </c>
      <c r="IA47">
        <v>-1</v>
      </c>
      <c r="IB47">
        <v>-1</v>
      </c>
      <c r="IC47">
        <v>0.7</v>
      </c>
      <c r="ID47">
        <v>0.6</v>
      </c>
      <c r="IE47">
        <v>1.5148900000000001</v>
      </c>
      <c r="IF47">
        <v>2.31934</v>
      </c>
      <c r="IG47">
        <v>2.64893</v>
      </c>
      <c r="IH47">
        <v>2.8979499999999998</v>
      </c>
      <c r="II47">
        <v>2.8442400000000001</v>
      </c>
      <c r="IJ47">
        <v>2.31812</v>
      </c>
      <c r="IK47">
        <v>32.354900000000001</v>
      </c>
      <c r="IL47">
        <v>15.3491</v>
      </c>
      <c r="IM47">
        <v>18</v>
      </c>
      <c r="IN47">
        <v>1185.94</v>
      </c>
      <c r="IO47">
        <v>359.72300000000001</v>
      </c>
      <c r="IP47">
        <v>25</v>
      </c>
      <c r="IQ47">
        <v>24.520800000000001</v>
      </c>
      <c r="IR47">
        <v>30</v>
      </c>
      <c r="IS47">
        <v>24.4421</v>
      </c>
      <c r="IT47">
        <v>24.386700000000001</v>
      </c>
      <c r="IU47">
        <v>30.357600000000001</v>
      </c>
      <c r="IV47">
        <v>0</v>
      </c>
      <c r="IW47">
        <v>100</v>
      </c>
      <c r="IX47">
        <v>25</v>
      </c>
      <c r="IY47">
        <v>400</v>
      </c>
      <c r="IZ47">
        <v>22.443999999999999</v>
      </c>
      <c r="JA47">
        <v>109.78700000000001</v>
      </c>
      <c r="JB47">
        <v>99.939899999999994</v>
      </c>
    </row>
    <row r="48" spans="1:262" x14ac:dyDescent="0.2">
      <c r="A48">
        <v>32</v>
      </c>
      <c r="B48">
        <v>1634316871.0999999</v>
      </c>
      <c r="C48">
        <v>5516.5999999046298</v>
      </c>
      <c r="D48" t="s">
        <v>529</v>
      </c>
      <c r="E48" t="s">
        <v>530</v>
      </c>
      <c r="F48" t="s">
        <v>392</v>
      </c>
      <c r="G48">
        <v>1634316871.0999999</v>
      </c>
      <c r="H48">
        <f t="shared" si="0"/>
        <v>3.0168202829285859E-3</v>
      </c>
      <c r="I48">
        <f t="shared" si="1"/>
        <v>3.016820282928586</v>
      </c>
      <c r="J48">
        <f t="shared" si="2"/>
        <v>7.2291676516503127</v>
      </c>
      <c r="K48">
        <f t="shared" si="3"/>
        <v>295.16199999999998</v>
      </c>
      <c r="L48">
        <f t="shared" si="4"/>
        <v>196.76975597956402</v>
      </c>
      <c r="M48">
        <f t="shared" si="5"/>
        <v>17.916580288868644</v>
      </c>
      <c r="N48">
        <f t="shared" si="6"/>
        <v>26.875541136374</v>
      </c>
      <c r="O48">
        <f t="shared" si="7"/>
        <v>0.13256568311179162</v>
      </c>
      <c r="P48">
        <f t="shared" si="8"/>
        <v>2.7730725385275488</v>
      </c>
      <c r="Q48">
        <f t="shared" si="9"/>
        <v>0.12914302234372005</v>
      </c>
      <c r="R48">
        <f t="shared" si="10"/>
        <v>8.1014541142314156E-2</v>
      </c>
      <c r="S48">
        <f t="shared" si="11"/>
        <v>241.72682992206296</v>
      </c>
      <c r="T48">
        <f t="shared" si="12"/>
        <v>27.35194668341083</v>
      </c>
      <c r="U48">
        <f t="shared" si="13"/>
        <v>26.437100000000001</v>
      </c>
      <c r="V48">
        <f t="shared" si="14"/>
        <v>3.4625244970931166</v>
      </c>
      <c r="W48">
        <f t="shared" si="15"/>
        <v>39.642277398041941</v>
      </c>
      <c r="X48">
        <f t="shared" si="16"/>
        <v>1.3921902171245999</v>
      </c>
      <c r="Y48">
        <f t="shared" si="17"/>
        <v>3.51188253678222</v>
      </c>
      <c r="Z48">
        <f t="shared" si="18"/>
        <v>2.0703342799685167</v>
      </c>
      <c r="AA48">
        <f t="shared" si="19"/>
        <v>-133.04177447715062</v>
      </c>
      <c r="AB48">
        <f t="shared" si="20"/>
        <v>35.910353184642446</v>
      </c>
      <c r="AC48">
        <f t="shared" si="21"/>
        <v>2.7823323905935431</v>
      </c>
      <c r="AD48">
        <f t="shared" si="22"/>
        <v>147.37774102014833</v>
      </c>
      <c r="AE48">
        <v>2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48339.221038934273</v>
      </c>
      <c r="AJ48" t="s">
        <v>393</v>
      </c>
      <c r="AK48">
        <v>10397.299999999999</v>
      </c>
      <c r="AL48">
        <v>0</v>
      </c>
      <c r="AM48">
        <v>0</v>
      </c>
      <c r="AN48" t="e">
        <f t="shared" si="26"/>
        <v>#DIV/0!</v>
      </c>
      <c r="AO48">
        <v>-1</v>
      </c>
      <c r="AP48" t="s">
        <v>531</v>
      </c>
      <c r="AQ48">
        <v>10391.4</v>
      </c>
      <c r="AR48">
        <v>1968.92384615385</v>
      </c>
      <c r="AS48">
        <v>2245.79</v>
      </c>
      <c r="AT48">
        <f t="shared" si="27"/>
        <v>0.12328229881073027</v>
      </c>
      <c r="AU48">
        <v>0.5</v>
      </c>
      <c r="AV48">
        <f t="shared" si="28"/>
        <v>1261.1525999596181</v>
      </c>
      <c r="AW48">
        <f t="shared" si="29"/>
        <v>7.2291676516503127</v>
      </c>
      <c r="AX48">
        <f t="shared" si="30"/>
        <v>77.738895837075503</v>
      </c>
      <c r="AY48">
        <f t="shared" si="31"/>
        <v>6.5251165100193341E-3</v>
      </c>
      <c r="AZ48">
        <f t="shared" si="32"/>
        <v>-1</v>
      </c>
      <c r="BA48" t="e">
        <f t="shared" si="33"/>
        <v>#DIV/0!</v>
      </c>
      <c r="BB48" t="s">
        <v>395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>
        <f t="shared" si="38"/>
        <v>0.12328229881073027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v>134</v>
      </c>
      <c r="BM48">
        <v>300</v>
      </c>
      <c r="BN48">
        <v>300</v>
      </c>
      <c r="BO48">
        <v>300</v>
      </c>
      <c r="BP48">
        <v>10391.4</v>
      </c>
      <c r="BQ48">
        <v>2190.91</v>
      </c>
      <c r="BR48">
        <v>-7.3776600000000003E-3</v>
      </c>
      <c r="BS48">
        <v>-10.14</v>
      </c>
      <c r="BT48" t="s">
        <v>395</v>
      </c>
      <c r="BU48" t="s">
        <v>395</v>
      </c>
      <c r="BV48" t="s">
        <v>395</v>
      </c>
      <c r="BW48" t="s">
        <v>395</v>
      </c>
      <c r="BX48" t="s">
        <v>395</v>
      </c>
      <c r="BY48" t="s">
        <v>395</v>
      </c>
      <c r="BZ48" t="s">
        <v>395</v>
      </c>
      <c r="CA48" t="s">
        <v>395</v>
      </c>
      <c r="CB48" t="s">
        <v>395</v>
      </c>
      <c r="CC48" t="s">
        <v>395</v>
      </c>
      <c r="CD48">
        <f t="shared" si="42"/>
        <v>1499.93</v>
      </c>
      <c r="CE48">
        <f t="shared" si="43"/>
        <v>1261.1525999596181</v>
      </c>
      <c r="CF48">
        <f t="shared" si="44"/>
        <v>0.84080763766283628</v>
      </c>
      <c r="CG48">
        <f t="shared" si="45"/>
        <v>0.16115874068927413</v>
      </c>
      <c r="CH48">
        <v>6</v>
      </c>
      <c r="CI48">
        <v>0.5</v>
      </c>
      <c r="CJ48" t="s">
        <v>396</v>
      </c>
      <c r="CK48">
        <v>2</v>
      </c>
      <c r="CL48">
        <v>1634316871.0999999</v>
      </c>
      <c r="CM48">
        <v>295.16199999999998</v>
      </c>
      <c r="CN48">
        <v>300.03399999999999</v>
      </c>
      <c r="CO48">
        <v>15.2898</v>
      </c>
      <c r="CP48">
        <v>13.507300000000001</v>
      </c>
      <c r="CQ48">
        <v>290.88299999999998</v>
      </c>
      <c r="CR48">
        <v>16.052099999999999</v>
      </c>
      <c r="CS48">
        <v>999.95299999999997</v>
      </c>
      <c r="CT48">
        <v>90.949100000000001</v>
      </c>
      <c r="CU48">
        <v>0.10442700000000001</v>
      </c>
      <c r="CV48">
        <v>26.677299999999999</v>
      </c>
      <c r="CW48">
        <v>26.437100000000001</v>
      </c>
      <c r="CX48">
        <v>999.9</v>
      </c>
      <c r="CY48">
        <v>0</v>
      </c>
      <c r="CZ48">
        <v>0</v>
      </c>
      <c r="DA48">
        <v>10042.5</v>
      </c>
      <c r="DB48">
        <v>0</v>
      </c>
      <c r="DC48">
        <v>22.7575</v>
      </c>
      <c r="DD48">
        <v>-4.8724400000000001</v>
      </c>
      <c r="DE48">
        <v>299.745</v>
      </c>
      <c r="DF48">
        <v>304.142</v>
      </c>
      <c r="DG48">
        <v>1.78254</v>
      </c>
      <c r="DH48">
        <v>300.03399999999999</v>
      </c>
      <c r="DI48">
        <v>13.507300000000001</v>
      </c>
      <c r="DJ48">
        <v>1.39059</v>
      </c>
      <c r="DK48">
        <v>1.22847</v>
      </c>
      <c r="DL48">
        <v>11.8154</v>
      </c>
      <c r="DM48">
        <v>9.9511500000000002</v>
      </c>
      <c r="DN48">
        <v>1499.93</v>
      </c>
      <c r="DO48">
        <v>0.97299199999999997</v>
      </c>
      <c r="DP48">
        <v>2.7008399999999998E-2</v>
      </c>
      <c r="DQ48">
        <v>0</v>
      </c>
      <c r="DR48">
        <v>1965.82</v>
      </c>
      <c r="DS48">
        <v>5.0000499999999999</v>
      </c>
      <c r="DT48">
        <v>29403.7</v>
      </c>
      <c r="DU48">
        <v>12457.5</v>
      </c>
      <c r="DV48">
        <v>41.75</v>
      </c>
      <c r="DW48">
        <v>43.625</v>
      </c>
      <c r="DX48">
        <v>42.811999999999998</v>
      </c>
      <c r="DY48">
        <v>43.125</v>
      </c>
      <c r="DZ48">
        <v>43.811999999999998</v>
      </c>
      <c r="EA48">
        <v>1454.55</v>
      </c>
      <c r="EB48">
        <v>40.380000000000003</v>
      </c>
      <c r="EC48">
        <v>0</v>
      </c>
      <c r="ED48">
        <v>116.39999985694899</v>
      </c>
      <c r="EE48">
        <v>0</v>
      </c>
      <c r="EF48">
        <v>1968.92384615385</v>
      </c>
      <c r="EG48">
        <v>-23.511111119671099</v>
      </c>
      <c r="EH48">
        <v>-340.23931619109499</v>
      </c>
      <c r="EI48">
        <v>29448.6615384615</v>
      </c>
      <c r="EJ48">
        <v>15</v>
      </c>
      <c r="EK48">
        <v>1634316843.5999999</v>
      </c>
      <c r="EL48" t="s">
        <v>532</v>
      </c>
      <c r="EM48">
        <v>1634316843.5999999</v>
      </c>
      <c r="EN48">
        <v>1634316840.0999999</v>
      </c>
      <c r="EO48">
        <v>33</v>
      </c>
      <c r="EP48">
        <v>-0.46200000000000002</v>
      </c>
      <c r="EQ48">
        <v>2E-3</v>
      </c>
      <c r="ER48">
        <v>4.2789999999999999</v>
      </c>
      <c r="ES48">
        <v>-0.76200000000000001</v>
      </c>
      <c r="ET48">
        <v>300</v>
      </c>
      <c r="EU48">
        <v>14</v>
      </c>
      <c r="EV48">
        <v>0.36</v>
      </c>
      <c r="EW48">
        <v>0.06</v>
      </c>
      <c r="EX48">
        <v>-4.860576</v>
      </c>
      <c r="EY48">
        <v>-5.71614258911766E-2</v>
      </c>
      <c r="EZ48">
        <v>3.5076917823548798E-2</v>
      </c>
      <c r="FA48">
        <v>1</v>
      </c>
      <c r="FB48">
        <v>1.778473</v>
      </c>
      <c r="FC48">
        <v>2.8895234521573099E-2</v>
      </c>
      <c r="FD48">
        <v>2.8918862356600399E-3</v>
      </c>
      <c r="FE48">
        <v>1</v>
      </c>
      <c r="FF48">
        <v>2</v>
      </c>
      <c r="FG48">
        <v>2</v>
      </c>
      <c r="FH48" t="s">
        <v>398</v>
      </c>
      <c r="FI48">
        <v>3.8227799999999998</v>
      </c>
      <c r="FJ48">
        <v>2.7080199999999999</v>
      </c>
      <c r="FK48">
        <v>6.9156099999999998E-2</v>
      </c>
      <c r="FL48">
        <v>7.0935200000000004E-2</v>
      </c>
      <c r="FM48">
        <v>7.8288700000000003E-2</v>
      </c>
      <c r="FN48">
        <v>6.8748199999999995E-2</v>
      </c>
      <c r="FO48">
        <v>27221.7</v>
      </c>
      <c r="FP48">
        <v>22922</v>
      </c>
      <c r="FQ48">
        <v>26254.400000000001</v>
      </c>
      <c r="FR48">
        <v>24073.9</v>
      </c>
      <c r="FS48">
        <v>41320.5</v>
      </c>
      <c r="FT48">
        <v>36995.199999999997</v>
      </c>
      <c r="FU48">
        <v>47472.3</v>
      </c>
      <c r="FV48">
        <v>42911.5</v>
      </c>
      <c r="FW48">
        <v>2.6893199999999999</v>
      </c>
      <c r="FX48">
        <v>1.71732</v>
      </c>
      <c r="FY48">
        <v>0.14793899999999999</v>
      </c>
      <c r="FZ48">
        <v>0</v>
      </c>
      <c r="GA48">
        <v>24.0107</v>
      </c>
      <c r="GB48">
        <v>999.9</v>
      </c>
      <c r="GC48">
        <v>39.292999999999999</v>
      </c>
      <c r="GD48">
        <v>27.251000000000001</v>
      </c>
      <c r="GE48">
        <v>15.693199999999999</v>
      </c>
      <c r="GF48">
        <v>55.581000000000003</v>
      </c>
      <c r="GG48">
        <v>48.713900000000002</v>
      </c>
      <c r="GH48">
        <v>3</v>
      </c>
      <c r="GI48">
        <v>-0.21975600000000001</v>
      </c>
      <c r="GJ48">
        <v>-0.52211300000000005</v>
      </c>
      <c r="GK48">
        <v>20.2468</v>
      </c>
      <c r="GL48">
        <v>5.2348100000000004</v>
      </c>
      <c r="GM48">
        <v>11.986000000000001</v>
      </c>
      <c r="GN48">
        <v>4.9575500000000003</v>
      </c>
      <c r="GO48">
        <v>3.3039999999999998</v>
      </c>
      <c r="GP48">
        <v>1038.5</v>
      </c>
      <c r="GQ48">
        <v>9999</v>
      </c>
      <c r="GR48">
        <v>2722.8</v>
      </c>
      <c r="GS48">
        <v>14</v>
      </c>
      <c r="GT48">
        <v>1.86815</v>
      </c>
      <c r="GU48">
        <v>1.8638600000000001</v>
      </c>
      <c r="GV48">
        <v>1.8714900000000001</v>
      </c>
      <c r="GW48">
        <v>1.8622399999999999</v>
      </c>
      <c r="GX48">
        <v>1.86174</v>
      </c>
      <c r="GY48">
        <v>1.86819</v>
      </c>
      <c r="GZ48">
        <v>1.8583700000000001</v>
      </c>
      <c r="HA48">
        <v>1.8647899999999999</v>
      </c>
      <c r="HB48">
        <v>5</v>
      </c>
      <c r="HC48">
        <v>0</v>
      </c>
      <c r="HD48">
        <v>0</v>
      </c>
      <c r="HE48">
        <v>0</v>
      </c>
      <c r="HF48" t="s">
        <v>399</v>
      </c>
      <c r="HG48" t="s">
        <v>400</v>
      </c>
      <c r="HH48" t="s">
        <v>401</v>
      </c>
      <c r="HI48" t="s">
        <v>401</v>
      </c>
      <c r="HJ48" t="s">
        <v>401</v>
      </c>
      <c r="HK48" t="s">
        <v>401</v>
      </c>
      <c r="HL48">
        <v>0</v>
      </c>
      <c r="HM48">
        <v>100</v>
      </c>
      <c r="HN48">
        <v>100</v>
      </c>
      <c r="HO48">
        <v>4.2789999999999999</v>
      </c>
      <c r="HP48">
        <v>-0.76229999999999998</v>
      </c>
      <c r="HQ48">
        <v>4.2794285714286397</v>
      </c>
      <c r="HR48">
        <v>0</v>
      </c>
      <c r="HS48">
        <v>0</v>
      </c>
      <c r="HT48">
        <v>0</v>
      </c>
      <c r="HU48">
        <v>-0.76226499999999897</v>
      </c>
      <c r="HV48">
        <v>0</v>
      </c>
      <c r="HW48">
        <v>0</v>
      </c>
      <c r="HX48">
        <v>0</v>
      </c>
      <c r="HY48">
        <v>-1</v>
      </c>
      <c r="HZ48">
        <v>-1</v>
      </c>
      <c r="IA48">
        <v>-1</v>
      </c>
      <c r="IB48">
        <v>-1</v>
      </c>
      <c r="IC48">
        <v>0.5</v>
      </c>
      <c r="ID48">
        <v>0.5</v>
      </c>
      <c r="IE48">
        <v>1.2048300000000001</v>
      </c>
      <c r="IF48">
        <v>2.32422</v>
      </c>
      <c r="IG48">
        <v>2.64893</v>
      </c>
      <c r="IH48">
        <v>2.8979499999999998</v>
      </c>
      <c r="II48">
        <v>2.8442400000000001</v>
      </c>
      <c r="IJ48">
        <v>2.32422</v>
      </c>
      <c r="IK48">
        <v>32.354900000000001</v>
      </c>
      <c r="IL48">
        <v>15.340400000000001</v>
      </c>
      <c r="IM48">
        <v>18</v>
      </c>
      <c r="IN48">
        <v>1185.72</v>
      </c>
      <c r="IO48">
        <v>354.39699999999999</v>
      </c>
      <c r="IP48">
        <v>25</v>
      </c>
      <c r="IQ48">
        <v>24.521599999999999</v>
      </c>
      <c r="IR48">
        <v>30</v>
      </c>
      <c r="IS48">
        <v>24.4421</v>
      </c>
      <c r="IT48">
        <v>24.386700000000001</v>
      </c>
      <c r="IU48">
        <v>24.173100000000002</v>
      </c>
      <c r="IV48">
        <v>0</v>
      </c>
      <c r="IW48">
        <v>100</v>
      </c>
      <c r="IX48">
        <v>25</v>
      </c>
      <c r="IY48">
        <v>300</v>
      </c>
      <c r="IZ48">
        <v>22.443999999999999</v>
      </c>
      <c r="JA48">
        <v>109.779</v>
      </c>
      <c r="JB48">
        <v>99.937600000000003</v>
      </c>
    </row>
    <row r="49" spans="1:262" x14ac:dyDescent="0.2">
      <c r="A49">
        <v>33</v>
      </c>
      <c r="B49">
        <v>1634316952.0999999</v>
      </c>
      <c r="C49">
        <v>5597.5999999046298</v>
      </c>
      <c r="D49" t="s">
        <v>533</v>
      </c>
      <c r="E49" t="s">
        <v>534</v>
      </c>
      <c r="F49" t="s">
        <v>392</v>
      </c>
      <c r="G49">
        <v>1634316952.0999999</v>
      </c>
      <c r="H49">
        <f t="shared" ref="H49:H80" si="46">(I49)/1000</f>
        <v>3.0989752081110804E-3</v>
      </c>
      <c r="I49">
        <f t="shared" ref="I49:I80" si="47">1000*CS49*AG49*(CO49-CP49)/(100*CH49*(1000-AG49*CO49))</f>
        <v>3.0989752081110802</v>
      </c>
      <c r="J49">
        <f t="shared" ref="J49:J80" si="48">CS49*AG49*(CN49-CM49*(1000-AG49*CP49)/(1000-AG49*CO49))/(100*CH49)</f>
        <v>4.9938101704599402</v>
      </c>
      <c r="K49">
        <f t="shared" ref="K49:K80" si="49">CM49 - IF(AG49&gt;1, J49*CH49*100/(AI49*DA49), 0)</f>
        <v>196.642</v>
      </c>
      <c r="L49">
        <f t="shared" ref="L49:L80" si="50">((R49-H49/2)*K49-J49)/(R49+H49/2)</f>
        <v>130.44117320592488</v>
      </c>
      <c r="M49">
        <f t="shared" ref="M49:M80" si="51">L49*(CT49+CU49)/1000</f>
        <v>11.87662329643001</v>
      </c>
      <c r="N49">
        <f t="shared" ref="N49:N80" si="52">(CM49 - IF(AG49&gt;1, J49*CH49*100/(AI49*DA49), 0))*(CT49+CU49)/1000</f>
        <v>17.904185471942</v>
      </c>
      <c r="O49">
        <f t="shared" ref="O49:O80" si="53">2/((1/Q49-1/P49)+SIGN(Q49)*SQRT((1/Q49-1/P49)*(1/Q49-1/P49) + 4*CI49/((CI49+1)*(CI49+1))*(2*1/Q49*1/P49-1/P49*1/P49)))</f>
        <v>0.13604335592616498</v>
      </c>
      <c r="P49">
        <f t="shared" ref="P49:P80" si="54">IF(LEFT(CJ49,1)&lt;&gt;"0",IF(LEFT(CJ49,1)="1",3,CK49),$D$5+$E$5*(DA49*CT49/($K$5*1000))+$F$5*(DA49*CT49/($K$5*1000))*MAX(MIN(CH49,$J$5),$I$5)*MAX(MIN(CH49,$J$5),$I$5)+$G$5*MAX(MIN(CH49,$J$5),$I$5)*(DA49*CT49/($K$5*1000))+$H$5*(DA49*CT49/($K$5*1000))*(DA49*CT49/($K$5*1000)))</f>
        <v>2.7706860083109821</v>
      </c>
      <c r="Q49">
        <f t="shared" ref="Q49:Q80" si="55">H49*(1000-(1000*0.61365*EXP(17.502*U49/(240.97+U49))/(CT49+CU49)+CO49)/2)/(1000*0.61365*EXP(17.502*U49/(240.97+U49))/(CT49+CU49)-CO49)</f>
        <v>0.13243837584702153</v>
      </c>
      <c r="R49">
        <f t="shared" ref="R49:R80" si="56">1/((CI49+1)/(O49/1.6)+1/(P49/1.37)) + CI49/((CI49+1)/(O49/1.6) + CI49/(P49/1.37))</f>
        <v>8.3089921368323036E-2</v>
      </c>
      <c r="S49">
        <f t="shared" ref="S49:S80" si="57">(CD49*CG49)</f>
        <v>241.76455492209476</v>
      </c>
      <c r="T49">
        <f t="shared" ref="T49:T80" si="58">(CV49+(S49+2*0.95*0.0000000567*(((CV49+$B$7)+273)^4-(CV49+273)^4)-44100*H49)/(1.84*29.3*P49+8*0.95*0.0000000567*(CV49+273)^3))</f>
        <v>27.352002595568486</v>
      </c>
      <c r="U49">
        <f t="shared" ref="U49:U80" si="59">($C$7*CW49+$D$7*CX49+$E$7*T49)</f>
        <v>26.452999999999999</v>
      </c>
      <c r="V49">
        <f t="shared" ref="V49:V80" si="60">0.61365*EXP(17.502*U49/(240.97+U49))</f>
        <v>3.4657729201628231</v>
      </c>
      <c r="W49">
        <f t="shared" ref="W49:W80" si="61">(X49/Y49*100)</f>
        <v>39.588972873463568</v>
      </c>
      <c r="X49">
        <f t="shared" ref="X49:X80" si="62">CO49*(CT49+CU49)/1000</f>
        <v>1.3921036389645001</v>
      </c>
      <c r="Y49">
        <f t="shared" ref="Y49:Y80" si="63">0.61365*EXP(17.502*CV49/(240.97+CV49))</f>
        <v>3.5163924141553697</v>
      </c>
      <c r="Z49">
        <f t="shared" ref="Z49:Z80" si="64">(V49-CO49*(CT49+CU49)/1000)</f>
        <v>2.0736692811983231</v>
      </c>
      <c r="AA49">
        <f t="shared" ref="AA49:AA80" si="65">(-H49*44100)</f>
        <v>-136.66480667769864</v>
      </c>
      <c r="AB49">
        <f t="shared" ref="AB49:AB80" si="66">2*29.3*P49*0.92*(CV49-U49)</f>
        <v>36.760750446103472</v>
      </c>
      <c r="AC49">
        <f t="shared" ref="AC49:AC80" si="67">2*0.95*0.0000000567*(((CV49+$B$7)+273)^4-(U49+273)^4)</f>
        <v>2.8512126465163128</v>
      </c>
      <c r="AD49">
        <f t="shared" ref="AD49:AD80" si="68">S49+AC49+AA49+AB49</f>
        <v>144.71171133701591</v>
      </c>
      <c r="AE49">
        <v>0</v>
      </c>
      <c r="AF49">
        <v>0</v>
      </c>
      <c r="AG49">
        <f t="shared" ref="AG49:AG80" si="69">IF(AE49*$H$13&gt;=AI49,1,(AI49/(AI49-AE49*$H$13)))</f>
        <v>1</v>
      </c>
      <c r="AH49">
        <f t="shared" ref="AH49:AH80" si="70">(AG49-1)*100</f>
        <v>0</v>
      </c>
      <c r="AI49">
        <f t="shared" ref="AI49:AI80" si="71">MAX(0,($B$13+$C$13*DA49)/(1+$D$13*DA49)*CT49/(CV49+273)*$E$13)</f>
        <v>48270.49809559909</v>
      </c>
      <c r="AJ49" t="s">
        <v>393</v>
      </c>
      <c r="AK49">
        <v>10397.299999999999</v>
      </c>
      <c r="AL49">
        <v>0</v>
      </c>
      <c r="AM49">
        <v>0</v>
      </c>
      <c r="AN49" t="e">
        <f t="shared" ref="AN49:AN80" si="72">1-AL49/AM49</f>
        <v>#DIV/0!</v>
      </c>
      <c r="AO49">
        <v>-1</v>
      </c>
      <c r="AP49" t="s">
        <v>535</v>
      </c>
      <c r="AQ49">
        <v>10390.700000000001</v>
      </c>
      <c r="AR49">
        <v>1922.7260000000001</v>
      </c>
      <c r="AS49">
        <v>2185.2399999999998</v>
      </c>
      <c r="AT49">
        <f t="shared" ref="AT49:AT80" si="73">1-AR49/AS49</f>
        <v>0.12013051198037727</v>
      </c>
      <c r="AU49">
        <v>0.5</v>
      </c>
      <c r="AV49">
        <f t="shared" ref="AV49:AV80" si="74">CE49</f>
        <v>1261.3538999596346</v>
      </c>
      <c r="AW49">
        <f t="shared" ref="AW49:AW80" si="75">J49</f>
        <v>4.9938101704599402</v>
      </c>
      <c r="AX49">
        <f t="shared" ref="AX49:AX80" si="76">AT49*AU49*AV49</f>
        <v>75.763544895298239</v>
      </c>
      <c r="AY49">
        <f t="shared" ref="AY49:AY80" si="77">(AW49-AO49)/AV49</f>
        <v>4.7518861840850149E-3</v>
      </c>
      <c r="AZ49">
        <f t="shared" ref="AZ49:AZ80" si="78">(AM49-AS49)/AS49</f>
        <v>-1</v>
      </c>
      <c r="BA49" t="e">
        <f t="shared" ref="BA49:BA80" si="79">AL49/(AN49+AL49/AS49)</f>
        <v>#DIV/0!</v>
      </c>
      <c r="BB49" t="s">
        <v>395</v>
      </c>
      <c r="BC49">
        <v>0</v>
      </c>
      <c r="BD49" t="e">
        <f t="shared" ref="BD49:BD80" si="80">IF(BC49&lt;&gt;0, BC49, BA49)</f>
        <v>#DIV/0!</v>
      </c>
      <c r="BE49" t="e">
        <f t="shared" ref="BE49:BE80" si="81">1-BD49/AS49</f>
        <v>#DIV/0!</v>
      </c>
      <c r="BF49" t="e">
        <f t="shared" ref="BF49:BF80" si="82">(AS49-AR49)/(AS49-BD49)</f>
        <v>#DIV/0!</v>
      </c>
      <c r="BG49" t="e">
        <f t="shared" ref="BG49:BG80" si="83">(AM49-AS49)/(AM49-BD49)</f>
        <v>#DIV/0!</v>
      </c>
      <c r="BH49">
        <f t="shared" ref="BH49:BH80" si="84">(AS49-AR49)/(AS49-AL49)</f>
        <v>0.1201305119803773</v>
      </c>
      <c r="BI49" t="e">
        <f t="shared" ref="BI49:BI80" si="85">(AM49-AS49)/(AM49-AL49)</f>
        <v>#DIV/0!</v>
      </c>
      <c r="BJ49" t="e">
        <f t="shared" ref="BJ49:BJ80" si="86">(BF49*BD49/AR49)</f>
        <v>#DIV/0!</v>
      </c>
      <c r="BK49" t="e">
        <f t="shared" ref="BK49:BK80" si="87">(1-BJ49)</f>
        <v>#DIV/0!</v>
      </c>
      <c r="BL49">
        <v>135</v>
      </c>
      <c r="BM49">
        <v>300</v>
      </c>
      <c r="BN49">
        <v>300</v>
      </c>
      <c r="BO49">
        <v>300</v>
      </c>
      <c r="BP49">
        <v>10390.700000000001</v>
      </c>
      <c r="BQ49">
        <v>2134.29</v>
      </c>
      <c r="BR49">
        <v>-7.3771899999999996E-3</v>
      </c>
      <c r="BS49">
        <v>-8.56</v>
      </c>
      <c r="BT49" t="s">
        <v>395</v>
      </c>
      <c r="BU49" t="s">
        <v>395</v>
      </c>
      <c r="BV49" t="s">
        <v>395</v>
      </c>
      <c r="BW49" t="s">
        <v>395</v>
      </c>
      <c r="BX49" t="s">
        <v>395</v>
      </c>
      <c r="BY49" t="s">
        <v>395</v>
      </c>
      <c r="BZ49" t="s">
        <v>395</v>
      </c>
      <c r="CA49" t="s">
        <v>395</v>
      </c>
      <c r="CB49" t="s">
        <v>395</v>
      </c>
      <c r="CC49" t="s">
        <v>395</v>
      </c>
      <c r="CD49">
        <f t="shared" ref="CD49:CD80" si="88">$B$11*DB49+$C$11*DC49+$F$11*DN49*(1-DQ49)</f>
        <v>1500.17</v>
      </c>
      <c r="CE49">
        <f t="shared" ref="CE49:CE80" si="89">CD49*CF49</f>
        <v>1261.3538999596346</v>
      </c>
      <c r="CF49">
        <f t="shared" ref="CF49:CF80" si="90">($B$11*$D$9+$C$11*$D$9+$F$11*((EA49+DS49)/MAX(EA49+DS49+EB49, 0.1)*$I$9+EB49/MAX(EA49+DS49+EB49, 0.1)*$J$9))/($B$11+$C$11+$F$11)</f>
        <v>0.8408073084781289</v>
      </c>
      <c r="CG49">
        <f t="shared" ref="CG49:CG80" si="91">($B$11*$K$9+$C$11*$K$9+$F$11*((EA49+DS49)/MAX(EA49+DS49+EB49, 0.1)*$P$9+EB49/MAX(EA49+DS49+EB49, 0.1)*$Q$9))/($B$11+$C$11+$F$11)</f>
        <v>0.16115810536278871</v>
      </c>
      <c r="CH49">
        <v>6</v>
      </c>
      <c r="CI49">
        <v>0.5</v>
      </c>
      <c r="CJ49" t="s">
        <v>396</v>
      </c>
      <c r="CK49">
        <v>2</v>
      </c>
      <c r="CL49">
        <v>1634316952.0999999</v>
      </c>
      <c r="CM49">
        <v>196.642</v>
      </c>
      <c r="CN49">
        <v>200.00399999999999</v>
      </c>
      <c r="CO49">
        <v>15.2895</v>
      </c>
      <c r="CP49">
        <v>13.458500000000001</v>
      </c>
      <c r="CQ49">
        <v>192.965</v>
      </c>
      <c r="CR49">
        <v>16.057500000000001</v>
      </c>
      <c r="CS49">
        <v>999.976</v>
      </c>
      <c r="CT49">
        <v>90.945300000000003</v>
      </c>
      <c r="CU49">
        <v>0.104351</v>
      </c>
      <c r="CV49">
        <v>26.699100000000001</v>
      </c>
      <c r="CW49">
        <v>26.452999999999999</v>
      </c>
      <c r="CX49">
        <v>999.9</v>
      </c>
      <c r="CY49">
        <v>0</v>
      </c>
      <c r="CZ49">
        <v>0</v>
      </c>
      <c r="DA49">
        <v>10028.799999999999</v>
      </c>
      <c r="DB49">
        <v>0</v>
      </c>
      <c r="DC49">
        <v>22.7575</v>
      </c>
      <c r="DD49">
        <v>-2.7597800000000001</v>
      </c>
      <c r="DE49">
        <v>200.30799999999999</v>
      </c>
      <c r="DF49">
        <v>202.733</v>
      </c>
      <c r="DG49">
        <v>1.8367199999999999</v>
      </c>
      <c r="DH49">
        <v>200.00399999999999</v>
      </c>
      <c r="DI49">
        <v>13.458500000000001</v>
      </c>
      <c r="DJ49">
        <v>1.39103</v>
      </c>
      <c r="DK49">
        <v>1.2239800000000001</v>
      </c>
      <c r="DL49">
        <v>11.8201</v>
      </c>
      <c r="DM49">
        <v>9.8965099999999993</v>
      </c>
      <c r="DN49">
        <v>1500.17</v>
      </c>
      <c r="DO49">
        <v>0.972997</v>
      </c>
      <c r="DP49">
        <v>2.7002700000000001E-2</v>
      </c>
      <c r="DQ49">
        <v>0</v>
      </c>
      <c r="DR49">
        <v>1922.29</v>
      </c>
      <c r="DS49">
        <v>5.0000499999999999</v>
      </c>
      <c r="DT49">
        <v>28746</v>
      </c>
      <c r="DU49">
        <v>12459.5</v>
      </c>
      <c r="DV49">
        <v>41.75</v>
      </c>
      <c r="DW49">
        <v>43.625</v>
      </c>
      <c r="DX49">
        <v>42.811999999999998</v>
      </c>
      <c r="DY49">
        <v>43.186999999999998</v>
      </c>
      <c r="DZ49">
        <v>43.811999999999998</v>
      </c>
      <c r="EA49">
        <v>1454.8</v>
      </c>
      <c r="EB49">
        <v>40.369999999999997</v>
      </c>
      <c r="EC49">
        <v>0</v>
      </c>
      <c r="ED49">
        <v>80.799999952316298</v>
      </c>
      <c r="EE49">
        <v>0</v>
      </c>
      <c r="EF49">
        <v>1922.7260000000001</v>
      </c>
      <c r="EG49">
        <v>-3.3346153772801799</v>
      </c>
      <c r="EH49">
        <v>-40.0230771914838</v>
      </c>
      <c r="EI49">
        <v>28748.328000000001</v>
      </c>
      <c r="EJ49">
        <v>15</v>
      </c>
      <c r="EK49">
        <v>1634316981.5999999</v>
      </c>
      <c r="EL49" t="s">
        <v>536</v>
      </c>
      <c r="EM49">
        <v>1634316969.5999999</v>
      </c>
      <c r="EN49">
        <v>1634316981.5999999</v>
      </c>
      <c r="EO49">
        <v>34</v>
      </c>
      <c r="EP49">
        <v>-0.60199999999999998</v>
      </c>
      <c r="EQ49">
        <v>-6.0000000000000001E-3</v>
      </c>
      <c r="ER49">
        <v>3.677</v>
      </c>
      <c r="ES49">
        <v>-0.76800000000000002</v>
      </c>
      <c r="ET49">
        <v>200</v>
      </c>
      <c r="EU49">
        <v>13</v>
      </c>
      <c r="EV49">
        <v>0.32</v>
      </c>
      <c r="EW49">
        <v>0.08</v>
      </c>
      <c r="EX49">
        <v>-2.7586142499999999</v>
      </c>
      <c r="EY49">
        <v>-6.7558536585359402E-2</v>
      </c>
      <c r="EZ49">
        <v>3.2844943970685998E-2</v>
      </c>
      <c r="FA49">
        <v>1</v>
      </c>
      <c r="FB49">
        <v>1.8292250000000001</v>
      </c>
      <c r="FC49">
        <v>4.2300787992494301E-2</v>
      </c>
      <c r="FD49">
        <v>4.12996973354526E-3</v>
      </c>
      <c r="FE49">
        <v>1</v>
      </c>
      <c r="FF49">
        <v>2</v>
      </c>
      <c r="FG49">
        <v>2</v>
      </c>
      <c r="FH49" t="s">
        <v>398</v>
      </c>
      <c r="FI49">
        <v>3.82281</v>
      </c>
      <c r="FJ49">
        <v>2.7078199999999999</v>
      </c>
      <c r="FK49">
        <v>4.8642100000000001E-2</v>
      </c>
      <c r="FL49">
        <v>5.0277200000000001E-2</v>
      </c>
      <c r="FM49">
        <v>7.8304899999999997E-2</v>
      </c>
      <c r="FN49">
        <v>6.8562200000000004E-2</v>
      </c>
      <c r="FO49">
        <v>27820.3</v>
      </c>
      <c r="FP49">
        <v>23431.8</v>
      </c>
      <c r="FQ49">
        <v>26253.3</v>
      </c>
      <c r="FR49">
        <v>24074.2</v>
      </c>
      <c r="FS49">
        <v>41317.800000000003</v>
      </c>
      <c r="FT49">
        <v>37002.6</v>
      </c>
      <c r="FU49">
        <v>47470.8</v>
      </c>
      <c r="FV49">
        <v>42911.9</v>
      </c>
      <c r="FW49">
        <v>2.69333</v>
      </c>
      <c r="FX49">
        <v>1.7173</v>
      </c>
      <c r="FY49">
        <v>0.14635200000000001</v>
      </c>
      <c r="FZ49">
        <v>0</v>
      </c>
      <c r="GA49">
        <v>24.052700000000002</v>
      </c>
      <c r="GB49">
        <v>999.9</v>
      </c>
      <c r="GC49">
        <v>39.170999999999999</v>
      </c>
      <c r="GD49">
        <v>27.251000000000001</v>
      </c>
      <c r="GE49">
        <v>15.6457</v>
      </c>
      <c r="GF49">
        <v>55.941000000000003</v>
      </c>
      <c r="GG49">
        <v>48.746000000000002</v>
      </c>
      <c r="GH49">
        <v>3</v>
      </c>
      <c r="GI49">
        <v>-0.21941099999999999</v>
      </c>
      <c r="GJ49">
        <v>-0.525814</v>
      </c>
      <c r="GK49">
        <v>20.2468</v>
      </c>
      <c r="GL49">
        <v>5.2349600000000001</v>
      </c>
      <c r="GM49">
        <v>11.986000000000001</v>
      </c>
      <c r="GN49">
        <v>4.9571500000000004</v>
      </c>
      <c r="GO49">
        <v>3.3039999999999998</v>
      </c>
      <c r="GP49">
        <v>1041</v>
      </c>
      <c r="GQ49">
        <v>9999</v>
      </c>
      <c r="GR49">
        <v>2722.8</v>
      </c>
      <c r="GS49">
        <v>14.1</v>
      </c>
      <c r="GT49">
        <v>1.8681300000000001</v>
      </c>
      <c r="GU49">
        <v>1.86385</v>
      </c>
      <c r="GV49">
        <v>1.8714900000000001</v>
      </c>
      <c r="GW49">
        <v>1.8622099999999999</v>
      </c>
      <c r="GX49">
        <v>1.86172</v>
      </c>
      <c r="GY49">
        <v>1.8681700000000001</v>
      </c>
      <c r="GZ49">
        <v>1.8583700000000001</v>
      </c>
      <c r="HA49">
        <v>1.8647899999999999</v>
      </c>
      <c r="HB49">
        <v>5</v>
      </c>
      <c r="HC49">
        <v>0</v>
      </c>
      <c r="HD49">
        <v>0</v>
      </c>
      <c r="HE49">
        <v>0</v>
      </c>
      <c r="HF49" t="s">
        <v>399</v>
      </c>
      <c r="HG49" t="s">
        <v>400</v>
      </c>
      <c r="HH49" t="s">
        <v>401</v>
      </c>
      <c r="HI49" t="s">
        <v>401</v>
      </c>
      <c r="HJ49" t="s">
        <v>401</v>
      </c>
      <c r="HK49" t="s">
        <v>401</v>
      </c>
      <c r="HL49">
        <v>0</v>
      </c>
      <c r="HM49">
        <v>100</v>
      </c>
      <c r="HN49">
        <v>100</v>
      </c>
      <c r="HO49">
        <v>3.677</v>
      </c>
      <c r="HP49">
        <v>-0.76800000000000002</v>
      </c>
      <c r="HQ49">
        <v>4.2794285714286397</v>
      </c>
      <c r="HR49">
        <v>0</v>
      </c>
      <c r="HS49">
        <v>0</v>
      </c>
      <c r="HT49">
        <v>0</v>
      </c>
      <c r="HU49">
        <v>-0.76226499999999897</v>
      </c>
      <c r="HV49">
        <v>0</v>
      </c>
      <c r="HW49">
        <v>0</v>
      </c>
      <c r="HX49">
        <v>0</v>
      </c>
      <c r="HY49">
        <v>-1</v>
      </c>
      <c r="HZ49">
        <v>-1</v>
      </c>
      <c r="IA49">
        <v>-1</v>
      </c>
      <c r="IB49">
        <v>-1</v>
      </c>
      <c r="IC49">
        <v>1.8</v>
      </c>
      <c r="ID49">
        <v>1.9</v>
      </c>
      <c r="IE49">
        <v>0.87768599999999997</v>
      </c>
      <c r="IF49">
        <v>2.33887</v>
      </c>
      <c r="IG49">
        <v>2.64893</v>
      </c>
      <c r="IH49">
        <v>2.8979499999999998</v>
      </c>
      <c r="II49">
        <v>2.8442400000000001</v>
      </c>
      <c r="IJ49">
        <v>2.3034699999999999</v>
      </c>
      <c r="IK49">
        <v>32.354900000000001</v>
      </c>
      <c r="IL49">
        <v>15.322800000000001</v>
      </c>
      <c r="IM49">
        <v>18</v>
      </c>
      <c r="IN49">
        <v>1190.83</v>
      </c>
      <c r="IO49">
        <v>354.37200000000001</v>
      </c>
      <c r="IP49">
        <v>25</v>
      </c>
      <c r="IQ49">
        <v>24.523199999999999</v>
      </c>
      <c r="IR49">
        <v>30.0001</v>
      </c>
      <c r="IS49">
        <v>24.4421</v>
      </c>
      <c r="IT49">
        <v>24.384699999999999</v>
      </c>
      <c r="IU49">
        <v>17.6113</v>
      </c>
      <c r="IV49">
        <v>0</v>
      </c>
      <c r="IW49">
        <v>100</v>
      </c>
      <c r="IX49">
        <v>25</v>
      </c>
      <c r="IY49">
        <v>200</v>
      </c>
      <c r="IZ49">
        <v>22.443999999999999</v>
      </c>
      <c r="JA49">
        <v>109.77500000000001</v>
      </c>
      <c r="JB49">
        <v>99.938599999999994</v>
      </c>
    </row>
    <row r="50" spans="1:262" x14ac:dyDescent="0.2">
      <c r="A50">
        <v>34</v>
      </c>
      <c r="B50">
        <v>1634317062.0999999</v>
      </c>
      <c r="C50">
        <v>5707.5999999046298</v>
      </c>
      <c r="D50" t="s">
        <v>537</v>
      </c>
      <c r="E50" t="s">
        <v>538</v>
      </c>
      <c r="F50" t="s">
        <v>392</v>
      </c>
      <c r="G50">
        <v>1634317062.0999999</v>
      </c>
      <c r="H50">
        <f t="shared" si="46"/>
        <v>3.2397475738409503E-3</v>
      </c>
      <c r="I50">
        <f t="shared" si="47"/>
        <v>3.2397475738409502</v>
      </c>
      <c r="J50">
        <f t="shared" si="48"/>
        <v>2.034951960405099</v>
      </c>
      <c r="K50">
        <f t="shared" si="49"/>
        <v>98.559799999999996</v>
      </c>
      <c r="L50">
        <f t="shared" si="50"/>
        <v>72.063221694031625</v>
      </c>
      <c r="M50">
        <f t="shared" si="51"/>
        <v>6.5618816761277294</v>
      </c>
      <c r="N50">
        <f t="shared" si="52"/>
        <v>8.9745882909420001</v>
      </c>
      <c r="O50">
        <f t="shared" si="53"/>
        <v>0.14299134258234469</v>
      </c>
      <c r="P50">
        <f t="shared" si="54"/>
        <v>2.7699690539218458</v>
      </c>
      <c r="Q50">
        <f t="shared" si="55"/>
        <v>0.13901353068222103</v>
      </c>
      <c r="R50">
        <f t="shared" si="56"/>
        <v>8.7231630212863967E-2</v>
      </c>
      <c r="S50">
        <f t="shared" si="57"/>
        <v>241.707098922076</v>
      </c>
      <c r="T50">
        <f t="shared" si="58"/>
        <v>27.309329023922036</v>
      </c>
      <c r="U50">
        <f t="shared" si="59"/>
        <v>26.425599999999999</v>
      </c>
      <c r="V50">
        <f t="shared" si="60"/>
        <v>3.4601766658427873</v>
      </c>
      <c r="W50">
        <f t="shared" si="61"/>
        <v>39.670022553200432</v>
      </c>
      <c r="X50">
        <f t="shared" si="62"/>
        <v>1.3946334536400002</v>
      </c>
      <c r="Y50">
        <f t="shared" si="63"/>
        <v>3.5155852300555006</v>
      </c>
      <c r="Z50">
        <f t="shared" si="64"/>
        <v>2.0655432122027868</v>
      </c>
      <c r="AA50">
        <f t="shared" si="65"/>
        <v>-142.87286800638591</v>
      </c>
      <c r="AB50">
        <f t="shared" si="66"/>
        <v>40.260600512805397</v>
      </c>
      <c r="AC50">
        <f t="shared" si="67"/>
        <v>3.1229845266484375</v>
      </c>
      <c r="AD50">
        <f t="shared" si="68"/>
        <v>142.21781595514392</v>
      </c>
      <c r="AE50">
        <v>0</v>
      </c>
      <c r="AF50">
        <v>0</v>
      </c>
      <c r="AG50">
        <f t="shared" si="69"/>
        <v>1</v>
      </c>
      <c r="AH50">
        <f t="shared" si="70"/>
        <v>0</v>
      </c>
      <c r="AI50">
        <f t="shared" si="71"/>
        <v>48251.719197450322</v>
      </c>
      <c r="AJ50" t="s">
        <v>393</v>
      </c>
      <c r="AK50">
        <v>10397.299999999999</v>
      </c>
      <c r="AL50">
        <v>0</v>
      </c>
      <c r="AM50">
        <v>0</v>
      </c>
      <c r="AN50" t="e">
        <f t="shared" si="72"/>
        <v>#DIV/0!</v>
      </c>
      <c r="AO50">
        <v>-1</v>
      </c>
      <c r="AP50" t="s">
        <v>539</v>
      </c>
      <c r="AQ50">
        <v>10390.1</v>
      </c>
      <c r="AR50">
        <v>1854.4528</v>
      </c>
      <c r="AS50">
        <v>2088.94</v>
      </c>
      <c r="AT50">
        <f t="shared" si="73"/>
        <v>0.11225176405258175</v>
      </c>
      <c r="AU50">
        <v>0.5</v>
      </c>
      <c r="AV50">
        <f t="shared" si="74"/>
        <v>1261.0514999596248</v>
      </c>
      <c r="AW50">
        <f t="shared" si="75"/>
        <v>2.034951960405099</v>
      </c>
      <c r="AX50">
        <f t="shared" si="76"/>
        <v>70.77762771581105</v>
      </c>
      <c r="AY50">
        <f t="shared" si="77"/>
        <v>2.4066835973806534E-3</v>
      </c>
      <c r="AZ50">
        <f t="shared" si="78"/>
        <v>-1</v>
      </c>
      <c r="BA50" t="e">
        <f t="shared" si="79"/>
        <v>#DIV/0!</v>
      </c>
      <c r="BB50" t="s">
        <v>395</v>
      </c>
      <c r="BC50">
        <v>0</v>
      </c>
      <c r="BD50" t="e">
        <f t="shared" si="80"/>
        <v>#DIV/0!</v>
      </c>
      <c r="BE50" t="e">
        <f t="shared" si="81"/>
        <v>#DIV/0!</v>
      </c>
      <c r="BF50" t="e">
        <f t="shared" si="82"/>
        <v>#DIV/0!</v>
      </c>
      <c r="BG50" t="e">
        <f t="shared" si="83"/>
        <v>#DIV/0!</v>
      </c>
      <c r="BH50">
        <f t="shared" si="84"/>
        <v>0.11225176405258171</v>
      </c>
      <c r="BI50" t="e">
        <f t="shared" si="85"/>
        <v>#DIV/0!</v>
      </c>
      <c r="BJ50" t="e">
        <f t="shared" si="86"/>
        <v>#DIV/0!</v>
      </c>
      <c r="BK50" t="e">
        <f t="shared" si="87"/>
        <v>#DIV/0!</v>
      </c>
      <c r="BL50">
        <v>136</v>
      </c>
      <c r="BM50">
        <v>300</v>
      </c>
      <c r="BN50">
        <v>300</v>
      </c>
      <c r="BO50">
        <v>300</v>
      </c>
      <c r="BP50">
        <v>10390.1</v>
      </c>
      <c r="BQ50">
        <v>2043.69</v>
      </c>
      <c r="BR50">
        <v>-7.3766400000000003E-3</v>
      </c>
      <c r="BS50">
        <v>-6.05</v>
      </c>
      <c r="BT50" t="s">
        <v>395</v>
      </c>
      <c r="BU50" t="s">
        <v>395</v>
      </c>
      <c r="BV50" t="s">
        <v>395</v>
      </c>
      <c r="BW50" t="s">
        <v>395</v>
      </c>
      <c r="BX50" t="s">
        <v>395</v>
      </c>
      <c r="BY50" t="s">
        <v>395</v>
      </c>
      <c r="BZ50" t="s">
        <v>395</v>
      </c>
      <c r="CA50" t="s">
        <v>395</v>
      </c>
      <c r="CB50" t="s">
        <v>395</v>
      </c>
      <c r="CC50" t="s">
        <v>395</v>
      </c>
      <c r="CD50">
        <f t="shared" si="88"/>
        <v>1499.81</v>
      </c>
      <c r="CE50">
        <f t="shared" si="89"/>
        <v>1261.0514999596248</v>
      </c>
      <c r="CF50">
        <f t="shared" si="90"/>
        <v>0.84080750225670242</v>
      </c>
      <c r="CG50">
        <f t="shared" si="91"/>
        <v>0.1611584793554357</v>
      </c>
      <c r="CH50">
        <v>6</v>
      </c>
      <c r="CI50">
        <v>0.5</v>
      </c>
      <c r="CJ50" t="s">
        <v>396</v>
      </c>
      <c r="CK50">
        <v>2</v>
      </c>
      <c r="CL50">
        <v>1634317062.0999999</v>
      </c>
      <c r="CM50">
        <v>98.559799999999996</v>
      </c>
      <c r="CN50">
        <v>99.972300000000004</v>
      </c>
      <c r="CO50">
        <v>15.316000000000001</v>
      </c>
      <c r="CP50">
        <v>13.401999999999999</v>
      </c>
      <c r="CQ50">
        <v>95.234800000000007</v>
      </c>
      <c r="CR50">
        <v>16.085999999999999</v>
      </c>
      <c r="CS50">
        <v>1000.04</v>
      </c>
      <c r="CT50">
        <v>90.952200000000005</v>
      </c>
      <c r="CU50">
        <v>0.10509</v>
      </c>
      <c r="CV50">
        <v>26.6952</v>
      </c>
      <c r="CW50">
        <v>26.425599999999999</v>
      </c>
      <c r="CX50">
        <v>999.9</v>
      </c>
      <c r="CY50">
        <v>0</v>
      </c>
      <c r="CZ50">
        <v>0</v>
      </c>
      <c r="DA50">
        <v>10023.799999999999</v>
      </c>
      <c r="DB50">
        <v>0</v>
      </c>
      <c r="DC50">
        <v>22.701899999999998</v>
      </c>
      <c r="DD50">
        <v>-1.0601700000000001</v>
      </c>
      <c r="DE50">
        <v>100.45099999999999</v>
      </c>
      <c r="DF50">
        <v>101.33</v>
      </c>
      <c r="DG50">
        <v>1.91584</v>
      </c>
      <c r="DH50">
        <v>99.972300000000004</v>
      </c>
      <c r="DI50">
        <v>13.401999999999999</v>
      </c>
      <c r="DJ50">
        <v>1.3931899999999999</v>
      </c>
      <c r="DK50">
        <v>1.2189399999999999</v>
      </c>
      <c r="DL50">
        <v>11.8437</v>
      </c>
      <c r="DM50">
        <v>9.8348999999999993</v>
      </c>
      <c r="DN50">
        <v>1499.81</v>
      </c>
      <c r="DO50">
        <v>0.97299199999999997</v>
      </c>
      <c r="DP50">
        <v>2.7008399999999998E-2</v>
      </c>
      <c r="DQ50">
        <v>0</v>
      </c>
      <c r="DR50">
        <v>1854.04</v>
      </c>
      <c r="DS50">
        <v>5.0000499999999999</v>
      </c>
      <c r="DT50">
        <v>27700.6</v>
      </c>
      <c r="DU50">
        <v>12456.5</v>
      </c>
      <c r="DV50">
        <v>41.686999999999998</v>
      </c>
      <c r="DW50">
        <v>43.561999999999998</v>
      </c>
      <c r="DX50">
        <v>42.75</v>
      </c>
      <c r="DY50">
        <v>43.061999999999998</v>
      </c>
      <c r="DZ50">
        <v>43.75</v>
      </c>
      <c r="EA50">
        <v>1454.44</v>
      </c>
      <c r="EB50">
        <v>40.369999999999997</v>
      </c>
      <c r="EC50">
        <v>0</v>
      </c>
      <c r="ED50">
        <v>109.39999985694899</v>
      </c>
      <c r="EE50">
        <v>0</v>
      </c>
      <c r="EF50">
        <v>1854.4528</v>
      </c>
      <c r="EG50">
        <v>-4.24846153175959</v>
      </c>
      <c r="EH50">
        <v>-75.853846367967904</v>
      </c>
      <c r="EI50">
        <v>27712.936000000002</v>
      </c>
      <c r="EJ50">
        <v>15</v>
      </c>
      <c r="EK50">
        <v>1634317085.0999999</v>
      </c>
      <c r="EL50" t="s">
        <v>540</v>
      </c>
      <c r="EM50">
        <v>1634317080.0999999</v>
      </c>
      <c r="EN50">
        <v>1634317085.0999999</v>
      </c>
      <c r="EO50">
        <v>35</v>
      </c>
      <c r="EP50">
        <v>-0.35199999999999998</v>
      </c>
      <c r="EQ50">
        <v>-1E-3</v>
      </c>
      <c r="ER50">
        <v>3.3250000000000002</v>
      </c>
      <c r="ES50">
        <v>-0.77</v>
      </c>
      <c r="ET50">
        <v>100</v>
      </c>
      <c r="EU50">
        <v>13</v>
      </c>
      <c r="EV50">
        <v>0.36</v>
      </c>
      <c r="EW50">
        <v>0.05</v>
      </c>
      <c r="EX50">
        <v>-1.0728092499999999</v>
      </c>
      <c r="EY50">
        <v>-2.6596210131327899E-2</v>
      </c>
      <c r="EZ50">
        <v>1.79648433596706E-2</v>
      </c>
      <c r="FA50">
        <v>1</v>
      </c>
      <c r="FB50">
        <v>1.9075525</v>
      </c>
      <c r="FC50">
        <v>4.4541388367724401E-2</v>
      </c>
      <c r="FD50">
        <v>4.4640988732329804E-3</v>
      </c>
      <c r="FE50">
        <v>1</v>
      </c>
      <c r="FF50">
        <v>2</v>
      </c>
      <c r="FG50">
        <v>2</v>
      </c>
      <c r="FH50" t="s">
        <v>398</v>
      </c>
      <c r="FI50">
        <v>3.8228900000000001</v>
      </c>
      <c r="FJ50">
        <v>2.70852</v>
      </c>
      <c r="FK50">
        <v>2.51684E-2</v>
      </c>
      <c r="FL50">
        <v>2.64637E-2</v>
      </c>
      <c r="FM50">
        <v>7.8414700000000004E-2</v>
      </c>
      <c r="FN50">
        <v>6.8355100000000002E-2</v>
      </c>
      <c r="FO50">
        <v>28505.4</v>
      </c>
      <c r="FP50">
        <v>24019.5</v>
      </c>
      <c r="FQ50">
        <v>26252</v>
      </c>
      <c r="FR50">
        <v>24074.3</v>
      </c>
      <c r="FS50">
        <v>41310.199999999997</v>
      </c>
      <c r="FT50">
        <v>37011.199999999997</v>
      </c>
      <c r="FU50">
        <v>47468.5</v>
      </c>
      <c r="FV50">
        <v>42912.9</v>
      </c>
      <c r="FW50">
        <v>2.6931500000000002</v>
      </c>
      <c r="FX50">
        <v>1.7163299999999999</v>
      </c>
      <c r="FY50">
        <v>0.142813</v>
      </c>
      <c r="FZ50">
        <v>0</v>
      </c>
      <c r="GA50">
        <v>24.083300000000001</v>
      </c>
      <c r="GB50">
        <v>999.9</v>
      </c>
      <c r="GC50">
        <v>39.024999999999999</v>
      </c>
      <c r="GD50">
        <v>27.251000000000001</v>
      </c>
      <c r="GE50">
        <v>15.5854</v>
      </c>
      <c r="GF50">
        <v>55.951000000000001</v>
      </c>
      <c r="GG50">
        <v>48.713900000000002</v>
      </c>
      <c r="GH50">
        <v>3</v>
      </c>
      <c r="GI50">
        <v>-0.22026200000000001</v>
      </c>
      <c r="GJ50">
        <v>-0.52943399999999996</v>
      </c>
      <c r="GK50">
        <v>20.246600000000001</v>
      </c>
      <c r="GL50">
        <v>5.2339099999999998</v>
      </c>
      <c r="GM50">
        <v>11.986000000000001</v>
      </c>
      <c r="GN50">
        <v>4.9573</v>
      </c>
      <c r="GO50">
        <v>3.3039999999999998</v>
      </c>
      <c r="GP50">
        <v>1044.3</v>
      </c>
      <c r="GQ50">
        <v>9999</v>
      </c>
      <c r="GR50">
        <v>2722.8</v>
      </c>
      <c r="GS50">
        <v>14.1</v>
      </c>
      <c r="GT50">
        <v>1.8681399999999999</v>
      </c>
      <c r="GU50">
        <v>1.8638600000000001</v>
      </c>
      <c r="GV50">
        <v>1.8714900000000001</v>
      </c>
      <c r="GW50">
        <v>1.8622399999999999</v>
      </c>
      <c r="GX50">
        <v>1.8617300000000001</v>
      </c>
      <c r="GY50">
        <v>1.8681700000000001</v>
      </c>
      <c r="GZ50">
        <v>1.8583700000000001</v>
      </c>
      <c r="HA50">
        <v>1.8648</v>
      </c>
      <c r="HB50">
        <v>5</v>
      </c>
      <c r="HC50">
        <v>0</v>
      </c>
      <c r="HD50">
        <v>0</v>
      </c>
      <c r="HE50">
        <v>0</v>
      </c>
      <c r="HF50" t="s">
        <v>399</v>
      </c>
      <c r="HG50" t="s">
        <v>400</v>
      </c>
      <c r="HH50" t="s">
        <v>401</v>
      </c>
      <c r="HI50" t="s">
        <v>401</v>
      </c>
      <c r="HJ50" t="s">
        <v>401</v>
      </c>
      <c r="HK50" t="s">
        <v>401</v>
      </c>
      <c r="HL50">
        <v>0</v>
      </c>
      <c r="HM50">
        <v>100</v>
      </c>
      <c r="HN50">
        <v>100</v>
      </c>
      <c r="HO50">
        <v>3.3250000000000002</v>
      </c>
      <c r="HP50">
        <v>-0.77</v>
      </c>
      <c r="HQ50">
        <v>3.6773333333333098</v>
      </c>
      <c r="HR50">
        <v>0</v>
      </c>
      <c r="HS50">
        <v>0</v>
      </c>
      <c r="HT50">
        <v>0</v>
      </c>
      <c r="HU50">
        <v>-0.76818095238094797</v>
      </c>
      <c r="HV50">
        <v>0</v>
      </c>
      <c r="HW50">
        <v>0</v>
      </c>
      <c r="HX50">
        <v>0</v>
      </c>
      <c r="HY50">
        <v>-1</v>
      </c>
      <c r="HZ50">
        <v>-1</v>
      </c>
      <c r="IA50">
        <v>-1</v>
      </c>
      <c r="IB50">
        <v>-1</v>
      </c>
      <c r="IC50">
        <v>1.5</v>
      </c>
      <c r="ID50">
        <v>1.3</v>
      </c>
      <c r="IE50">
        <v>0.53100599999999998</v>
      </c>
      <c r="IF50">
        <v>2.36572</v>
      </c>
      <c r="IG50">
        <v>2.64893</v>
      </c>
      <c r="IH50">
        <v>2.8979499999999998</v>
      </c>
      <c r="II50">
        <v>2.8442400000000001</v>
      </c>
      <c r="IJ50">
        <v>2.31934</v>
      </c>
      <c r="IK50">
        <v>32.354900000000001</v>
      </c>
      <c r="IL50">
        <v>15.305300000000001</v>
      </c>
      <c r="IM50">
        <v>18</v>
      </c>
      <c r="IN50">
        <v>1190.47</v>
      </c>
      <c r="IO50">
        <v>353.858</v>
      </c>
      <c r="IP50">
        <v>25.0002</v>
      </c>
      <c r="IQ50">
        <v>24.5167</v>
      </c>
      <c r="IR50">
        <v>30.0002</v>
      </c>
      <c r="IS50">
        <v>24.436</v>
      </c>
      <c r="IT50">
        <v>24.380600000000001</v>
      </c>
      <c r="IU50">
        <v>10.6684</v>
      </c>
      <c r="IV50">
        <v>0</v>
      </c>
      <c r="IW50">
        <v>100</v>
      </c>
      <c r="IX50">
        <v>25</v>
      </c>
      <c r="IY50">
        <v>100</v>
      </c>
      <c r="IZ50">
        <v>22.443999999999999</v>
      </c>
      <c r="JA50">
        <v>109.77</v>
      </c>
      <c r="JB50">
        <v>99.940299999999993</v>
      </c>
    </row>
    <row r="51" spans="1:262" x14ac:dyDescent="0.2">
      <c r="A51">
        <v>35</v>
      </c>
      <c r="B51">
        <v>1634317197.5999999</v>
      </c>
      <c r="C51">
        <v>5843.0999999046298</v>
      </c>
      <c r="D51" t="s">
        <v>541</v>
      </c>
      <c r="E51" t="s">
        <v>542</v>
      </c>
      <c r="F51" t="s">
        <v>392</v>
      </c>
      <c r="G51">
        <v>1634317197.5999999</v>
      </c>
      <c r="H51">
        <f t="shared" si="46"/>
        <v>3.4339769263161961E-3</v>
      </c>
      <c r="I51">
        <f t="shared" si="47"/>
        <v>3.4339769263161961</v>
      </c>
      <c r="J51">
        <f t="shared" si="48"/>
        <v>0.20529127230983785</v>
      </c>
      <c r="K51">
        <f t="shared" si="49"/>
        <v>49.761299999999999</v>
      </c>
      <c r="L51">
        <f t="shared" si="50"/>
        <v>45.782462283238317</v>
      </c>
      <c r="M51">
        <f t="shared" si="51"/>
        <v>4.1687574472611475</v>
      </c>
      <c r="N51">
        <f t="shared" si="52"/>
        <v>4.5310535872236004</v>
      </c>
      <c r="O51">
        <f t="shared" si="53"/>
        <v>0.15240685188992723</v>
      </c>
      <c r="P51">
        <f t="shared" si="54"/>
        <v>2.7655021762587455</v>
      </c>
      <c r="Q51">
        <f t="shared" si="55"/>
        <v>0.14788978404415631</v>
      </c>
      <c r="R51">
        <f t="shared" si="56"/>
        <v>9.2825803958015346E-2</v>
      </c>
      <c r="S51">
        <f t="shared" si="57"/>
        <v>241.73103892208383</v>
      </c>
      <c r="T51">
        <f t="shared" si="58"/>
        <v>27.268290264412105</v>
      </c>
      <c r="U51">
        <f t="shared" si="59"/>
        <v>26.4117</v>
      </c>
      <c r="V51">
        <f t="shared" si="60"/>
        <v>3.4573407080751477</v>
      </c>
      <c r="W51">
        <f t="shared" si="61"/>
        <v>39.780140699061654</v>
      </c>
      <c r="X51">
        <f t="shared" si="62"/>
        <v>1.3994270542908001</v>
      </c>
      <c r="Y51">
        <f t="shared" si="63"/>
        <v>3.517903732109751</v>
      </c>
      <c r="Z51">
        <f t="shared" si="64"/>
        <v>2.0579136537843477</v>
      </c>
      <c r="AA51">
        <f t="shared" si="65"/>
        <v>-151.43838245054425</v>
      </c>
      <c r="AB51">
        <f t="shared" si="66"/>
        <v>43.937929105308029</v>
      </c>
      <c r="AC51">
        <f t="shared" si="67"/>
        <v>3.4136911480214192</v>
      </c>
      <c r="AD51">
        <f t="shared" si="68"/>
        <v>137.64427672486903</v>
      </c>
      <c r="AE51">
        <v>0</v>
      </c>
      <c r="AF51">
        <v>0</v>
      </c>
      <c r="AG51">
        <f t="shared" si="69"/>
        <v>1</v>
      </c>
      <c r="AH51">
        <f t="shared" si="70"/>
        <v>0</v>
      </c>
      <c r="AI51">
        <f t="shared" si="71"/>
        <v>48128.096904254387</v>
      </c>
      <c r="AJ51" t="s">
        <v>393</v>
      </c>
      <c r="AK51">
        <v>10397.299999999999</v>
      </c>
      <c r="AL51">
        <v>0</v>
      </c>
      <c r="AM51">
        <v>0</v>
      </c>
      <c r="AN51" t="e">
        <f t="shared" si="72"/>
        <v>#DIV/0!</v>
      </c>
      <c r="AO51">
        <v>-1</v>
      </c>
      <c r="AP51" t="s">
        <v>543</v>
      </c>
      <c r="AQ51">
        <v>10388.9</v>
      </c>
      <c r="AR51">
        <v>1749.7811999999999</v>
      </c>
      <c r="AS51">
        <v>1944.21</v>
      </c>
      <c r="AT51">
        <f t="shared" si="73"/>
        <v>0.10000401191229347</v>
      </c>
      <c r="AU51">
        <v>0.5</v>
      </c>
      <c r="AV51">
        <f t="shared" si="74"/>
        <v>1261.1774999596289</v>
      </c>
      <c r="AW51">
        <f t="shared" si="75"/>
        <v>0.20529127230983785</v>
      </c>
      <c r="AX51">
        <f t="shared" si="76"/>
        <v>63.061404864739607</v>
      </c>
      <c r="AY51">
        <f t="shared" si="77"/>
        <v>9.5568726237854704E-4</v>
      </c>
      <c r="AZ51">
        <f t="shared" si="78"/>
        <v>-1</v>
      </c>
      <c r="BA51" t="e">
        <f t="shared" si="79"/>
        <v>#DIV/0!</v>
      </c>
      <c r="BB51" t="s">
        <v>395</v>
      </c>
      <c r="BC51">
        <v>0</v>
      </c>
      <c r="BD51" t="e">
        <f t="shared" si="80"/>
        <v>#DIV/0!</v>
      </c>
      <c r="BE51" t="e">
        <f t="shared" si="81"/>
        <v>#DIV/0!</v>
      </c>
      <c r="BF51" t="e">
        <f t="shared" si="82"/>
        <v>#DIV/0!</v>
      </c>
      <c r="BG51" t="e">
        <f t="shared" si="83"/>
        <v>#DIV/0!</v>
      </c>
      <c r="BH51">
        <f t="shared" si="84"/>
        <v>0.10000401191229349</v>
      </c>
      <c r="BI51" t="e">
        <f t="shared" si="85"/>
        <v>#DIV/0!</v>
      </c>
      <c r="BJ51" t="e">
        <f t="shared" si="86"/>
        <v>#DIV/0!</v>
      </c>
      <c r="BK51" t="e">
        <f t="shared" si="87"/>
        <v>#DIV/0!</v>
      </c>
      <c r="BL51">
        <v>137</v>
      </c>
      <c r="BM51">
        <v>300</v>
      </c>
      <c r="BN51">
        <v>300</v>
      </c>
      <c r="BO51">
        <v>300</v>
      </c>
      <c r="BP51">
        <v>10388.9</v>
      </c>
      <c r="BQ51">
        <v>1912.21</v>
      </c>
      <c r="BR51">
        <v>-7.3758199999999999E-3</v>
      </c>
      <c r="BS51">
        <v>-3.76</v>
      </c>
      <c r="BT51" t="s">
        <v>395</v>
      </c>
      <c r="BU51" t="s">
        <v>395</v>
      </c>
      <c r="BV51" t="s">
        <v>395</v>
      </c>
      <c r="BW51" t="s">
        <v>395</v>
      </c>
      <c r="BX51" t="s">
        <v>395</v>
      </c>
      <c r="BY51" t="s">
        <v>395</v>
      </c>
      <c r="BZ51" t="s">
        <v>395</v>
      </c>
      <c r="CA51" t="s">
        <v>395</v>
      </c>
      <c r="CB51" t="s">
        <v>395</v>
      </c>
      <c r="CC51" t="s">
        <v>395</v>
      </c>
      <c r="CD51">
        <f t="shared" si="88"/>
        <v>1499.96</v>
      </c>
      <c r="CE51">
        <f t="shared" si="89"/>
        <v>1261.1774999596289</v>
      </c>
      <c r="CF51">
        <f t="shared" si="90"/>
        <v>0.84080742150432608</v>
      </c>
      <c r="CG51">
        <f t="shared" si="91"/>
        <v>0.1611583235033493</v>
      </c>
      <c r="CH51">
        <v>6</v>
      </c>
      <c r="CI51">
        <v>0.5</v>
      </c>
      <c r="CJ51" t="s">
        <v>396</v>
      </c>
      <c r="CK51">
        <v>2</v>
      </c>
      <c r="CL51">
        <v>1634317197.5999999</v>
      </c>
      <c r="CM51">
        <v>49.761299999999999</v>
      </c>
      <c r="CN51">
        <v>49.987000000000002</v>
      </c>
      <c r="CO51">
        <v>15.3689</v>
      </c>
      <c r="CP51">
        <v>13.340199999999999</v>
      </c>
      <c r="CQ51">
        <v>46.514200000000002</v>
      </c>
      <c r="CR51">
        <v>16.1387</v>
      </c>
      <c r="CS51">
        <v>1000.01</v>
      </c>
      <c r="CT51">
        <v>90.951400000000007</v>
      </c>
      <c r="CU51">
        <v>0.10437200000000001</v>
      </c>
      <c r="CV51">
        <v>26.706399999999999</v>
      </c>
      <c r="CW51">
        <v>26.4117</v>
      </c>
      <c r="CX51">
        <v>999.9</v>
      </c>
      <c r="CY51">
        <v>0</v>
      </c>
      <c r="CZ51">
        <v>0</v>
      </c>
      <c r="DA51">
        <v>9997.5</v>
      </c>
      <c r="DB51">
        <v>0</v>
      </c>
      <c r="DC51">
        <v>22.701899999999998</v>
      </c>
      <c r="DD51">
        <v>-0.22567400000000001</v>
      </c>
      <c r="DE51">
        <v>50.537999999999997</v>
      </c>
      <c r="DF51">
        <v>50.662799999999997</v>
      </c>
      <c r="DG51">
        <v>2.02874</v>
      </c>
      <c r="DH51">
        <v>49.987000000000002</v>
      </c>
      <c r="DI51">
        <v>13.340199999999999</v>
      </c>
      <c r="DJ51">
        <v>1.3978299999999999</v>
      </c>
      <c r="DK51">
        <v>1.2133100000000001</v>
      </c>
      <c r="DL51">
        <v>11.8941</v>
      </c>
      <c r="DM51">
        <v>9.7658799999999992</v>
      </c>
      <c r="DN51">
        <v>1499.96</v>
      </c>
      <c r="DO51">
        <v>0.972997</v>
      </c>
      <c r="DP51">
        <v>2.7002700000000001E-2</v>
      </c>
      <c r="DQ51">
        <v>0</v>
      </c>
      <c r="DR51">
        <v>1745.59</v>
      </c>
      <c r="DS51">
        <v>5.0000499999999999</v>
      </c>
      <c r="DT51">
        <v>26080.3</v>
      </c>
      <c r="DU51">
        <v>12457.8</v>
      </c>
      <c r="DV51">
        <v>41.686999999999998</v>
      </c>
      <c r="DW51">
        <v>43.561999999999998</v>
      </c>
      <c r="DX51">
        <v>42.75</v>
      </c>
      <c r="DY51">
        <v>43.061999999999998</v>
      </c>
      <c r="DZ51">
        <v>43.811999999999998</v>
      </c>
      <c r="EA51">
        <v>1454.59</v>
      </c>
      <c r="EB51">
        <v>40.369999999999997</v>
      </c>
      <c r="EC51">
        <v>0</v>
      </c>
      <c r="ED51">
        <v>134.799999952316</v>
      </c>
      <c r="EE51">
        <v>0</v>
      </c>
      <c r="EF51">
        <v>1749.7811999999999</v>
      </c>
      <c r="EG51">
        <v>-35.727692314598301</v>
      </c>
      <c r="EH51">
        <v>-531.69230779612406</v>
      </c>
      <c r="EI51">
        <v>26143.955999999998</v>
      </c>
      <c r="EJ51">
        <v>15</v>
      </c>
      <c r="EK51">
        <v>1634317171.5999999</v>
      </c>
      <c r="EL51" t="s">
        <v>544</v>
      </c>
      <c r="EM51">
        <v>1634317171.5999999</v>
      </c>
      <c r="EN51">
        <v>1634317169.0999999</v>
      </c>
      <c r="EO51">
        <v>36</v>
      </c>
      <c r="EP51">
        <v>-7.8E-2</v>
      </c>
      <c r="EQ51">
        <v>0</v>
      </c>
      <c r="ER51">
        <v>3.2469999999999999</v>
      </c>
      <c r="ES51">
        <v>-0.77</v>
      </c>
      <c r="ET51">
        <v>50</v>
      </c>
      <c r="EU51">
        <v>13</v>
      </c>
      <c r="EV51">
        <v>0.56000000000000005</v>
      </c>
      <c r="EW51">
        <v>0.05</v>
      </c>
      <c r="EX51">
        <v>-0.27228231707317102</v>
      </c>
      <c r="EY51">
        <v>-7.5189198606271698E-2</v>
      </c>
      <c r="EZ51">
        <v>2.4686594478547399E-2</v>
      </c>
      <c r="FA51">
        <v>1</v>
      </c>
      <c r="FB51">
        <v>2.0074265853658502</v>
      </c>
      <c r="FC51">
        <v>0.22874362369338699</v>
      </c>
      <c r="FD51">
        <v>5.4805484219513999E-2</v>
      </c>
      <c r="FE51">
        <v>1</v>
      </c>
      <c r="FF51">
        <v>2</v>
      </c>
      <c r="FG51">
        <v>2</v>
      </c>
      <c r="FH51" t="s">
        <v>398</v>
      </c>
      <c r="FI51">
        <v>3.8228499999999999</v>
      </c>
      <c r="FJ51">
        <v>2.7075800000000001</v>
      </c>
      <c r="FK51">
        <v>1.24517E-2</v>
      </c>
      <c r="FL51">
        <v>1.3438500000000001E-2</v>
      </c>
      <c r="FM51">
        <v>7.8603699999999999E-2</v>
      </c>
      <c r="FN51">
        <v>6.8121399999999999E-2</v>
      </c>
      <c r="FO51">
        <v>28875.8</v>
      </c>
      <c r="FP51">
        <v>24340.799999999999</v>
      </c>
      <c r="FQ51">
        <v>26250.7</v>
      </c>
      <c r="FR51">
        <v>24074.2</v>
      </c>
      <c r="FS51">
        <v>41299.199999999997</v>
      </c>
      <c r="FT51">
        <v>37019.9</v>
      </c>
      <c r="FU51">
        <v>47466.1</v>
      </c>
      <c r="FV51">
        <v>42912.6</v>
      </c>
      <c r="FW51">
        <v>2.69292</v>
      </c>
      <c r="FX51">
        <v>1.71478</v>
      </c>
      <c r="FY51">
        <v>0.14221300000000001</v>
      </c>
      <c r="FZ51">
        <v>0</v>
      </c>
      <c r="GA51">
        <v>24.0793</v>
      </c>
      <c r="GB51">
        <v>999.9</v>
      </c>
      <c r="GC51">
        <v>38.896000000000001</v>
      </c>
      <c r="GD51">
        <v>27.251000000000001</v>
      </c>
      <c r="GE51">
        <v>15.535</v>
      </c>
      <c r="GF51">
        <v>56.341000000000001</v>
      </c>
      <c r="GG51">
        <v>48.725999999999999</v>
      </c>
      <c r="GH51">
        <v>3</v>
      </c>
      <c r="GI51">
        <v>-0.21999199999999999</v>
      </c>
      <c r="GJ51">
        <v>-0.51305800000000001</v>
      </c>
      <c r="GK51">
        <v>20.246700000000001</v>
      </c>
      <c r="GL51">
        <v>5.2343599999999997</v>
      </c>
      <c r="GM51">
        <v>11.986000000000001</v>
      </c>
      <c r="GN51">
        <v>4.9574499999999997</v>
      </c>
      <c r="GO51">
        <v>3.3039999999999998</v>
      </c>
      <c r="GP51">
        <v>1048.2</v>
      </c>
      <c r="GQ51">
        <v>9999</v>
      </c>
      <c r="GR51">
        <v>2722.8</v>
      </c>
      <c r="GS51">
        <v>14.1</v>
      </c>
      <c r="GT51">
        <v>1.86815</v>
      </c>
      <c r="GU51">
        <v>1.8638600000000001</v>
      </c>
      <c r="GV51">
        <v>1.8714900000000001</v>
      </c>
      <c r="GW51">
        <v>1.8622700000000001</v>
      </c>
      <c r="GX51">
        <v>1.8617300000000001</v>
      </c>
      <c r="GY51">
        <v>1.8682000000000001</v>
      </c>
      <c r="GZ51">
        <v>1.8583700000000001</v>
      </c>
      <c r="HA51">
        <v>1.8648100000000001</v>
      </c>
      <c r="HB51">
        <v>5</v>
      </c>
      <c r="HC51">
        <v>0</v>
      </c>
      <c r="HD51">
        <v>0</v>
      </c>
      <c r="HE51">
        <v>0</v>
      </c>
      <c r="HF51" t="s">
        <v>399</v>
      </c>
      <c r="HG51" t="s">
        <v>400</v>
      </c>
      <c r="HH51" t="s">
        <v>401</v>
      </c>
      <c r="HI51" t="s">
        <v>401</v>
      </c>
      <c r="HJ51" t="s">
        <v>401</v>
      </c>
      <c r="HK51" t="s">
        <v>401</v>
      </c>
      <c r="HL51">
        <v>0</v>
      </c>
      <c r="HM51">
        <v>100</v>
      </c>
      <c r="HN51">
        <v>100</v>
      </c>
      <c r="HO51">
        <v>3.2469999999999999</v>
      </c>
      <c r="HP51">
        <v>-0.76980000000000004</v>
      </c>
      <c r="HQ51">
        <v>3.24715</v>
      </c>
      <c r="HR51">
        <v>0</v>
      </c>
      <c r="HS51">
        <v>0</v>
      </c>
      <c r="HT51">
        <v>0</v>
      </c>
      <c r="HU51">
        <v>-0.76976666666666904</v>
      </c>
      <c r="HV51">
        <v>0</v>
      </c>
      <c r="HW51">
        <v>0</v>
      </c>
      <c r="HX51">
        <v>0</v>
      </c>
      <c r="HY51">
        <v>-1</v>
      </c>
      <c r="HZ51">
        <v>-1</v>
      </c>
      <c r="IA51">
        <v>-1</v>
      </c>
      <c r="IB51">
        <v>-1</v>
      </c>
      <c r="IC51">
        <v>0.4</v>
      </c>
      <c r="ID51">
        <v>0.5</v>
      </c>
      <c r="IE51">
        <v>0.35522500000000001</v>
      </c>
      <c r="IF51">
        <v>2.3852500000000001</v>
      </c>
      <c r="IG51">
        <v>2.64893</v>
      </c>
      <c r="IH51">
        <v>2.8991699999999998</v>
      </c>
      <c r="II51">
        <v>2.8442400000000001</v>
      </c>
      <c r="IJ51">
        <v>2.2888199999999999</v>
      </c>
      <c r="IK51">
        <v>32.377000000000002</v>
      </c>
      <c r="IL51">
        <v>15.2791</v>
      </c>
      <c r="IM51">
        <v>18</v>
      </c>
      <c r="IN51">
        <v>1190.19</v>
      </c>
      <c r="IO51">
        <v>353.08499999999998</v>
      </c>
      <c r="IP51">
        <v>25.0001</v>
      </c>
      <c r="IQ51">
        <v>24.514900000000001</v>
      </c>
      <c r="IR51">
        <v>30.0001</v>
      </c>
      <c r="IS51">
        <v>24.436</v>
      </c>
      <c r="IT51">
        <v>24.380600000000001</v>
      </c>
      <c r="IU51">
        <v>7.1562000000000001</v>
      </c>
      <c r="IV51">
        <v>0</v>
      </c>
      <c r="IW51">
        <v>100</v>
      </c>
      <c r="IX51">
        <v>25</v>
      </c>
      <c r="IY51">
        <v>50</v>
      </c>
      <c r="IZ51">
        <v>22.443999999999999</v>
      </c>
      <c r="JA51">
        <v>109.764</v>
      </c>
      <c r="JB51">
        <v>99.939599999999999</v>
      </c>
    </row>
    <row r="52" spans="1:262" x14ac:dyDescent="0.2">
      <c r="A52">
        <v>36</v>
      </c>
      <c r="B52">
        <v>1634317287.5</v>
      </c>
      <c r="C52">
        <v>5933</v>
      </c>
      <c r="D52" t="s">
        <v>545</v>
      </c>
      <c r="E52" t="s">
        <v>546</v>
      </c>
      <c r="F52" t="s">
        <v>392</v>
      </c>
      <c r="G52">
        <v>1634317287.5</v>
      </c>
      <c r="H52">
        <f t="shared" si="46"/>
        <v>3.5595665432489325E-3</v>
      </c>
      <c r="I52">
        <f t="shared" si="47"/>
        <v>3.5595665432489323</v>
      </c>
      <c r="J52">
        <f t="shared" si="48"/>
        <v>-2.0867302945335853</v>
      </c>
      <c r="K52">
        <f t="shared" si="49"/>
        <v>-5.5658000000000003</v>
      </c>
      <c r="L52">
        <f t="shared" si="50"/>
        <v>15.840249954530291</v>
      </c>
      <c r="M52">
        <f t="shared" si="51"/>
        <v>1.4423433528779788</v>
      </c>
      <c r="N52">
        <f t="shared" si="52"/>
        <v>-0.50679721951940004</v>
      </c>
      <c r="O52">
        <f t="shared" si="53"/>
        <v>0.15881862561125745</v>
      </c>
      <c r="P52">
        <f t="shared" si="54"/>
        <v>2.7669830871059422</v>
      </c>
      <c r="Q52">
        <f t="shared" si="55"/>
        <v>0.15392260593615445</v>
      </c>
      <c r="R52">
        <f t="shared" si="56"/>
        <v>9.6628943909458281E-2</v>
      </c>
      <c r="S52">
        <f t="shared" si="57"/>
        <v>241.71130792209686</v>
      </c>
      <c r="T52">
        <f t="shared" si="58"/>
        <v>27.231940155976897</v>
      </c>
      <c r="U52">
        <f t="shared" si="59"/>
        <v>26.386299999999999</v>
      </c>
      <c r="V52">
        <f t="shared" si="60"/>
        <v>3.4521636970197274</v>
      </c>
      <c r="W52">
        <f t="shared" si="61"/>
        <v>39.873139687789482</v>
      </c>
      <c r="X52">
        <f t="shared" si="62"/>
        <v>1.4025748267755</v>
      </c>
      <c r="Y52">
        <f t="shared" si="63"/>
        <v>3.5175931410413019</v>
      </c>
      <c r="Z52">
        <f t="shared" si="64"/>
        <v>2.0495888702442273</v>
      </c>
      <c r="AA52">
        <f t="shared" si="65"/>
        <v>-156.97688455727791</v>
      </c>
      <c r="AB52">
        <f t="shared" si="66"/>
        <v>47.526706472388902</v>
      </c>
      <c r="AC52">
        <f t="shared" si="67"/>
        <v>3.6900425957794294</v>
      </c>
      <c r="AD52">
        <f t="shared" si="68"/>
        <v>135.95117243298728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48168.717333342822</v>
      </c>
      <c r="AJ52" t="s">
        <v>393</v>
      </c>
      <c r="AK52">
        <v>10397.299999999999</v>
      </c>
      <c r="AL52">
        <v>0</v>
      </c>
      <c r="AM52">
        <v>0</v>
      </c>
      <c r="AN52" t="e">
        <f t="shared" si="72"/>
        <v>#DIV/0!</v>
      </c>
      <c r="AO52">
        <v>-1</v>
      </c>
      <c r="AP52" t="s">
        <v>547</v>
      </c>
      <c r="AQ52">
        <v>10385.299999999999</v>
      </c>
      <c r="AR52">
        <v>1455.2023076923099</v>
      </c>
      <c r="AS52">
        <v>1558.82</v>
      </c>
      <c r="AT52">
        <f t="shared" si="73"/>
        <v>6.6471877643146771E-2</v>
      </c>
      <c r="AU52">
        <v>0.5</v>
      </c>
      <c r="AV52">
        <f t="shared" si="74"/>
        <v>1261.0763999596356</v>
      </c>
      <c r="AW52">
        <f t="shared" si="75"/>
        <v>-2.0867302945335853</v>
      </c>
      <c r="AX52">
        <f t="shared" si="76"/>
        <v>41.91305807838846</v>
      </c>
      <c r="AY52">
        <f t="shared" si="77"/>
        <v>-8.6174818160768784E-4</v>
      </c>
      <c r="AZ52">
        <f t="shared" si="78"/>
        <v>-1</v>
      </c>
      <c r="BA52" t="e">
        <f t="shared" si="79"/>
        <v>#DIV/0!</v>
      </c>
      <c r="BB52" t="s">
        <v>395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>
        <f t="shared" si="84"/>
        <v>6.6471877643146771E-2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v>138</v>
      </c>
      <c r="BM52">
        <v>300</v>
      </c>
      <c r="BN52">
        <v>300</v>
      </c>
      <c r="BO52">
        <v>300</v>
      </c>
      <c r="BP52">
        <v>10385.299999999999</v>
      </c>
      <c r="BQ52">
        <v>1534.56</v>
      </c>
      <c r="BR52">
        <v>-7.3730699999999998E-3</v>
      </c>
      <c r="BS52">
        <v>-2.41</v>
      </c>
      <c r="BT52" t="s">
        <v>395</v>
      </c>
      <c r="BU52" t="s">
        <v>395</v>
      </c>
      <c r="BV52" t="s">
        <v>395</v>
      </c>
      <c r="BW52" t="s">
        <v>395</v>
      </c>
      <c r="BX52" t="s">
        <v>395</v>
      </c>
      <c r="BY52" t="s">
        <v>395</v>
      </c>
      <c r="BZ52" t="s">
        <v>395</v>
      </c>
      <c r="CA52" t="s">
        <v>395</v>
      </c>
      <c r="CB52" t="s">
        <v>395</v>
      </c>
      <c r="CC52" t="s">
        <v>395</v>
      </c>
      <c r="CD52">
        <f t="shared" si="88"/>
        <v>1499.84</v>
      </c>
      <c r="CE52">
        <f t="shared" si="89"/>
        <v>1261.0763999596356</v>
      </c>
      <c r="CF52">
        <f t="shared" si="90"/>
        <v>0.84080728608360611</v>
      </c>
      <c r="CG52">
        <f t="shared" si="91"/>
        <v>0.16115806214135966</v>
      </c>
      <c r="CH52">
        <v>6</v>
      </c>
      <c r="CI52">
        <v>0.5</v>
      </c>
      <c r="CJ52" t="s">
        <v>396</v>
      </c>
      <c r="CK52">
        <v>2</v>
      </c>
      <c r="CL52">
        <v>1634317287.5</v>
      </c>
      <c r="CM52">
        <v>-5.5658000000000003</v>
      </c>
      <c r="CN52">
        <v>-6.8296999999999999</v>
      </c>
      <c r="CO52">
        <v>15.403499999999999</v>
      </c>
      <c r="CP52">
        <v>13.300700000000001</v>
      </c>
      <c r="CQ52">
        <v>-9.0205400000000004</v>
      </c>
      <c r="CR52">
        <v>16.1768</v>
      </c>
      <c r="CS52">
        <v>1000.02</v>
      </c>
      <c r="CT52">
        <v>90.951800000000006</v>
      </c>
      <c r="CU52">
        <v>0.103793</v>
      </c>
      <c r="CV52">
        <v>26.704899999999999</v>
      </c>
      <c r="CW52">
        <v>26.386299999999999</v>
      </c>
      <c r="CX52">
        <v>999.9</v>
      </c>
      <c r="CY52">
        <v>0</v>
      </c>
      <c r="CZ52">
        <v>0</v>
      </c>
      <c r="DA52">
        <v>10006.200000000001</v>
      </c>
      <c r="DB52">
        <v>0</v>
      </c>
      <c r="DC52">
        <v>22.751899999999999</v>
      </c>
      <c r="DD52">
        <v>1.2639100000000001</v>
      </c>
      <c r="DE52">
        <v>-5.6528700000000001</v>
      </c>
      <c r="DF52">
        <v>-6.9217700000000004</v>
      </c>
      <c r="DG52">
        <v>2.10277</v>
      </c>
      <c r="DH52">
        <v>-6.8296999999999999</v>
      </c>
      <c r="DI52">
        <v>13.300700000000001</v>
      </c>
      <c r="DJ52">
        <v>1.4009799999999999</v>
      </c>
      <c r="DK52">
        <v>1.20973</v>
      </c>
      <c r="DL52">
        <v>11.9282</v>
      </c>
      <c r="DM52">
        <v>9.7217800000000008</v>
      </c>
      <c r="DN52">
        <v>1499.84</v>
      </c>
      <c r="DO52">
        <v>0.97300299999999995</v>
      </c>
      <c r="DP52">
        <v>2.69971E-2</v>
      </c>
      <c r="DQ52">
        <v>0</v>
      </c>
      <c r="DR52">
        <v>1425.47</v>
      </c>
      <c r="DS52">
        <v>5.0000499999999999</v>
      </c>
      <c r="DT52">
        <v>21303</v>
      </c>
      <c r="DU52">
        <v>12456.8</v>
      </c>
      <c r="DV52">
        <v>41.75</v>
      </c>
      <c r="DW52">
        <v>43.561999999999998</v>
      </c>
      <c r="DX52">
        <v>42.75</v>
      </c>
      <c r="DY52">
        <v>43.061999999999998</v>
      </c>
      <c r="DZ52">
        <v>43.811999999999998</v>
      </c>
      <c r="EA52">
        <v>1454.48</v>
      </c>
      <c r="EB52">
        <v>40.36</v>
      </c>
      <c r="EC52">
        <v>0</v>
      </c>
      <c r="ED52">
        <v>89.599999904632597</v>
      </c>
      <c r="EE52">
        <v>0</v>
      </c>
      <c r="EF52">
        <v>1455.2023076923099</v>
      </c>
      <c r="EG52">
        <v>-235.42495726623901</v>
      </c>
      <c r="EH52">
        <v>-3513.7948717240902</v>
      </c>
      <c r="EI52">
        <v>21748.319230769201</v>
      </c>
      <c r="EJ52">
        <v>15</v>
      </c>
      <c r="EK52">
        <v>1634317261.5</v>
      </c>
      <c r="EL52" t="s">
        <v>548</v>
      </c>
      <c r="EM52">
        <v>1634317261.5</v>
      </c>
      <c r="EN52">
        <v>1634317253.5</v>
      </c>
      <c r="EO52">
        <v>37</v>
      </c>
      <c r="EP52">
        <v>0.20799999999999999</v>
      </c>
      <c r="EQ52">
        <v>-4.0000000000000001E-3</v>
      </c>
      <c r="ER52">
        <v>3.4550000000000001</v>
      </c>
      <c r="ES52">
        <v>-0.77300000000000002</v>
      </c>
      <c r="ET52">
        <v>-7</v>
      </c>
      <c r="EU52">
        <v>13</v>
      </c>
      <c r="EV52">
        <v>0.4</v>
      </c>
      <c r="EW52">
        <v>0.04</v>
      </c>
      <c r="EX52">
        <v>1.28844625</v>
      </c>
      <c r="EY52">
        <v>-1.68417636022535E-2</v>
      </c>
      <c r="EZ52">
        <v>2.3381881841235502E-2</v>
      </c>
      <c r="FA52">
        <v>1</v>
      </c>
      <c r="FB52">
        <v>2.0918225000000001</v>
      </c>
      <c r="FC52">
        <v>9.9988818011249203E-2</v>
      </c>
      <c r="FD52">
        <v>1.7115291372045101E-2</v>
      </c>
      <c r="FE52">
        <v>1</v>
      </c>
      <c r="FF52">
        <v>2</v>
      </c>
      <c r="FG52">
        <v>2</v>
      </c>
      <c r="FH52" t="s">
        <v>398</v>
      </c>
      <c r="FI52">
        <v>3.82287</v>
      </c>
      <c r="FJ52">
        <v>2.7070699999999999</v>
      </c>
      <c r="FK52">
        <v>-2.4163600000000002E-3</v>
      </c>
      <c r="FL52">
        <v>-1.8422E-3</v>
      </c>
      <c r="FM52">
        <v>7.8741800000000001E-2</v>
      </c>
      <c r="FN52">
        <v>6.7973099999999995E-2</v>
      </c>
      <c r="FO52">
        <v>29310.400000000001</v>
      </c>
      <c r="FP52">
        <v>24719.1</v>
      </c>
      <c r="FQ52">
        <v>26250.400000000001</v>
      </c>
      <c r="FR52">
        <v>24075.4</v>
      </c>
      <c r="FS52">
        <v>41291.9</v>
      </c>
      <c r="FT52">
        <v>37027.199999999997</v>
      </c>
      <c r="FU52">
        <v>47465.4</v>
      </c>
      <c r="FV52">
        <v>42914.5</v>
      </c>
      <c r="FW52">
        <v>2.6911</v>
      </c>
      <c r="FX52">
        <v>1.71373</v>
      </c>
      <c r="FY52">
        <v>0.13732900000000001</v>
      </c>
      <c r="FZ52">
        <v>0</v>
      </c>
      <c r="GA52">
        <v>24.1341</v>
      </c>
      <c r="GB52">
        <v>999.9</v>
      </c>
      <c r="GC52">
        <v>38.798999999999999</v>
      </c>
      <c r="GD52">
        <v>27.260999999999999</v>
      </c>
      <c r="GE52">
        <v>15.5023</v>
      </c>
      <c r="GF52">
        <v>55.441000000000003</v>
      </c>
      <c r="GG52">
        <v>48.734000000000002</v>
      </c>
      <c r="GH52">
        <v>3</v>
      </c>
      <c r="GI52">
        <v>-0.220696</v>
      </c>
      <c r="GJ52">
        <v>-0.51650300000000005</v>
      </c>
      <c r="GK52">
        <v>20.246600000000001</v>
      </c>
      <c r="GL52">
        <v>5.2348100000000004</v>
      </c>
      <c r="GM52">
        <v>11.986000000000001</v>
      </c>
      <c r="GN52">
        <v>4.95695</v>
      </c>
      <c r="GO52">
        <v>3.3039999999999998</v>
      </c>
      <c r="GP52">
        <v>1050.5999999999999</v>
      </c>
      <c r="GQ52">
        <v>9999</v>
      </c>
      <c r="GR52">
        <v>2722.8</v>
      </c>
      <c r="GS52">
        <v>14.2</v>
      </c>
      <c r="GT52">
        <v>1.8682700000000001</v>
      </c>
      <c r="GU52">
        <v>1.8638600000000001</v>
      </c>
      <c r="GV52">
        <v>1.8714999999999999</v>
      </c>
      <c r="GW52">
        <v>1.86233</v>
      </c>
      <c r="GX52">
        <v>1.8617600000000001</v>
      </c>
      <c r="GY52">
        <v>1.86826</v>
      </c>
      <c r="GZ52">
        <v>1.8583700000000001</v>
      </c>
      <c r="HA52">
        <v>1.8648400000000001</v>
      </c>
      <c r="HB52">
        <v>5</v>
      </c>
      <c r="HC52">
        <v>0</v>
      </c>
      <c r="HD52">
        <v>0</v>
      </c>
      <c r="HE52">
        <v>0</v>
      </c>
      <c r="HF52" t="s">
        <v>399</v>
      </c>
      <c r="HG52" t="s">
        <v>400</v>
      </c>
      <c r="HH52" t="s">
        <v>401</v>
      </c>
      <c r="HI52" t="s">
        <v>401</v>
      </c>
      <c r="HJ52" t="s">
        <v>401</v>
      </c>
      <c r="HK52" t="s">
        <v>401</v>
      </c>
      <c r="HL52">
        <v>0</v>
      </c>
      <c r="HM52">
        <v>100</v>
      </c>
      <c r="HN52">
        <v>100</v>
      </c>
      <c r="HO52">
        <v>3.4550000000000001</v>
      </c>
      <c r="HP52">
        <v>-0.77329999999999999</v>
      </c>
      <c r="HQ52">
        <v>3.4547409999999998</v>
      </c>
      <c r="HR52">
        <v>0</v>
      </c>
      <c r="HS52">
        <v>0</v>
      </c>
      <c r="HT52">
        <v>0</v>
      </c>
      <c r="HU52">
        <v>-0.77330500000000202</v>
      </c>
      <c r="HV52">
        <v>0</v>
      </c>
      <c r="HW52">
        <v>0</v>
      </c>
      <c r="HX52">
        <v>0</v>
      </c>
      <c r="HY52">
        <v>-1</v>
      </c>
      <c r="HZ52">
        <v>-1</v>
      </c>
      <c r="IA52">
        <v>-1</v>
      </c>
      <c r="IB52">
        <v>-1</v>
      </c>
      <c r="IC52">
        <v>0.4</v>
      </c>
      <c r="ID52">
        <v>0.6</v>
      </c>
      <c r="IE52">
        <v>3.2959000000000002E-2</v>
      </c>
      <c r="IF52">
        <v>4.99756</v>
      </c>
      <c r="IG52">
        <v>2.64893</v>
      </c>
      <c r="IH52">
        <v>2.8979499999999998</v>
      </c>
      <c r="II52">
        <v>2.8442400000000001</v>
      </c>
      <c r="IJ52">
        <v>2.31934</v>
      </c>
      <c r="IK52">
        <v>32.399099999999997</v>
      </c>
      <c r="IL52">
        <v>15.252800000000001</v>
      </c>
      <c r="IM52">
        <v>18</v>
      </c>
      <c r="IN52">
        <v>1187.75</v>
      </c>
      <c r="IO52">
        <v>352.541</v>
      </c>
      <c r="IP52">
        <v>24.999700000000001</v>
      </c>
      <c r="IQ52">
        <v>24.512899999999998</v>
      </c>
      <c r="IR52">
        <v>30</v>
      </c>
      <c r="IS52">
        <v>24.431899999999999</v>
      </c>
      <c r="IT52">
        <v>24.377199999999998</v>
      </c>
      <c r="IU52">
        <v>0</v>
      </c>
      <c r="IV52">
        <v>0</v>
      </c>
      <c r="IW52">
        <v>100</v>
      </c>
      <c r="IX52">
        <v>25</v>
      </c>
      <c r="IY52">
        <v>0</v>
      </c>
      <c r="IZ52">
        <v>22.443999999999999</v>
      </c>
      <c r="JA52">
        <v>109.76300000000001</v>
      </c>
      <c r="JB52">
        <v>99.944400000000002</v>
      </c>
    </row>
    <row r="53" spans="1:262" x14ac:dyDescent="0.2">
      <c r="A53">
        <v>37</v>
      </c>
      <c r="B53">
        <v>1634317384</v>
      </c>
      <c r="C53">
        <v>6029.5</v>
      </c>
      <c r="D53" t="s">
        <v>549</v>
      </c>
      <c r="E53" t="s">
        <v>550</v>
      </c>
      <c r="F53" t="s">
        <v>392</v>
      </c>
      <c r="G53">
        <v>1634317384</v>
      </c>
      <c r="H53">
        <f t="shared" si="46"/>
        <v>3.6993440717033432E-3</v>
      </c>
      <c r="I53">
        <f t="shared" si="47"/>
        <v>3.6993440717033432</v>
      </c>
      <c r="J53">
        <f t="shared" si="48"/>
        <v>9.0948497527028849</v>
      </c>
      <c r="K53">
        <f t="shared" si="49"/>
        <v>393.78699999999998</v>
      </c>
      <c r="L53">
        <f t="shared" si="50"/>
        <v>291.38298438759767</v>
      </c>
      <c r="M53">
        <f t="shared" si="51"/>
        <v>26.531089743822921</v>
      </c>
      <c r="N53">
        <f t="shared" si="52"/>
        <v>35.855210484951996</v>
      </c>
      <c r="O53">
        <f t="shared" si="53"/>
        <v>0.16652370836956051</v>
      </c>
      <c r="P53">
        <f t="shared" si="54"/>
        <v>2.7692647161798178</v>
      </c>
      <c r="Q53">
        <f t="shared" si="55"/>
        <v>0.16115402940348778</v>
      </c>
      <c r="R53">
        <f t="shared" si="56"/>
        <v>0.10118928882486677</v>
      </c>
      <c r="S53">
        <f t="shared" si="57"/>
        <v>241.76455492209476</v>
      </c>
      <c r="T53">
        <f t="shared" si="58"/>
        <v>27.195656062010539</v>
      </c>
      <c r="U53">
        <f t="shared" si="59"/>
        <v>26.337900000000001</v>
      </c>
      <c r="V53">
        <f t="shared" si="60"/>
        <v>3.4423175773945767</v>
      </c>
      <c r="W53">
        <f t="shared" si="61"/>
        <v>40.018175257846202</v>
      </c>
      <c r="X53">
        <f t="shared" si="62"/>
        <v>1.407850600752</v>
      </c>
      <c r="Y53">
        <f t="shared" si="63"/>
        <v>3.518027975240996</v>
      </c>
      <c r="Z53">
        <f t="shared" si="64"/>
        <v>2.0344669766425767</v>
      </c>
      <c r="AA53">
        <f t="shared" si="65"/>
        <v>-163.14107356211744</v>
      </c>
      <c r="AB53">
        <f t="shared" si="66"/>
        <v>55.105374830673064</v>
      </c>
      <c r="AC53">
        <f t="shared" si="67"/>
        <v>4.2739456944915908</v>
      </c>
      <c r="AD53">
        <f t="shared" si="68"/>
        <v>138.00280188514199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48230.535154896468</v>
      </c>
      <c r="AJ53" t="s">
        <v>393</v>
      </c>
      <c r="AK53">
        <v>10397.299999999999</v>
      </c>
      <c r="AL53">
        <v>0</v>
      </c>
      <c r="AM53">
        <v>0</v>
      </c>
      <c r="AN53" t="e">
        <f t="shared" si="72"/>
        <v>#DIV/0!</v>
      </c>
      <c r="AO53">
        <v>-1</v>
      </c>
      <c r="AP53" t="s">
        <v>551</v>
      </c>
      <c r="AQ53">
        <v>10388.200000000001</v>
      </c>
      <c r="AR53">
        <v>1679.25</v>
      </c>
      <c r="AS53">
        <v>1914.48</v>
      </c>
      <c r="AT53">
        <f t="shared" si="73"/>
        <v>0.12286887300990346</v>
      </c>
      <c r="AU53">
        <v>0.5</v>
      </c>
      <c r="AV53">
        <f t="shared" si="74"/>
        <v>1261.3538999596346</v>
      </c>
      <c r="AW53">
        <f t="shared" si="75"/>
        <v>9.0948497527028849</v>
      </c>
      <c r="AX53">
        <f t="shared" si="76"/>
        <v>77.490566077343402</v>
      </c>
      <c r="AY53">
        <f t="shared" si="77"/>
        <v>8.0031859044681561E-3</v>
      </c>
      <c r="AZ53">
        <f t="shared" si="78"/>
        <v>-1</v>
      </c>
      <c r="BA53" t="e">
        <f t="shared" si="79"/>
        <v>#DIV/0!</v>
      </c>
      <c r="BB53" t="s">
        <v>395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>
        <f t="shared" si="84"/>
        <v>0.12286887300990348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v>139</v>
      </c>
      <c r="BM53">
        <v>300</v>
      </c>
      <c r="BN53">
        <v>300</v>
      </c>
      <c r="BO53">
        <v>300</v>
      </c>
      <c r="BP53">
        <v>10388.200000000001</v>
      </c>
      <c r="BQ53">
        <v>1866.45</v>
      </c>
      <c r="BR53">
        <v>-7.3753400000000002E-3</v>
      </c>
      <c r="BS53">
        <v>-7.44</v>
      </c>
      <c r="BT53" t="s">
        <v>395</v>
      </c>
      <c r="BU53" t="s">
        <v>395</v>
      </c>
      <c r="BV53" t="s">
        <v>395</v>
      </c>
      <c r="BW53" t="s">
        <v>395</v>
      </c>
      <c r="BX53" t="s">
        <v>395</v>
      </c>
      <c r="BY53" t="s">
        <v>395</v>
      </c>
      <c r="BZ53" t="s">
        <v>395</v>
      </c>
      <c r="CA53" t="s">
        <v>395</v>
      </c>
      <c r="CB53" t="s">
        <v>395</v>
      </c>
      <c r="CC53" t="s">
        <v>395</v>
      </c>
      <c r="CD53">
        <f t="shared" si="88"/>
        <v>1500.17</v>
      </c>
      <c r="CE53">
        <f t="shared" si="89"/>
        <v>1261.3538999596346</v>
      </c>
      <c r="CF53">
        <f t="shared" si="90"/>
        <v>0.8408073084781289</v>
      </c>
      <c r="CG53">
        <f t="shared" si="91"/>
        <v>0.16115810536278871</v>
      </c>
      <c r="CH53">
        <v>6</v>
      </c>
      <c r="CI53">
        <v>0.5</v>
      </c>
      <c r="CJ53" t="s">
        <v>396</v>
      </c>
      <c r="CK53">
        <v>2</v>
      </c>
      <c r="CL53">
        <v>1634317384</v>
      </c>
      <c r="CM53">
        <v>393.78699999999998</v>
      </c>
      <c r="CN53">
        <v>400.11799999999999</v>
      </c>
      <c r="CO53">
        <v>15.462</v>
      </c>
      <c r="CP53">
        <v>13.2767</v>
      </c>
      <c r="CQ53">
        <v>389.00299999999999</v>
      </c>
      <c r="CR53">
        <v>16.23</v>
      </c>
      <c r="CS53">
        <v>999.99400000000003</v>
      </c>
      <c r="CT53">
        <v>90.948899999999995</v>
      </c>
      <c r="CU53">
        <v>0.103396</v>
      </c>
      <c r="CV53">
        <v>26.707000000000001</v>
      </c>
      <c r="CW53">
        <v>26.337900000000001</v>
      </c>
      <c r="CX53">
        <v>999.9</v>
      </c>
      <c r="CY53">
        <v>0</v>
      </c>
      <c r="CZ53">
        <v>0</v>
      </c>
      <c r="DA53">
        <v>10020</v>
      </c>
      <c r="DB53">
        <v>0</v>
      </c>
      <c r="DC53">
        <v>22.7575</v>
      </c>
      <c r="DD53">
        <v>-7.6602800000000002</v>
      </c>
      <c r="DE53">
        <v>398.61900000000003</v>
      </c>
      <c r="DF53">
        <v>405.50099999999998</v>
      </c>
      <c r="DG53">
        <v>2.1799499999999998</v>
      </c>
      <c r="DH53">
        <v>400.11799999999999</v>
      </c>
      <c r="DI53">
        <v>13.2767</v>
      </c>
      <c r="DJ53">
        <v>1.40577</v>
      </c>
      <c r="DK53">
        <v>1.2075</v>
      </c>
      <c r="DL53">
        <v>11.98</v>
      </c>
      <c r="DM53">
        <v>9.6943999999999999</v>
      </c>
      <c r="DN53">
        <v>1500.17</v>
      </c>
      <c r="DO53">
        <v>0.97300299999999995</v>
      </c>
      <c r="DP53">
        <v>2.69971E-2</v>
      </c>
      <c r="DQ53">
        <v>0</v>
      </c>
      <c r="DR53">
        <v>1677.85</v>
      </c>
      <c r="DS53">
        <v>5.0000499999999999</v>
      </c>
      <c r="DT53">
        <v>25099.4</v>
      </c>
      <c r="DU53">
        <v>12459.5</v>
      </c>
      <c r="DV53">
        <v>41.686999999999998</v>
      </c>
      <c r="DW53">
        <v>43.5</v>
      </c>
      <c r="DX53">
        <v>42.75</v>
      </c>
      <c r="DY53">
        <v>43.061999999999998</v>
      </c>
      <c r="DZ53">
        <v>43.811999999999998</v>
      </c>
      <c r="EA53">
        <v>1454.8</v>
      </c>
      <c r="EB53">
        <v>40.369999999999997</v>
      </c>
      <c r="EC53">
        <v>0</v>
      </c>
      <c r="ED53">
        <v>96</v>
      </c>
      <c r="EE53">
        <v>0</v>
      </c>
      <c r="EF53">
        <v>1679.25</v>
      </c>
      <c r="EG53">
        <v>-4.7364102716753802</v>
      </c>
      <c r="EH53">
        <v>-75.305983004750004</v>
      </c>
      <c r="EI53">
        <v>25114.0423076923</v>
      </c>
      <c r="EJ53">
        <v>15</v>
      </c>
      <c r="EK53">
        <v>1634317411</v>
      </c>
      <c r="EL53" t="s">
        <v>552</v>
      </c>
      <c r="EM53">
        <v>1634317404.5</v>
      </c>
      <c r="EN53">
        <v>1634317411</v>
      </c>
      <c r="EO53">
        <v>38</v>
      </c>
      <c r="EP53">
        <v>1.329</v>
      </c>
      <c r="EQ53">
        <v>6.0000000000000001E-3</v>
      </c>
      <c r="ER53">
        <v>4.7839999999999998</v>
      </c>
      <c r="ES53">
        <v>-0.76800000000000002</v>
      </c>
      <c r="ET53">
        <v>400</v>
      </c>
      <c r="EU53">
        <v>13</v>
      </c>
      <c r="EV53">
        <v>0.44</v>
      </c>
      <c r="EW53">
        <v>0.03</v>
      </c>
      <c r="EX53">
        <v>-7.6558334146341496</v>
      </c>
      <c r="EY53">
        <v>-6.4561672474014202E-3</v>
      </c>
      <c r="EZ53">
        <v>2.8693945278705502E-2</v>
      </c>
      <c r="FA53">
        <v>1</v>
      </c>
      <c r="FB53">
        <v>2.1702690243902398</v>
      </c>
      <c r="FC53">
        <v>5.1822020905922202E-2</v>
      </c>
      <c r="FD53">
        <v>5.2212926186109799E-3</v>
      </c>
      <c r="FE53">
        <v>1</v>
      </c>
      <c r="FF53">
        <v>2</v>
      </c>
      <c r="FG53">
        <v>2</v>
      </c>
      <c r="FH53" t="s">
        <v>398</v>
      </c>
      <c r="FI53">
        <v>3.8228399999999998</v>
      </c>
      <c r="FJ53">
        <v>2.7067999999999999</v>
      </c>
      <c r="FK53">
        <v>8.7165000000000006E-2</v>
      </c>
      <c r="FL53">
        <v>8.9006299999999997E-2</v>
      </c>
      <c r="FM53">
        <v>7.8931799999999996E-2</v>
      </c>
      <c r="FN53">
        <v>6.7881999999999998E-2</v>
      </c>
      <c r="FO53">
        <v>26691</v>
      </c>
      <c r="FP53">
        <v>22479</v>
      </c>
      <c r="FQ53">
        <v>26250.2</v>
      </c>
      <c r="FR53">
        <v>24076.6</v>
      </c>
      <c r="FS53">
        <v>41285.5</v>
      </c>
      <c r="FT53">
        <v>37034.9</v>
      </c>
      <c r="FU53">
        <v>47465.3</v>
      </c>
      <c r="FV53">
        <v>42916.9</v>
      </c>
      <c r="FW53">
        <v>2.6944300000000001</v>
      </c>
      <c r="FX53">
        <v>1.7173</v>
      </c>
      <c r="FY53">
        <v>0.134744</v>
      </c>
      <c r="FZ53">
        <v>0</v>
      </c>
      <c r="GA53">
        <v>24.128</v>
      </c>
      <c r="GB53">
        <v>999.9</v>
      </c>
      <c r="GC53">
        <v>38.677</v>
      </c>
      <c r="GD53">
        <v>27.260999999999999</v>
      </c>
      <c r="GE53">
        <v>15.455</v>
      </c>
      <c r="GF53">
        <v>54.771099999999997</v>
      </c>
      <c r="GG53">
        <v>48.685899999999997</v>
      </c>
      <c r="GH53">
        <v>3</v>
      </c>
      <c r="GI53">
        <v>-0.221745</v>
      </c>
      <c r="GJ53">
        <v>-0.51218399999999997</v>
      </c>
      <c r="GK53">
        <v>20.246600000000001</v>
      </c>
      <c r="GL53">
        <v>5.2349600000000001</v>
      </c>
      <c r="GM53">
        <v>11.986000000000001</v>
      </c>
      <c r="GN53">
        <v>4.9571500000000004</v>
      </c>
      <c r="GO53">
        <v>3.3039800000000001</v>
      </c>
      <c r="GP53">
        <v>1053.4000000000001</v>
      </c>
      <c r="GQ53">
        <v>9999</v>
      </c>
      <c r="GR53">
        <v>2722.8</v>
      </c>
      <c r="GS53">
        <v>14.2</v>
      </c>
      <c r="GT53">
        <v>1.8681399999999999</v>
      </c>
      <c r="GU53">
        <v>1.8638600000000001</v>
      </c>
      <c r="GV53">
        <v>1.8714900000000001</v>
      </c>
      <c r="GW53">
        <v>1.8622399999999999</v>
      </c>
      <c r="GX53">
        <v>1.8617300000000001</v>
      </c>
      <c r="GY53">
        <v>1.8682300000000001</v>
      </c>
      <c r="GZ53">
        <v>1.85836</v>
      </c>
      <c r="HA53">
        <v>1.8648100000000001</v>
      </c>
      <c r="HB53">
        <v>5</v>
      </c>
      <c r="HC53">
        <v>0</v>
      </c>
      <c r="HD53">
        <v>0</v>
      </c>
      <c r="HE53">
        <v>0</v>
      </c>
      <c r="HF53" t="s">
        <v>399</v>
      </c>
      <c r="HG53" t="s">
        <v>400</v>
      </c>
      <c r="HH53" t="s">
        <v>401</v>
      </c>
      <c r="HI53" t="s">
        <v>401</v>
      </c>
      <c r="HJ53" t="s">
        <v>401</v>
      </c>
      <c r="HK53" t="s">
        <v>401</v>
      </c>
      <c r="HL53">
        <v>0</v>
      </c>
      <c r="HM53">
        <v>100</v>
      </c>
      <c r="HN53">
        <v>100</v>
      </c>
      <c r="HO53">
        <v>4.7839999999999998</v>
      </c>
      <c r="HP53">
        <v>-0.76800000000000002</v>
      </c>
      <c r="HQ53">
        <v>3.4547409999999998</v>
      </c>
      <c r="HR53">
        <v>0</v>
      </c>
      <c r="HS53">
        <v>0</v>
      </c>
      <c r="HT53">
        <v>0</v>
      </c>
      <c r="HU53">
        <v>-0.77330500000000202</v>
      </c>
      <c r="HV53">
        <v>0</v>
      </c>
      <c r="HW53">
        <v>0</v>
      </c>
      <c r="HX53">
        <v>0</v>
      </c>
      <c r="HY53">
        <v>-1</v>
      </c>
      <c r="HZ53">
        <v>-1</v>
      </c>
      <c r="IA53">
        <v>-1</v>
      </c>
      <c r="IB53">
        <v>-1</v>
      </c>
      <c r="IC53">
        <v>2</v>
      </c>
      <c r="ID53">
        <v>2.2000000000000002</v>
      </c>
      <c r="IE53">
        <v>1.5222199999999999</v>
      </c>
      <c r="IF53">
        <v>2.34863</v>
      </c>
      <c r="IG53">
        <v>2.64893</v>
      </c>
      <c r="IH53">
        <v>2.9003899999999998</v>
      </c>
      <c r="II53">
        <v>2.8442400000000001</v>
      </c>
      <c r="IJ53">
        <v>2.2961399999999998</v>
      </c>
      <c r="IK53">
        <v>32.443300000000001</v>
      </c>
      <c r="IL53">
        <v>15.244</v>
      </c>
      <c r="IM53">
        <v>18</v>
      </c>
      <c r="IN53">
        <v>1191.8</v>
      </c>
      <c r="IO53">
        <v>354.25200000000001</v>
      </c>
      <c r="IP53">
        <v>25.0001</v>
      </c>
      <c r="IQ53">
        <v>24.502600000000001</v>
      </c>
      <c r="IR53">
        <v>30.0001</v>
      </c>
      <c r="IS53">
        <v>24.4238</v>
      </c>
      <c r="IT53">
        <v>24.366299999999999</v>
      </c>
      <c r="IU53">
        <v>30.507999999999999</v>
      </c>
      <c r="IV53">
        <v>0</v>
      </c>
      <c r="IW53">
        <v>100</v>
      </c>
      <c r="IX53">
        <v>25</v>
      </c>
      <c r="IY53">
        <v>400</v>
      </c>
      <c r="IZ53">
        <v>22.443999999999999</v>
      </c>
      <c r="JA53">
        <v>109.762</v>
      </c>
      <c r="JB53">
        <v>99.949799999999996</v>
      </c>
    </row>
    <row r="54" spans="1:262" x14ac:dyDescent="0.2">
      <c r="A54">
        <v>38</v>
      </c>
      <c r="B54">
        <v>1634317500.5</v>
      </c>
      <c r="C54">
        <v>6146</v>
      </c>
      <c r="D54" t="s">
        <v>553</v>
      </c>
      <c r="E54" t="s">
        <v>554</v>
      </c>
      <c r="F54" t="s">
        <v>392</v>
      </c>
      <c r="G54">
        <v>1634317500.5</v>
      </c>
      <c r="H54">
        <f t="shared" si="46"/>
        <v>3.8709392085838042E-3</v>
      </c>
      <c r="I54">
        <f t="shared" si="47"/>
        <v>3.8709392085838044</v>
      </c>
      <c r="J54">
        <f t="shared" si="48"/>
        <v>8.6132785808035788</v>
      </c>
      <c r="K54">
        <f t="shared" si="49"/>
        <v>393.923</v>
      </c>
      <c r="L54">
        <f t="shared" si="50"/>
        <v>300.51761317988343</v>
      </c>
      <c r="M54">
        <f t="shared" si="51"/>
        <v>27.361906597512245</v>
      </c>
      <c r="N54">
        <f t="shared" si="52"/>
        <v>35.866398040903</v>
      </c>
      <c r="O54">
        <f t="shared" si="53"/>
        <v>0.17573212808534966</v>
      </c>
      <c r="P54">
        <f t="shared" si="54"/>
        <v>2.7532769420571226</v>
      </c>
      <c r="Q54">
        <f t="shared" si="55"/>
        <v>0.16973023402008575</v>
      </c>
      <c r="R54">
        <f t="shared" si="56"/>
        <v>0.10660356558209319</v>
      </c>
      <c r="S54">
        <f t="shared" si="57"/>
        <v>241.72567192210158</v>
      </c>
      <c r="T54">
        <f t="shared" si="58"/>
        <v>27.1280668192578</v>
      </c>
      <c r="U54">
        <f t="shared" si="59"/>
        <v>26.291499999999999</v>
      </c>
      <c r="V54">
        <f t="shared" si="60"/>
        <v>3.4329013550013121</v>
      </c>
      <c r="W54">
        <f t="shared" si="61"/>
        <v>40.179453753302113</v>
      </c>
      <c r="X54">
        <f t="shared" si="62"/>
        <v>1.4116368474701</v>
      </c>
      <c r="Y54">
        <f t="shared" si="63"/>
        <v>3.5133301117964697</v>
      </c>
      <c r="Z54">
        <f t="shared" si="64"/>
        <v>2.0212645075312121</v>
      </c>
      <c r="AA54">
        <f t="shared" si="65"/>
        <v>-170.70841909854576</v>
      </c>
      <c r="AB54">
        <f t="shared" si="66"/>
        <v>58.3051370012723</v>
      </c>
      <c r="AC54">
        <f t="shared" si="67"/>
        <v>4.546803219214965</v>
      </c>
      <c r="AD54">
        <f t="shared" si="68"/>
        <v>133.86919304404307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47798.600406238489</v>
      </c>
      <c r="AJ54" t="s">
        <v>393</v>
      </c>
      <c r="AK54">
        <v>10397.299999999999</v>
      </c>
      <c r="AL54">
        <v>0</v>
      </c>
      <c r="AM54">
        <v>0</v>
      </c>
      <c r="AN54" t="e">
        <f t="shared" si="72"/>
        <v>#DIV/0!</v>
      </c>
      <c r="AO54">
        <v>-1</v>
      </c>
      <c r="AP54" t="s">
        <v>555</v>
      </c>
      <c r="AQ54">
        <v>10386.6</v>
      </c>
      <c r="AR54">
        <v>1556.7838461538499</v>
      </c>
      <c r="AS54">
        <v>1769.07</v>
      </c>
      <c r="AT54">
        <f t="shared" si="73"/>
        <v>0.11999873031940511</v>
      </c>
      <c r="AU54">
        <v>0.5</v>
      </c>
      <c r="AV54">
        <f t="shared" si="74"/>
        <v>1261.1519999596383</v>
      </c>
      <c r="AW54">
        <f t="shared" si="75"/>
        <v>8.6132785808035788</v>
      </c>
      <c r="AX54">
        <f t="shared" si="76"/>
        <v>75.668319367467518</v>
      </c>
      <c r="AY54">
        <f t="shared" si="77"/>
        <v>7.6226169257244498E-3</v>
      </c>
      <c r="AZ54">
        <f t="shared" si="78"/>
        <v>-1</v>
      </c>
      <c r="BA54" t="e">
        <f t="shared" si="79"/>
        <v>#DIV/0!</v>
      </c>
      <c r="BB54" t="s">
        <v>395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>
        <f t="shared" si="84"/>
        <v>0.11999873031940511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v>140</v>
      </c>
      <c r="BM54">
        <v>300</v>
      </c>
      <c r="BN54">
        <v>300</v>
      </c>
      <c r="BO54">
        <v>300</v>
      </c>
      <c r="BP54">
        <v>10386.6</v>
      </c>
      <c r="BQ54">
        <v>1721.07</v>
      </c>
      <c r="BR54">
        <v>-7.3742399999999998E-3</v>
      </c>
      <c r="BS54">
        <v>-6.18</v>
      </c>
      <c r="BT54" t="s">
        <v>395</v>
      </c>
      <c r="BU54" t="s">
        <v>395</v>
      </c>
      <c r="BV54" t="s">
        <v>395</v>
      </c>
      <c r="BW54" t="s">
        <v>395</v>
      </c>
      <c r="BX54" t="s">
        <v>395</v>
      </c>
      <c r="BY54" t="s">
        <v>395</v>
      </c>
      <c r="BZ54" t="s">
        <v>395</v>
      </c>
      <c r="CA54" t="s">
        <v>395</v>
      </c>
      <c r="CB54" t="s">
        <v>395</v>
      </c>
      <c r="CC54" t="s">
        <v>395</v>
      </c>
      <c r="CD54">
        <f t="shared" si="88"/>
        <v>1499.93</v>
      </c>
      <c r="CE54">
        <f t="shared" si="89"/>
        <v>1261.1519999596383</v>
      </c>
      <c r="CF54">
        <f t="shared" si="90"/>
        <v>0.84080723764418219</v>
      </c>
      <c r="CG54">
        <f t="shared" si="91"/>
        <v>0.16115796865327153</v>
      </c>
      <c r="CH54">
        <v>6</v>
      </c>
      <c r="CI54">
        <v>0.5</v>
      </c>
      <c r="CJ54" t="s">
        <v>396</v>
      </c>
      <c r="CK54">
        <v>2</v>
      </c>
      <c r="CL54">
        <v>1634317500.5</v>
      </c>
      <c r="CM54">
        <v>393.923</v>
      </c>
      <c r="CN54">
        <v>400.00599999999997</v>
      </c>
      <c r="CO54">
        <v>15.504099999999999</v>
      </c>
      <c r="CP54">
        <v>13.217499999999999</v>
      </c>
      <c r="CQ54">
        <v>389.12099999999998</v>
      </c>
      <c r="CR54">
        <v>16.272200000000002</v>
      </c>
      <c r="CS54">
        <v>999.98</v>
      </c>
      <c r="CT54">
        <v>90.944400000000002</v>
      </c>
      <c r="CU54">
        <v>0.104861</v>
      </c>
      <c r="CV54">
        <v>26.6843</v>
      </c>
      <c r="CW54">
        <v>26.291499999999999</v>
      </c>
      <c r="CX54">
        <v>999.9</v>
      </c>
      <c r="CY54">
        <v>0</v>
      </c>
      <c r="CZ54">
        <v>0</v>
      </c>
      <c r="DA54">
        <v>9926.25</v>
      </c>
      <c r="DB54">
        <v>0</v>
      </c>
      <c r="DC54">
        <v>22.7575</v>
      </c>
      <c r="DD54">
        <v>-6.0827600000000004</v>
      </c>
      <c r="DE54">
        <v>400.12700000000001</v>
      </c>
      <c r="DF54">
        <v>405.36399999999998</v>
      </c>
      <c r="DG54">
        <v>2.2865000000000002</v>
      </c>
      <c r="DH54">
        <v>400.00599999999997</v>
      </c>
      <c r="DI54">
        <v>13.217499999999999</v>
      </c>
      <c r="DJ54">
        <v>1.41001</v>
      </c>
      <c r="DK54">
        <v>1.2020599999999999</v>
      </c>
      <c r="DL54">
        <v>12.025700000000001</v>
      </c>
      <c r="DM54">
        <v>9.6271199999999997</v>
      </c>
      <c r="DN54">
        <v>1499.93</v>
      </c>
      <c r="DO54">
        <v>0.97300299999999995</v>
      </c>
      <c r="DP54">
        <v>2.69971E-2</v>
      </c>
      <c r="DQ54">
        <v>0</v>
      </c>
      <c r="DR54">
        <v>1547.54</v>
      </c>
      <c r="DS54">
        <v>5.0000499999999999</v>
      </c>
      <c r="DT54">
        <v>23119.7</v>
      </c>
      <c r="DU54">
        <v>12457.6</v>
      </c>
      <c r="DV54">
        <v>41.75</v>
      </c>
      <c r="DW54">
        <v>43.5</v>
      </c>
      <c r="DX54">
        <v>42.75</v>
      </c>
      <c r="DY54">
        <v>43.061999999999998</v>
      </c>
      <c r="DZ54">
        <v>43.75</v>
      </c>
      <c r="EA54">
        <v>1454.57</v>
      </c>
      <c r="EB54">
        <v>40.36</v>
      </c>
      <c r="EC54">
        <v>0</v>
      </c>
      <c r="ED54">
        <v>115.799999952316</v>
      </c>
      <c r="EE54">
        <v>0</v>
      </c>
      <c r="EF54">
        <v>1556.7838461538499</v>
      </c>
      <c r="EG54">
        <v>-78.046495775976695</v>
      </c>
      <c r="EH54">
        <v>-1176.0752145342301</v>
      </c>
      <c r="EI54">
        <v>23266.169230769199</v>
      </c>
      <c r="EJ54">
        <v>15</v>
      </c>
      <c r="EK54">
        <v>1634317469</v>
      </c>
      <c r="EL54" t="s">
        <v>556</v>
      </c>
      <c r="EM54">
        <v>1634317464</v>
      </c>
      <c r="EN54">
        <v>1634317469</v>
      </c>
      <c r="EO54">
        <v>39</v>
      </c>
      <c r="EP54">
        <v>1.9E-2</v>
      </c>
      <c r="EQ54">
        <v>0</v>
      </c>
      <c r="ER54">
        <v>4.8029999999999999</v>
      </c>
      <c r="ES54">
        <v>-0.76800000000000002</v>
      </c>
      <c r="ET54">
        <v>400</v>
      </c>
      <c r="EU54">
        <v>13</v>
      </c>
      <c r="EV54">
        <v>0.47</v>
      </c>
      <c r="EW54">
        <v>0.04</v>
      </c>
      <c r="EX54">
        <v>-6.0697055000000004</v>
      </c>
      <c r="EY54">
        <v>2.0216060037523E-2</v>
      </c>
      <c r="EZ54">
        <v>2.88239195764559E-2</v>
      </c>
      <c r="FA54">
        <v>1</v>
      </c>
      <c r="FB54">
        <v>2.2798277499999999</v>
      </c>
      <c r="FC54">
        <v>3.5122964352716897E-2</v>
      </c>
      <c r="FD54">
        <v>3.5699569237596998E-3</v>
      </c>
      <c r="FE54">
        <v>1</v>
      </c>
      <c r="FF54">
        <v>2</v>
      </c>
      <c r="FG54">
        <v>2</v>
      </c>
      <c r="FH54" t="s">
        <v>398</v>
      </c>
      <c r="FI54">
        <v>3.8228200000000001</v>
      </c>
      <c r="FJ54">
        <v>2.7074500000000001</v>
      </c>
      <c r="FK54">
        <v>8.7183499999999997E-2</v>
      </c>
      <c r="FL54">
        <v>8.8983599999999996E-2</v>
      </c>
      <c r="FM54">
        <v>7.9080999999999999E-2</v>
      </c>
      <c r="FN54">
        <v>6.7655300000000002E-2</v>
      </c>
      <c r="FO54">
        <v>26689.5</v>
      </c>
      <c r="FP54">
        <v>22479.4</v>
      </c>
      <c r="FQ54">
        <v>26249.200000000001</v>
      </c>
      <c r="FR54">
        <v>24076.5</v>
      </c>
      <c r="FS54">
        <v>41277.199999999997</v>
      </c>
      <c r="FT54">
        <v>37044</v>
      </c>
      <c r="FU54">
        <v>47463.4</v>
      </c>
      <c r="FV54">
        <v>42916.9</v>
      </c>
      <c r="FW54">
        <v>2.6915</v>
      </c>
      <c r="FX54">
        <v>1.71723</v>
      </c>
      <c r="FY54">
        <v>0.13584599999999999</v>
      </c>
      <c r="FZ54">
        <v>0</v>
      </c>
      <c r="GA54">
        <v>24.063199999999998</v>
      </c>
      <c r="GB54">
        <v>999.9</v>
      </c>
      <c r="GC54">
        <v>38.53</v>
      </c>
      <c r="GD54">
        <v>27.260999999999999</v>
      </c>
      <c r="GE54">
        <v>15.398</v>
      </c>
      <c r="GF54">
        <v>56.311100000000003</v>
      </c>
      <c r="GG54">
        <v>48.697899999999997</v>
      </c>
      <c r="GH54">
        <v>3</v>
      </c>
      <c r="GI54">
        <v>-0.22182199999999999</v>
      </c>
      <c r="GJ54">
        <v>-0.52047900000000002</v>
      </c>
      <c r="GK54">
        <v>20.246700000000001</v>
      </c>
      <c r="GL54">
        <v>5.2351099999999997</v>
      </c>
      <c r="GM54">
        <v>11.986000000000001</v>
      </c>
      <c r="GN54">
        <v>4.9576000000000002</v>
      </c>
      <c r="GO54">
        <v>3.3039999999999998</v>
      </c>
      <c r="GP54">
        <v>1056.5999999999999</v>
      </c>
      <c r="GQ54">
        <v>9999</v>
      </c>
      <c r="GR54">
        <v>2722.8</v>
      </c>
      <c r="GS54">
        <v>14.2</v>
      </c>
      <c r="GT54">
        <v>1.8682099999999999</v>
      </c>
      <c r="GU54">
        <v>1.8638600000000001</v>
      </c>
      <c r="GV54">
        <v>1.8714900000000001</v>
      </c>
      <c r="GW54">
        <v>1.8622700000000001</v>
      </c>
      <c r="GX54">
        <v>1.86172</v>
      </c>
      <c r="GY54">
        <v>1.86815</v>
      </c>
      <c r="GZ54">
        <v>1.8583700000000001</v>
      </c>
      <c r="HA54">
        <v>1.8648</v>
      </c>
      <c r="HB54">
        <v>5</v>
      </c>
      <c r="HC54">
        <v>0</v>
      </c>
      <c r="HD54">
        <v>0</v>
      </c>
      <c r="HE54">
        <v>0</v>
      </c>
      <c r="HF54" t="s">
        <v>399</v>
      </c>
      <c r="HG54" t="s">
        <v>400</v>
      </c>
      <c r="HH54" t="s">
        <v>401</v>
      </c>
      <c r="HI54" t="s">
        <v>401</v>
      </c>
      <c r="HJ54" t="s">
        <v>401</v>
      </c>
      <c r="HK54" t="s">
        <v>401</v>
      </c>
      <c r="HL54">
        <v>0</v>
      </c>
      <c r="HM54">
        <v>100</v>
      </c>
      <c r="HN54">
        <v>100</v>
      </c>
      <c r="HO54">
        <v>4.8019999999999996</v>
      </c>
      <c r="HP54">
        <v>-0.7681</v>
      </c>
      <c r="HQ54">
        <v>4.8025500000000001</v>
      </c>
      <c r="HR54">
        <v>0</v>
      </c>
      <c r="HS54">
        <v>0</v>
      </c>
      <c r="HT54">
        <v>0</v>
      </c>
      <c r="HU54">
        <v>-0.76813500000000101</v>
      </c>
      <c r="HV54">
        <v>0</v>
      </c>
      <c r="HW54">
        <v>0</v>
      </c>
      <c r="HX54">
        <v>0</v>
      </c>
      <c r="HY54">
        <v>-1</v>
      </c>
      <c r="HZ54">
        <v>-1</v>
      </c>
      <c r="IA54">
        <v>-1</v>
      </c>
      <c r="IB54">
        <v>-1</v>
      </c>
      <c r="IC54">
        <v>0.6</v>
      </c>
      <c r="ID54">
        <v>0.5</v>
      </c>
      <c r="IE54">
        <v>1.5173300000000001</v>
      </c>
      <c r="IF54">
        <v>2.34253</v>
      </c>
      <c r="IG54">
        <v>2.64893</v>
      </c>
      <c r="IH54">
        <v>2.9003899999999998</v>
      </c>
      <c r="II54">
        <v>2.8442400000000001</v>
      </c>
      <c r="IJ54">
        <v>2.3339799999999999</v>
      </c>
      <c r="IK54">
        <v>32.443300000000001</v>
      </c>
      <c r="IL54">
        <v>15.235300000000001</v>
      </c>
      <c r="IM54">
        <v>18</v>
      </c>
      <c r="IN54">
        <v>1187.8900000000001</v>
      </c>
      <c r="IO54">
        <v>354.18799999999999</v>
      </c>
      <c r="IP54">
        <v>24.9999</v>
      </c>
      <c r="IQ54">
        <v>24.494599999999998</v>
      </c>
      <c r="IR54">
        <v>30.0002</v>
      </c>
      <c r="IS54">
        <v>24.415600000000001</v>
      </c>
      <c r="IT54">
        <v>24.362200000000001</v>
      </c>
      <c r="IU54">
        <v>30.423999999999999</v>
      </c>
      <c r="IV54">
        <v>0</v>
      </c>
      <c r="IW54">
        <v>100</v>
      </c>
      <c r="IX54">
        <v>25</v>
      </c>
      <c r="IY54">
        <v>400</v>
      </c>
      <c r="IZ54">
        <v>22.443999999999999</v>
      </c>
      <c r="JA54">
        <v>109.758</v>
      </c>
      <c r="JB54">
        <v>99.949600000000004</v>
      </c>
    </row>
    <row r="55" spans="1:262" x14ac:dyDescent="0.2">
      <c r="A55">
        <v>39</v>
      </c>
      <c r="B55">
        <v>1634317620.5</v>
      </c>
      <c r="C55">
        <v>6266</v>
      </c>
      <c r="D55" t="s">
        <v>557</v>
      </c>
      <c r="E55" t="s">
        <v>558</v>
      </c>
      <c r="F55" t="s">
        <v>392</v>
      </c>
      <c r="G55">
        <v>1634317620.5</v>
      </c>
      <c r="H55">
        <f t="shared" si="46"/>
        <v>3.9224855218770406E-3</v>
      </c>
      <c r="I55">
        <f t="shared" si="47"/>
        <v>3.9224855218770407</v>
      </c>
      <c r="J55">
        <f t="shared" si="48"/>
        <v>10.551705180131441</v>
      </c>
      <c r="K55">
        <f t="shared" si="49"/>
        <v>592.28200000000004</v>
      </c>
      <c r="L55">
        <f t="shared" si="50"/>
        <v>475.44842076104925</v>
      </c>
      <c r="M55">
        <f t="shared" si="51"/>
        <v>43.28904478171701</v>
      </c>
      <c r="N55">
        <f t="shared" si="52"/>
        <v>53.926610967313998</v>
      </c>
      <c r="O55">
        <f t="shared" si="53"/>
        <v>0.17848485252652024</v>
      </c>
      <c r="P55">
        <f t="shared" si="54"/>
        <v>2.7651712379448554</v>
      </c>
      <c r="Q55">
        <f t="shared" si="55"/>
        <v>0.1723226447287371</v>
      </c>
      <c r="R55">
        <f t="shared" si="56"/>
        <v>0.10823757879247572</v>
      </c>
      <c r="S55">
        <f t="shared" si="57"/>
        <v>241.71449992209793</v>
      </c>
      <c r="T55">
        <f t="shared" si="58"/>
        <v>27.079088577659405</v>
      </c>
      <c r="U55">
        <f t="shared" si="59"/>
        <v>26.256799999999998</v>
      </c>
      <c r="V55">
        <f t="shared" si="60"/>
        <v>3.4258741898176277</v>
      </c>
      <c r="W55">
        <f t="shared" si="61"/>
        <v>40.165249865618044</v>
      </c>
      <c r="X55">
        <f t="shared" si="62"/>
        <v>1.4083986587621999</v>
      </c>
      <c r="Y55">
        <f t="shared" si="63"/>
        <v>3.5065103876468267</v>
      </c>
      <c r="Z55">
        <f t="shared" si="64"/>
        <v>2.0174755310554278</v>
      </c>
      <c r="AA55">
        <f t="shared" si="65"/>
        <v>-172.98161151477748</v>
      </c>
      <c r="AB55">
        <f t="shared" si="66"/>
        <v>58.81044719724288</v>
      </c>
      <c r="AC55">
        <f t="shared" si="67"/>
        <v>4.5649331344865836</v>
      </c>
      <c r="AD55">
        <f t="shared" si="68"/>
        <v>132.10826873904989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48127.786766252771</v>
      </c>
      <c r="AJ55" t="s">
        <v>393</v>
      </c>
      <c r="AK55">
        <v>10397.299999999999</v>
      </c>
      <c r="AL55">
        <v>0</v>
      </c>
      <c r="AM55">
        <v>0</v>
      </c>
      <c r="AN55" t="e">
        <f t="shared" si="72"/>
        <v>#DIV/0!</v>
      </c>
      <c r="AO55">
        <v>-1</v>
      </c>
      <c r="AP55" t="s">
        <v>559</v>
      </c>
      <c r="AQ55">
        <v>10386</v>
      </c>
      <c r="AR55">
        <v>1480.0948000000001</v>
      </c>
      <c r="AS55">
        <v>1689.67</v>
      </c>
      <c r="AT55">
        <f t="shared" si="73"/>
        <v>0.12403321358608488</v>
      </c>
      <c r="AU55">
        <v>0.5</v>
      </c>
      <c r="AV55">
        <f t="shared" si="74"/>
        <v>1261.0931999596362</v>
      </c>
      <c r="AW55">
        <f t="shared" si="75"/>
        <v>10.551705180131441</v>
      </c>
      <c r="AX55">
        <f t="shared" si="76"/>
        <v>78.208721111276404</v>
      </c>
      <c r="AY55">
        <f t="shared" si="77"/>
        <v>9.1600725311191712E-3</v>
      </c>
      <c r="AZ55">
        <f t="shared" si="78"/>
        <v>-1</v>
      </c>
      <c r="BA55" t="e">
        <f t="shared" si="79"/>
        <v>#DIV/0!</v>
      </c>
      <c r="BB55" t="s">
        <v>395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>
        <f t="shared" si="84"/>
        <v>0.12403321358608485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v>141</v>
      </c>
      <c r="BM55">
        <v>300</v>
      </c>
      <c r="BN55">
        <v>300</v>
      </c>
      <c r="BO55">
        <v>300</v>
      </c>
      <c r="BP55">
        <v>10386</v>
      </c>
      <c r="BQ55">
        <v>1650.58</v>
      </c>
      <c r="BR55">
        <v>-7.3736599999999998E-3</v>
      </c>
      <c r="BS55">
        <v>-4.16</v>
      </c>
      <c r="BT55" t="s">
        <v>395</v>
      </c>
      <c r="BU55" t="s">
        <v>395</v>
      </c>
      <c r="BV55" t="s">
        <v>395</v>
      </c>
      <c r="BW55" t="s">
        <v>395</v>
      </c>
      <c r="BX55" t="s">
        <v>395</v>
      </c>
      <c r="BY55" t="s">
        <v>395</v>
      </c>
      <c r="BZ55" t="s">
        <v>395</v>
      </c>
      <c r="CA55" t="s">
        <v>395</v>
      </c>
      <c r="CB55" t="s">
        <v>395</v>
      </c>
      <c r="CC55" t="s">
        <v>395</v>
      </c>
      <c r="CD55">
        <f t="shared" si="88"/>
        <v>1499.86</v>
      </c>
      <c r="CE55">
        <f t="shared" si="89"/>
        <v>1261.0931999596362</v>
      </c>
      <c r="CF55">
        <f t="shared" si="90"/>
        <v>0.84080727531878729</v>
      </c>
      <c r="CG55">
        <f t="shared" si="91"/>
        <v>0.16115804136525938</v>
      </c>
      <c r="CH55">
        <v>6</v>
      </c>
      <c r="CI55">
        <v>0.5</v>
      </c>
      <c r="CJ55" t="s">
        <v>396</v>
      </c>
      <c r="CK55">
        <v>2</v>
      </c>
      <c r="CL55">
        <v>1634317620.5</v>
      </c>
      <c r="CM55">
        <v>592.28200000000004</v>
      </c>
      <c r="CN55">
        <v>600.00699999999995</v>
      </c>
      <c r="CO55">
        <v>15.4686</v>
      </c>
      <c r="CP55">
        <v>13.1515</v>
      </c>
      <c r="CQ55">
        <v>586.78800000000001</v>
      </c>
      <c r="CR55">
        <v>16.233699999999999</v>
      </c>
      <c r="CS55">
        <v>999.99400000000003</v>
      </c>
      <c r="CT55">
        <v>90.944999999999993</v>
      </c>
      <c r="CU55">
        <v>0.103877</v>
      </c>
      <c r="CV55">
        <v>26.651299999999999</v>
      </c>
      <c r="CW55">
        <v>26.256799999999998</v>
      </c>
      <c r="CX55">
        <v>999.9</v>
      </c>
      <c r="CY55">
        <v>0</v>
      </c>
      <c r="CZ55">
        <v>0</v>
      </c>
      <c r="DA55">
        <v>9996.25</v>
      </c>
      <c r="DB55">
        <v>0</v>
      </c>
      <c r="DC55">
        <v>22.7575</v>
      </c>
      <c r="DD55">
        <v>-7.7249800000000004</v>
      </c>
      <c r="DE55">
        <v>601.58699999999999</v>
      </c>
      <c r="DF55">
        <v>608.00300000000004</v>
      </c>
      <c r="DG55">
        <v>2.31711</v>
      </c>
      <c r="DH55">
        <v>600.00699999999995</v>
      </c>
      <c r="DI55">
        <v>13.1515</v>
      </c>
      <c r="DJ55">
        <v>1.40679</v>
      </c>
      <c r="DK55">
        <v>1.1960599999999999</v>
      </c>
      <c r="DL55">
        <v>11.991</v>
      </c>
      <c r="DM55">
        <v>9.5526400000000002</v>
      </c>
      <c r="DN55">
        <v>1499.86</v>
      </c>
      <c r="DO55">
        <v>0.97300299999999995</v>
      </c>
      <c r="DP55">
        <v>2.69971E-2</v>
      </c>
      <c r="DQ55">
        <v>0</v>
      </c>
      <c r="DR55">
        <v>1476.5</v>
      </c>
      <c r="DS55">
        <v>5.0000499999999999</v>
      </c>
      <c r="DT55">
        <v>22058.6</v>
      </c>
      <c r="DU55">
        <v>12456.9</v>
      </c>
      <c r="DV55">
        <v>41.686999999999998</v>
      </c>
      <c r="DW55">
        <v>43.561999999999998</v>
      </c>
      <c r="DX55">
        <v>42.75</v>
      </c>
      <c r="DY55">
        <v>43.061999999999998</v>
      </c>
      <c r="DZ55">
        <v>43.811999999999998</v>
      </c>
      <c r="EA55">
        <v>1454.5</v>
      </c>
      <c r="EB55">
        <v>40.36</v>
      </c>
      <c r="EC55">
        <v>0</v>
      </c>
      <c r="ED55">
        <v>119.5</v>
      </c>
      <c r="EE55">
        <v>0</v>
      </c>
      <c r="EF55">
        <v>1480.0948000000001</v>
      </c>
      <c r="EG55">
        <v>-31.0207691694559</v>
      </c>
      <c r="EH55">
        <v>-468.00769134000598</v>
      </c>
      <c r="EI55">
        <v>22115.335999999999</v>
      </c>
      <c r="EJ55">
        <v>15</v>
      </c>
      <c r="EK55">
        <v>1634317589</v>
      </c>
      <c r="EL55" t="s">
        <v>560</v>
      </c>
      <c r="EM55">
        <v>1634317583</v>
      </c>
      <c r="EN55">
        <v>1634317589</v>
      </c>
      <c r="EO55">
        <v>40</v>
      </c>
      <c r="EP55">
        <v>0.69099999999999995</v>
      </c>
      <c r="EQ55">
        <v>3.0000000000000001E-3</v>
      </c>
      <c r="ER55">
        <v>5.4939999999999998</v>
      </c>
      <c r="ES55">
        <v>-0.76500000000000001</v>
      </c>
      <c r="ET55">
        <v>600</v>
      </c>
      <c r="EU55">
        <v>13</v>
      </c>
      <c r="EV55">
        <v>0.46</v>
      </c>
      <c r="EW55">
        <v>0.04</v>
      </c>
      <c r="EX55">
        <v>-7.7182275000000002</v>
      </c>
      <c r="EY55">
        <v>5.3306116322714099E-2</v>
      </c>
      <c r="EZ55">
        <v>4.3819494220609101E-2</v>
      </c>
      <c r="FA55">
        <v>1</v>
      </c>
      <c r="FB55">
        <v>2.3206285000000002</v>
      </c>
      <c r="FC55">
        <v>-2.54631894934359E-2</v>
      </c>
      <c r="FD55">
        <v>2.78197910667927E-3</v>
      </c>
      <c r="FE55">
        <v>1</v>
      </c>
      <c r="FF55">
        <v>2</v>
      </c>
      <c r="FG55">
        <v>2</v>
      </c>
      <c r="FH55" t="s">
        <v>398</v>
      </c>
      <c r="FI55">
        <v>3.8228399999999998</v>
      </c>
      <c r="FJ55">
        <v>2.7070699999999999</v>
      </c>
      <c r="FK55">
        <v>0.117935</v>
      </c>
      <c r="FL55">
        <v>0.119615</v>
      </c>
      <c r="FM55">
        <v>7.8944899999999998E-2</v>
      </c>
      <c r="FN55">
        <v>6.7406499999999994E-2</v>
      </c>
      <c r="FO55">
        <v>25791.1</v>
      </c>
      <c r="FP55">
        <v>21724</v>
      </c>
      <c r="FQ55">
        <v>26249.5</v>
      </c>
      <c r="FR55">
        <v>24076.5</v>
      </c>
      <c r="FS55">
        <v>41284.5</v>
      </c>
      <c r="FT55">
        <v>37055.699999999997</v>
      </c>
      <c r="FU55">
        <v>47463.8</v>
      </c>
      <c r="FV55">
        <v>42918.2</v>
      </c>
      <c r="FW55">
        <v>2.69177</v>
      </c>
      <c r="FX55">
        <v>1.7186300000000001</v>
      </c>
      <c r="FY55">
        <v>0.13528799999999999</v>
      </c>
      <c r="FZ55">
        <v>0</v>
      </c>
      <c r="GA55">
        <v>24.037600000000001</v>
      </c>
      <c r="GB55">
        <v>999.9</v>
      </c>
      <c r="GC55">
        <v>38.377000000000002</v>
      </c>
      <c r="GD55">
        <v>27.280999999999999</v>
      </c>
      <c r="GE55">
        <v>15.354100000000001</v>
      </c>
      <c r="GF55">
        <v>55.201099999999997</v>
      </c>
      <c r="GG55">
        <v>48.665900000000001</v>
      </c>
      <c r="GH55">
        <v>3</v>
      </c>
      <c r="GI55">
        <v>-0.22271099999999999</v>
      </c>
      <c r="GJ55">
        <v>-0.53489100000000001</v>
      </c>
      <c r="GK55">
        <v>20.246600000000001</v>
      </c>
      <c r="GL55">
        <v>5.2330100000000002</v>
      </c>
      <c r="GM55">
        <v>11.986000000000001</v>
      </c>
      <c r="GN55">
        <v>4.9566499999999998</v>
      </c>
      <c r="GO55">
        <v>3.3039999999999998</v>
      </c>
      <c r="GP55">
        <v>1060.2</v>
      </c>
      <c r="GQ55">
        <v>9999</v>
      </c>
      <c r="GR55">
        <v>2722.8</v>
      </c>
      <c r="GS55">
        <v>14.2</v>
      </c>
      <c r="GT55">
        <v>1.8681700000000001</v>
      </c>
      <c r="GU55">
        <v>1.86385</v>
      </c>
      <c r="GV55">
        <v>1.87148</v>
      </c>
      <c r="GW55">
        <v>1.86219</v>
      </c>
      <c r="GX55">
        <v>1.8617300000000001</v>
      </c>
      <c r="GY55">
        <v>1.8681399999999999</v>
      </c>
      <c r="GZ55">
        <v>1.8583700000000001</v>
      </c>
      <c r="HA55">
        <v>1.8647899999999999</v>
      </c>
      <c r="HB55">
        <v>5</v>
      </c>
      <c r="HC55">
        <v>0</v>
      </c>
      <c r="HD55">
        <v>0</v>
      </c>
      <c r="HE55">
        <v>0</v>
      </c>
      <c r="HF55" t="s">
        <v>399</v>
      </c>
      <c r="HG55" t="s">
        <v>400</v>
      </c>
      <c r="HH55" t="s">
        <v>401</v>
      </c>
      <c r="HI55" t="s">
        <v>401</v>
      </c>
      <c r="HJ55" t="s">
        <v>401</v>
      </c>
      <c r="HK55" t="s">
        <v>401</v>
      </c>
      <c r="HL55">
        <v>0</v>
      </c>
      <c r="HM55">
        <v>100</v>
      </c>
      <c r="HN55">
        <v>100</v>
      </c>
      <c r="HO55">
        <v>5.4939999999999998</v>
      </c>
      <c r="HP55">
        <v>-0.7651</v>
      </c>
      <c r="HQ55">
        <v>5.4939500000000399</v>
      </c>
      <c r="HR55">
        <v>0</v>
      </c>
      <c r="HS55">
        <v>0</v>
      </c>
      <c r="HT55">
        <v>0</v>
      </c>
      <c r="HU55">
        <v>-0.76505499999999804</v>
      </c>
      <c r="HV55">
        <v>0</v>
      </c>
      <c r="HW55">
        <v>0</v>
      </c>
      <c r="HX55">
        <v>0</v>
      </c>
      <c r="HY55">
        <v>-1</v>
      </c>
      <c r="HZ55">
        <v>-1</v>
      </c>
      <c r="IA55">
        <v>-1</v>
      </c>
      <c r="IB55">
        <v>-1</v>
      </c>
      <c r="IC55">
        <v>0.6</v>
      </c>
      <c r="ID55">
        <v>0.5</v>
      </c>
      <c r="IE55">
        <v>2.0886200000000001</v>
      </c>
      <c r="IF55">
        <v>2.34009</v>
      </c>
      <c r="IG55">
        <v>2.64893</v>
      </c>
      <c r="IH55">
        <v>2.8991699999999998</v>
      </c>
      <c r="II55">
        <v>2.8442400000000001</v>
      </c>
      <c r="IJ55">
        <v>2.3559600000000001</v>
      </c>
      <c r="IK55">
        <v>32.443300000000001</v>
      </c>
      <c r="IL55">
        <v>15.2178</v>
      </c>
      <c r="IM55">
        <v>18</v>
      </c>
      <c r="IN55">
        <v>1188.0899999999999</v>
      </c>
      <c r="IO55">
        <v>354.834</v>
      </c>
      <c r="IP55">
        <v>24.999700000000001</v>
      </c>
      <c r="IQ55">
        <v>24.485800000000001</v>
      </c>
      <c r="IR55">
        <v>30</v>
      </c>
      <c r="IS55">
        <v>24.407499999999999</v>
      </c>
      <c r="IT55">
        <v>24.353999999999999</v>
      </c>
      <c r="IU55">
        <v>41.827300000000001</v>
      </c>
      <c r="IV55">
        <v>0</v>
      </c>
      <c r="IW55">
        <v>100</v>
      </c>
      <c r="IX55">
        <v>25</v>
      </c>
      <c r="IY55">
        <v>600</v>
      </c>
      <c r="IZ55">
        <v>22.443999999999999</v>
      </c>
      <c r="JA55">
        <v>109.759</v>
      </c>
      <c r="JB55">
        <v>99.951499999999996</v>
      </c>
    </row>
    <row r="56" spans="1:262" x14ac:dyDescent="0.2">
      <c r="A56">
        <v>40</v>
      </c>
      <c r="B56">
        <v>1634317741</v>
      </c>
      <c r="C56">
        <v>6386.5</v>
      </c>
      <c r="D56" t="s">
        <v>561</v>
      </c>
      <c r="E56" t="s">
        <v>562</v>
      </c>
      <c r="F56" t="s">
        <v>392</v>
      </c>
      <c r="G56">
        <v>1634317741</v>
      </c>
      <c r="H56">
        <f t="shared" si="46"/>
        <v>3.6847458066824059E-3</v>
      </c>
      <c r="I56">
        <f t="shared" si="47"/>
        <v>3.6847458066824057</v>
      </c>
      <c r="J56">
        <f t="shared" si="48"/>
        <v>11.431697348140901</v>
      </c>
      <c r="K56">
        <f t="shared" si="49"/>
        <v>791.37199999999996</v>
      </c>
      <c r="L56">
        <f t="shared" si="50"/>
        <v>651.37648444620879</v>
      </c>
      <c r="M56">
        <f t="shared" si="51"/>
        <v>59.309254771951764</v>
      </c>
      <c r="N56">
        <f t="shared" si="52"/>
        <v>72.056152913307983</v>
      </c>
      <c r="O56">
        <f t="shared" si="53"/>
        <v>0.16561440461497542</v>
      </c>
      <c r="P56">
        <f t="shared" si="54"/>
        <v>2.7618256439167208</v>
      </c>
      <c r="Q56">
        <f t="shared" si="55"/>
        <v>0.16028838780513519</v>
      </c>
      <c r="R56">
        <f t="shared" si="56"/>
        <v>0.10064449569320236</v>
      </c>
      <c r="S56">
        <f t="shared" si="57"/>
        <v>241.75598034450255</v>
      </c>
      <c r="T56">
        <f t="shared" si="58"/>
        <v>27.146154457000222</v>
      </c>
      <c r="U56">
        <f t="shared" si="59"/>
        <v>26.264600000000002</v>
      </c>
      <c r="V56">
        <f t="shared" si="60"/>
        <v>3.4274526877033171</v>
      </c>
      <c r="W56">
        <f t="shared" si="61"/>
        <v>39.629465079865319</v>
      </c>
      <c r="X56">
        <f t="shared" si="62"/>
        <v>1.3896931398314001</v>
      </c>
      <c r="Y56">
        <f t="shared" si="63"/>
        <v>3.5067168760182588</v>
      </c>
      <c r="Z56">
        <f t="shared" si="64"/>
        <v>2.037759547871917</v>
      </c>
      <c r="AA56">
        <f t="shared" si="65"/>
        <v>-162.49729007469409</v>
      </c>
      <c r="AB56">
        <f t="shared" si="66"/>
        <v>57.72680245332262</v>
      </c>
      <c r="AC56">
        <f t="shared" si="67"/>
        <v>4.4864450326338128</v>
      </c>
      <c r="AD56">
        <f t="shared" si="68"/>
        <v>141.47193775576488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48036.502443821199</v>
      </c>
      <c r="AJ56" t="s">
        <v>393</v>
      </c>
      <c r="AK56">
        <v>10397.299999999999</v>
      </c>
      <c r="AL56">
        <v>0</v>
      </c>
      <c r="AM56">
        <v>0</v>
      </c>
      <c r="AN56" t="e">
        <f t="shared" si="72"/>
        <v>#DIV/0!</v>
      </c>
      <c r="AO56">
        <v>-1</v>
      </c>
      <c r="AP56" t="s">
        <v>563</v>
      </c>
      <c r="AQ56">
        <v>10385.700000000001</v>
      </c>
      <c r="AR56">
        <v>1452.8696153846199</v>
      </c>
      <c r="AS56">
        <v>1667.6</v>
      </c>
      <c r="AT56">
        <f t="shared" si="73"/>
        <v>0.12876612174105306</v>
      </c>
      <c r="AU56">
        <v>0.5</v>
      </c>
      <c r="AV56">
        <f t="shared" si="74"/>
        <v>1261.3115918883432</v>
      </c>
      <c r="AW56">
        <f t="shared" si="75"/>
        <v>11.431697348140901</v>
      </c>
      <c r="AX56">
        <f t="shared" si="76"/>
        <v>81.20710099724792</v>
      </c>
      <c r="AY56">
        <f t="shared" si="77"/>
        <v>9.8561667300060846E-3</v>
      </c>
      <c r="AZ56">
        <f t="shared" si="78"/>
        <v>-1</v>
      </c>
      <c r="BA56" t="e">
        <f t="shared" si="79"/>
        <v>#DIV/0!</v>
      </c>
      <c r="BB56" t="s">
        <v>395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>
        <f t="shared" si="84"/>
        <v>0.12876612174105301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v>142</v>
      </c>
      <c r="BM56">
        <v>300</v>
      </c>
      <c r="BN56">
        <v>300</v>
      </c>
      <c r="BO56">
        <v>300</v>
      </c>
      <c r="BP56">
        <v>10385.700000000001</v>
      </c>
      <c r="BQ56">
        <v>1623.69</v>
      </c>
      <c r="BR56">
        <v>-7.3735199999999997E-3</v>
      </c>
      <c r="BS56">
        <v>-4.7699999999999996</v>
      </c>
      <c r="BT56" t="s">
        <v>395</v>
      </c>
      <c r="BU56" t="s">
        <v>395</v>
      </c>
      <c r="BV56" t="s">
        <v>395</v>
      </c>
      <c r="BW56" t="s">
        <v>395</v>
      </c>
      <c r="BX56" t="s">
        <v>395</v>
      </c>
      <c r="BY56" t="s">
        <v>395</v>
      </c>
      <c r="BZ56" t="s">
        <v>395</v>
      </c>
      <c r="CA56" t="s">
        <v>395</v>
      </c>
      <c r="CB56" t="s">
        <v>395</v>
      </c>
      <c r="CC56" t="s">
        <v>395</v>
      </c>
      <c r="CD56">
        <f t="shared" si="88"/>
        <v>1500.12</v>
      </c>
      <c r="CE56">
        <f t="shared" si="89"/>
        <v>1261.3115918883432</v>
      </c>
      <c r="CF56">
        <f t="shared" si="90"/>
        <v>0.84080713002182716</v>
      </c>
      <c r="CG56">
        <f t="shared" si="91"/>
        <v>0.16115776094212633</v>
      </c>
      <c r="CH56">
        <v>6</v>
      </c>
      <c r="CI56">
        <v>0.5</v>
      </c>
      <c r="CJ56" t="s">
        <v>396</v>
      </c>
      <c r="CK56">
        <v>2</v>
      </c>
      <c r="CL56">
        <v>1634317741</v>
      </c>
      <c r="CM56">
        <v>791.37199999999996</v>
      </c>
      <c r="CN56">
        <v>799.98099999999999</v>
      </c>
      <c r="CO56">
        <v>15.262600000000001</v>
      </c>
      <c r="CP56">
        <v>13.0854</v>
      </c>
      <c r="CQ56">
        <v>785.19</v>
      </c>
      <c r="CR56">
        <v>16.029</v>
      </c>
      <c r="CS56">
        <v>999.95600000000002</v>
      </c>
      <c r="CT56">
        <v>90.947400000000002</v>
      </c>
      <c r="CU56">
        <v>0.10478899999999999</v>
      </c>
      <c r="CV56">
        <v>26.6523</v>
      </c>
      <c r="CW56">
        <v>26.264600000000002</v>
      </c>
      <c r="CX56">
        <v>999.9</v>
      </c>
      <c r="CY56">
        <v>0</v>
      </c>
      <c r="CZ56">
        <v>0</v>
      </c>
      <c r="DA56">
        <v>9976.25</v>
      </c>
      <c r="DB56">
        <v>0</v>
      </c>
      <c r="DC56">
        <v>22.7575</v>
      </c>
      <c r="DD56">
        <v>-8.6085200000000004</v>
      </c>
      <c r="DE56">
        <v>803.63800000000003</v>
      </c>
      <c r="DF56">
        <v>810.58799999999997</v>
      </c>
      <c r="DG56">
        <v>2.1771699999999998</v>
      </c>
      <c r="DH56">
        <v>799.98099999999999</v>
      </c>
      <c r="DI56">
        <v>13.0854</v>
      </c>
      <c r="DJ56">
        <v>1.38809</v>
      </c>
      <c r="DK56">
        <v>1.19008</v>
      </c>
      <c r="DL56">
        <v>11.7881</v>
      </c>
      <c r="DM56">
        <v>9.4780499999999996</v>
      </c>
      <c r="DN56">
        <v>1500.12</v>
      </c>
      <c r="DO56">
        <v>0.97300900000000001</v>
      </c>
      <c r="DP56">
        <v>2.6991399999999999E-2</v>
      </c>
      <c r="DQ56">
        <v>0</v>
      </c>
      <c r="DR56">
        <v>1451.12</v>
      </c>
      <c r="DS56">
        <v>5.0000499999999999</v>
      </c>
      <c r="DT56">
        <v>21680.799999999999</v>
      </c>
      <c r="DU56">
        <v>12459.2</v>
      </c>
      <c r="DV56">
        <v>41.75</v>
      </c>
      <c r="DW56">
        <v>43.561999999999998</v>
      </c>
      <c r="DX56">
        <v>42.811999999999998</v>
      </c>
      <c r="DY56">
        <v>43.125</v>
      </c>
      <c r="DZ56">
        <v>43.811999999999998</v>
      </c>
      <c r="EA56">
        <v>1454.77</v>
      </c>
      <c r="EB56">
        <v>40.36</v>
      </c>
      <c r="EC56">
        <v>0</v>
      </c>
      <c r="ED56">
        <v>120</v>
      </c>
      <c r="EE56">
        <v>0</v>
      </c>
      <c r="EF56">
        <v>1452.8696153846199</v>
      </c>
      <c r="EG56">
        <v>-15.661196572385199</v>
      </c>
      <c r="EH56">
        <v>-239.11111111778999</v>
      </c>
      <c r="EI56">
        <v>21708.015384615399</v>
      </c>
      <c r="EJ56">
        <v>15</v>
      </c>
      <c r="EK56">
        <v>1634317704.5</v>
      </c>
      <c r="EL56" t="s">
        <v>564</v>
      </c>
      <c r="EM56">
        <v>1634317695.5</v>
      </c>
      <c r="EN56">
        <v>1634317704.5</v>
      </c>
      <c r="EO56">
        <v>41</v>
      </c>
      <c r="EP56">
        <v>0.68899999999999995</v>
      </c>
      <c r="EQ56">
        <v>-1E-3</v>
      </c>
      <c r="ER56">
        <v>6.1829999999999998</v>
      </c>
      <c r="ES56">
        <v>-0.76600000000000001</v>
      </c>
      <c r="ET56">
        <v>800</v>
      </c>
      <c r="EU56">
        <v>13</v>
      </c>
      <c r="EV56">
        <v>0.21</v>
      </c>
      <c r="EW56">
        <v>0.05</v>
      </c>
      <c r="EX56">
        <v>-8.6798097560975602</v>
      </c>
      <c r="EY56">
        <v>-1.9664111498205201E-3</v>
      </c>
      <c r="EZ56">
        <v>3.72089279535531E-2</v>
      </c>
      <c r="FA56">
        <v>1</v>
      </c>
      <c r="FB56">
        <v>2.19399365853659</v>
      </c>
      <c r="FC56">
        <v>-0.110085574912892</v>
      </c>
      <c r="FD56">
        <v>1.09342212311707E-2</v>
      </c>
      <c r="FE56">
        <v>1</v>
      </c>
      <c r="FF56">
        <v>2</v>
      </c>
      <c r="FG56">
        <v>2</v>
      </c>
      <c r="FH56" t="s">
        <v>398</v>
      </c>
      <c r="FI56">
        <v>3.8227899999999999</v>
      </c>
      <c r="FJ56">
        <v>2.7078000000000002</v>
      </c>
      <c r="FK56">
        <v>0.143874</v>
      </c>
      <c r="FL56">
        <v>0.145397</v>
      </c>
      <c r="FM56">
        <v>7.8212599999999993E-2</v>
      </c>
      <c r="FN56">
        <v>6.7158599999999999E-2</v>
      </c>
      <c r="FO56">
        <v>25032.3</v>
      </c>
      <c r="FP56">
        <v>21087.7</v>
      </c>
      <c r="FQ56">
        <v>26248.6</v>
      </c>
      <c r="FR56">
        <v>24075.8</v>
      </c>
      <c r="FS56">
        <v>41317.5</v>
      </c>
      <c r="FT56">
        <v>37065</v>
      </c>
      <c r="FU56">
        <v>47462.6</v>
      </c>
      <c r="FV56">
        <v>42916.800000000003</v>
      </c>
      <c r="FW56">
        <v>2.6926299999999999</v>
      </c>
      <c r="FX56">
        <v>1.7202500000000001</v>
      </c>
      <c r="FY56">
        <v>0.137959</v>
      </c>
      <c r="FZ56">
        <v>0</v>
      </c>
      <c r="GA56">
        <v>24.0015</v>
      </c>
      <c r="GB56">
        <v>999.9</v>
      </c>
      <c r="GC56">
        <v>38.231000000000002</v>
      </c>
      <c r="GD56">
        <v>27.280999999999999</v>
      </c>
      <c r="GE56">
        <v>15.295199999999999</v>
      </c>
      <c r="GF56">
        <v>56.301099999999998</v>
      </c>
      <c r="GG56">
        <v>48.649799999999999</v>
      </c>
      <c r="GH56">
        <v>3</v>
      </c>
      <c r="GI56">
        <v>-0.22303899999999999</v>
      </c>
      <c r="GJ56">
        <v>-0.55266899999999997</v>
      </c>
      <c r="GK56">
        <v>20.2468</v>
      </c>
      <c r="GL56">
        <v>5.2339099999999998</v>
      </c>
      <c r="GM56">
        <v>11.986000000000001</v>
      </c>
      <c r="GN56">
        <v>4.9569999999999999</v>
      </c>
      <c r="GO56">
        <v>3.3039999999999998</v>
      </c>
      <c r="GP56">
        <v>1063.5</v>
      </c>
      <c r="GQ56">
        <v>9999</v>
      </c>
      <c r="GR56">
        <v>2722.8</v>
      </c>
      <c r="GS56">
        <v>14.3</v>
      </c>
      <c r="GT56">
        <v>1.86819</v>
      </c>
      <c r="GU56">
        <v>1.8638600000000001</v>
      </c>
      <c r="GV56">
        <v>1.8714900000000001</v>
      </c>
      <c r="GW56">
        <v>1.8622799999999999</v>
      </c>
      <c r="GX56">
        <v>1.86172</v>
      </c>
      <c r="GY56">
        <v>1.8681700000000001</v>
      </c>
      <c r="GZ56">
        <v>1.8583700000000001</v>
      </c>
      <c r="HA56">
        <v>1.8648100000000001</v>
      </c>
      <c r="HB56">
        <v>5</v>
      </c>
      <c r="HC56">
        <v>0</v>
      </c>
      <c r="HD56">
        <v>0</v>
      </c>
      <c r="HE56">
        <v>0</v>
      </c>
      <c r="HF56" t="s">
        <v>399</v>
      </c>
      <c r="HG56" t="s">
        <v>400</v>
      </c>
      <c r="HH56" t="s">
        <v>401</v>
      </c>
      <c r="HI56" t="s">
        <v>401</v>
      </c>
      <c r="HJ56" t="s">
        <v>401</v>
      </c>
      <c r="HK56" t="s">
        <v>401</v>
      </c>
      <c r="HL56">
        <v>0</v>
      </c>
      <c r="HM56">
        <v>100</v>
      </c>
      <c r="HN56">
        <v>100</v>
      </c>
      <c r="HO56">
        <v>6.1820000000000004</v>
      </c>
      <c r="HP56">
        <v>-0.76639999999999997</v>
      </c>
      <c r="HQ56">
        <v>6.1827500000001701</v>
      </c>
      <c r="HR56">
        <v>0</v>
      </c>
      <c r="HS56">
        <v>0</v>
      </c>
      <c r="HT56">
        <v>0</v>
      </c>
      <c r="HU56">
        <v>-0.76646000000000203</v>
      </c>
      <c r="HV56">
        <v>0</v>
      </c>
      <c r="HW56">
        <v>0</v>
      </c>
      <c r="HX56">
        <v>0</v>
      </c>
      <c r="HY56">
        <v>-1</v>
      </c>
      <c r="HZ56">
        <v>-1</v>
      </c>
      <c r="IA56">
        <v>-1</v>
      </c>
      <c r="IB56">
        <v>-1</v>
      </c>
      <c r="IC56">
        <v>0.8</v>
      </c>
      <c r="ID56">
        <v>0.6</v>
      </c>
      <c r="IE56">
        <v>2.6147499999999999</v>
      </c>
      <c r="IF56">
        <v>2.3315399999999999</v>
      </c>
      <c r="IG56">
        <v>2.64893</v>
      </c>
      <c r="IH56">
        <v>2.9003899999999998</v>
      </c>
      <c r="II56">
        <v>2.8442400000000001</v>
      </c>
      <c r="IJ56">
        <v>2.33521</v>
      </c>
      <c r="IK56">
        <v>32.421199999999999</v>
      </c>
      <c r="IL56">
        <v>15.182700000000001</v>
      </c>
      <c r="IM56">
        <v>18</v>
      </c>
      <c r="IN56">
        <v>1188.95</v>
      </c>
      <c r="IO56">
        <v>355.58</v>
      </c>
      <c r="IP56">
        <v>24.999700000000001</v>
      </c>
      <c r="IQ56">
        <v>24.4758</v>
      </c>
      <c r="IR56">
        <v>30.0001</v>
      </c>
      <c r="IS56">
        <v>24.3993</v>
      </c>
      <c r="IT56">
        <v>24.343800000000002</v>
      </c>
      <c r="IU56">
        <v>52.3262</v>
      </c>
      <c r="IV56">
        <v>0</v>
      </c>
      <c r="IW56">
        <v>100</v>
      </c>
      <c r="IX56">
        <v>25</v>
      </c>
      <c r="IY56">
        <v>800</v>
      </c>
      <c r="IZ56">
        <v>22.443999999999999</v>
      </c>
      <c r="JA56">
        <v>109.756</v>
      </c>
      <c r="JB56">
        <v>99.948499999999996</v>
      </c>
    </row>
    <row r="57" spans="1:262" x14ac:dyDescent="0.2">
      <c r="A57">
        <v>41</v>
      </c>
      <c r="B57">
        <v>1634317845.5</v>
      </c>
      <c r="C57">
        <v>6491</v>
      </c>
      <c r="D57" t="s">
        <v>565</v>
      </c>
      <c r="E57" t="s">
        <v>566</v>
      </c>
      <c r="F57" t="s">
        <v>392</v>
      </c>
      <c r="G57">
        <v>1634317845.5</v>
      </c>
      <c r="H57">
        <f t="shared" si="46"/>
        <v>3.3807847114668589E-3</v>
      </c>
      <c r="I57">
        <f t="shared" si="47"/>
        <v>3.380784711466859</v>
      </c>
      <c r="J57">
        <f t="shared" si="48"/>
        <v>11.808336013830653</v>
      </c>
      <c r="K57">
        <f t="shared" si="49"/>
        <v>990.87099999999998</v>
      </c>
      <c r="L57">
        <f t="shared" si="50"/>
        <v>827.36371704109661</v>
      </c>
      <c r="M57">
        <f t="shared" si="51"/>
        <v>75.332275598307106</v>
      </c>
      <c r="N57">
        <f t="shared" si="52"/>
        <v>90.219773621838002</v>
      </c>
      <c r="O57">
        <f t="shared" si="53"/>
        <v>0.14935775128327794</v>
      </c>
      <c r="P57">
        <f t="shared" si="54"/>
        <v>2.7673319982463003</v>
      </c>
      <c r="Q57">
        <f t="shared" si="55"/>
        <v>0.14501962468185997</v>
      </c>
      <c r="R57">
        <f t="shared" si="56"/>
        <v>9.1016533399227981E-2</v>
      </c>
      <c r="S57">
        <f t="shared" si="57"/>
        <v>241.75438434439818</v>
      </c>
      <c r="T57">
        <f t="shared" si="58"/>
        <v>27.242296323811075</v>
      </c>
      <c r="U57">
        <f t="shared" si="59"/>
        <v>26.300999999999998</v>
      </c>
      <c r="V57">
        <f t="shared" si="60"/>
        <v>3.4348274120660425</v>
      </c>
      <c r="W57">
        <f t="shared" si="61"/>
        <v>38.984449699293414</v>
      </c>
      <c r="X57">
        <f t="shared" si="62"/>
        <v>1.368177520917</v>
      </c>
      <c r="Y57">
        <f t="shared" si="63"/>
        <v>3.5095468359062094</v>
      </c>
      <c r="Z57">
        <f t="shared" si="64"/>
        <v>2.0666498911490425</v>
      </c>
      <c r="AA57">
        <f t="shared" si="65"/>
        <v>-149.09260577568847</v>
      </c>
      <c r="AB57">
        <f t="shared" si="66"/>
        <v>54.455226981651208</v>
      </c>
      <c r="AC57">
        <f t="shared" si="67"/>
        <v>4.224821619501328</v>
      </c>
      <c r="AD57">
        <f t="shared" si="68"/>
        <v>151.34182716986226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48184.377887664428</v>
      </c>
      <c r="AJ57" t="s">
        <v>393</v>
      </c>
      <c r="AK57">
        <v>10397.299999999999</v>
      </c>
      <c r="AL57">
        <v>0</v>
      </c>
      <c r="AM57">
        <v>0</v>
      </c>
      <c r="AN57" t="e">
        <f t="shared" si="72"/>
        <v>#DIV/0!</v>
      </c>
      <c r="AO57">
        <v>-1</v>
      </c>
      <c r="AP57" t="s">
        <v>567</v>
      </c>
      <c r="AQ57">
        <v>10385.6</v>
      </c>
      <c r="AR57">
        <v>1436.63807692308</v>
      </c>
      <c r="AS57">
        <v>1648.85</v>
      </c>
      <c r="AT57">
        <f t="shared" si="73"/>
        <v>0.12870298879638531</v>
      </c>
      <c r="AU57">
        <v>0.5</v>
      </c>
      <c r="AV57">
        <f t="shared" si="74"/>
        <v>1261.3031918882891</v>
      </c>
      <c r="AW57">
        <f t="shared" si="75"/>
        <v>11.808336013830653</v>
      </c>
      <c r="AX57">
        <f t="shared" si="76"/>
        <v>81.166745287221758</v>
      </c>
      <c r="AY57">
        <f t="shared" si="77"/>
        <v>1.0154843098950201E-2</v>
      </c>
      <c r="AZ57">
        <f t="shared" si="78"/>
        <v>-1</v>
      </c>
      <c r="BA57" t="e">
        <f t="shared" si="79"/>
        <v>#DIV/0!</v>
      </c>
      <c r="BB57" t="s">
        <v>395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>
        <f t="shared" si="84"/>
        <v>0.12870298879638531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v>143</v>
      </c>
      <c r="BM57">
        <v>300</v>
      </c>
      <c r="BN57">
        <v>300</v>
      </c>
      <c r="BO57">
        <v>300</v>
      </c>
      <c r="BP57">
        <v>10385.6</v>
      </c>
      <c r="BQ57">
        <v>1608.15</v>
      </c>
      <c r="BR57">
        <v>-7.37348E-3</v>
      </c>
      <c r="BS57">
        <v>-4.46</v>
      </c>
      <c r="BT57" t="s">
        <v>395</v>
      </c>
      <c r="BU57" t="s">
        <v>395</v>
      </c>
      <c r="BV57" t="s">
        <v>395</v>
      </c>
      <c r="BW57" t="s">
        <v>395</v>
      </c>
      <c r="BX57" t="s">
        <v>395</v>
      </c>
      <c r="BY57" t="s">
        <v>395</v>
      </c>
      <c r="BZ57" t="s">
        <v>395</v>
      </c>
      <c r="CA57" t="s">
        <v>395</v>
      </c>
      <c r="CB57" t="s">
        <v>395</v>
      </c>
      <c r="CC57" t="s">
        <v>395</v>
      </c>
      <c r="CD57">
        <f t="shared" si="88"/>
        <v>1500.11</v>
      </c>
      <c r="CE57">
        <f t="shared" si="89"/>
        <v>1261.3031918882891</v>
      </c>
      <c r="CF57">
        <f t="shared" si="90"/>
        <v>0.84080713540226326</v>
      </c>
      <c r="CG57">
        <f t="shared" si="91"/>
        <v>0.16115777132636819</v>
      </c>
      <c r="CH57">
        <v>6</v>
      </c>
      <c r="CI57">
        <v>0.5</v>
      </c>
      <c r="CJ57" t="s">
        <v>396</v>
      </c>
      <c r="CK57">
        <v>2</v>
      </c>
      <c r="CL57">
        <v>1634317845.5</v>
      </c>
      <c r="CM57">
        <v>990.87099999999998</v>
      </c>
      <c r="CN57">
        <v>999.96600000000001</v>
      </c>
      <c r="CO57">
        <v>15.0265</v>
      </c>
      <c r="CP57">
        <v>13.028499999999999</v>
      </c>
      <c r="CQ57">
        <v>983.92100000000005</v>
      </c>
      <c r="CR57">
        <v>15.793799999999999</v>
      </c>
      <c r="CS57">
        <v>999.995</v>
      </c>
      <c r="CT57">
        <v>90.946899999999999</v>
      </c>
      <c r="CU57">
        <v>0.104078</v>
      </c>
      <c r="CV57">
        <v>26.666</v>
      </c>
      <c r="CW57">
        <v>26.300999999999998</v>
      </c>
      <c r="CX57">
        <v>999.9</v>
      </c>
      <c r="CY57">
        <v>0</v>
      </c>
      <c r="CZ57">
        <v>0</v>
      </c>
      <c r="DA57">
        <v>10008.799999999999</v>
      </c>
      <c r="DB57">
        <v>0</v>
      </c>
      <c r="DC57">
        <v>22.701899999999998</v>
      </c>
      <c r="DD57">
        <v>-9.0953400000000002</v>
      </c>
      <c r="DE57">
        <v>1005.99</v>
      </c>
      <c r="DF57">
        <v>1013.17</v>
      </c>
      <c r="DG57">
        <v>1.9980800000000001</v>
      </c>
      <c r="DH57">
        <v>999.96600000000001</v>
      </c>
      <c r="DI57">
        <v>13.028499999999999</v>
      </c>
      <c r="DJ57">
        <v>1.3666199999999999</v>
      </c>
      <c r="DK57">
        <v>1.1849000000000001</v>
      </c>
      <c r="DL57">
        <v>11.552199999999999</v>
      </c>
      <c r="DM57">
        <v>9.4131499999999999</v>
      </c>
      <c r="DN57">
        <v>1500.11</v>
      </c>
      <c r="DO57">
        <v>0.97300900000000001</v>
      </c>
      <c r="DP57">
        <v>2.6991399999999999E-2</v>
      </c>
      <c r="DQ57">
        <v>0</v>
      </c>
      <c r="DR57">
        <v>1434.49</v>
      </c>
      <c r="DS57">
        <v>5.0000499999999999</v>
      </c>
      <c r="DT57">
        <v>21440</v>
      </c>
      <c r="DU57">
        <v>12459</v>
      </c>
      <c r="DV57">
        <v>41.75</v>
      </c>
      <c r="DW57">
        <v>43.625</v>
      </c>
      <c r="DX57">
        <v>42.811999999999998</v>
      </c>
      <c r="DY57">
        <v>43.125</v>
      </c>
      <c r="DZ57">
        <v>43.811999999999998</v>
      </c>
      <c r="EA57">
        <v>1454.76</v>
      </c>
      <c r="EB57">
        <v>40.36</v>
      </c>
      <c r="EC57">
        <v>0</v>
      </c>
      <c r="ED57">
        <v>103.799999952316</v>
      </c>
      <c r="EE57">
        <v>0</v>
      </c>
      <c r="EF57">
        <v>1436.63807692308</v>
      </c>
      <c r="EG57">
        <v>-16.5452991506444</v>
      </c>
      <c r="EH57">
        <v>-240.40000013649899</v>
      </c>
      <c r="EI57">
        <v>21468.6115384615</v>
      </c>
      <c r="EJ57">
        <v>15</v>
      </c>
      <c r="EK57">
        <v>1634317818.5</v>
      </c>
      <c r="EL57" t="s">
        <v>568</v>
      </c>
      <c r="EM57">
        <v>1634317812.5</v>
      </c>
      <c r="EN57">
        <v>1634317818.5</v>
      </c>
      <c r="EO57">
        <v>42</v>
      </c>
      <c r="EP57">
        <v>0.76800000000000002</v>
      </c>
      <c r="EQ57">
        <v>-1E-3</v>
      </c>
      <c r="ER57">
        <v>6.95</v>
      </c>
      <c r="ES57">
        <v>-0.76700000000000002</v>
      </c>
      <c r="ET57">
        <v>1000</v>
      </c>
      <c r="EU57">
        <v>13</v>
      </c>
      <c r="EV57">
        <v>0.23</v>
      </c>
      <c r="EW57">
        <v>0.04</v>
      </c>
      <c r="EX57">
        <v>-9.1428392499999998</v>
      </c>
      <c r="EY57">
        <v>-1.87568105065615E-2</v>
      </c>
      <c r="EZ57">
        <v>5.3798773656445802E-2</v>
      </c>
      <c r="FA57">
        <v>1</v>
      </c>
      <c r="FB57">
        <v>2.0173675000000002</v>
      </c>
      <c r="FC57">
        <v>-0.10847954971858</v>
      </c>
      <c r="FD57">
        <v>1.0467676377783199E-2</v>
      </c>
      <c r="FE57">
        <v>1</v>
      </c>
      <c r="FF57">
        <v>2</v>
      </c>
      <c r="FG57">
        <v>2</v>
      </c>
      <c r="FH57" t="s">
        <v>398</v>
      </c>
      <c r="FI57">
        <v>3.8228399999999998</v>
      </c>
      <c r="FJ57">
        <v>2.7073900000000002</v>
      </c>
      <c r="FK57">
        <v>0.166603</v>
      </c>
      <c r="FL57">
        <v>0.16798299999999999</v>
      </c>
      <c r="FM57">
        <v>7.7363600000000005E-2</v>
      </c>
      <c r="FN57">
        <v>6.69429E-2</v>
      </c>
      <c r="FO57">
        <v>24367.9</v>
      </c>
      <c r="FP57">
        <v>20531.900000000001</v>
      </c>
      <c r="FQ57">
        <v>26248.2</v>
      </c>
      <c r="FR57">
        <v>24077</v>
      </c>
      <c r="FS57">
        <v>41356.400000000001</v>
      </c>
      <c r="FT57">
        <v>37075.5</v>
      </c>
      <c r="FU57">
        <v>47462.2</v>
      </c>
      <c r="FV57">
        <v>42918.5</v>
      </c>
      <c r="FW57">
        <v>2.6924000000000001</v>
      </c>
      <c r="FX57">
        <v>1.7219500000000001</v>
      </c>
      <c r="FY57">
        <v>0.13764199999999999</v>
      </c>
      <c r="FZ57">
        <v>0</v>
      </c>
      <c r="GA57">
        <v>24.043299999999999</v>
      </c>
      <c r="GB57">
        <v>999.9</v>
      </c>
      <c r="GC57">
        <v>38.109000000000002</v>
      </c>
      <c r="GD57">
        <v>27.280999999999999</v>
      </c>
      <c r="GE57">
        <v>15.246499999999999</v>
      </c>
      <c r="GF57">
        <v>55.351100000000002</v>
      </c>
      <c r="GG57">
        <v>48.613799999999998</v>
      </c>
      <c r="GH57">
        <v>3</v>
      </c>
      <c r="GI57">
        <v>-0.22370899999999999</v>
      </c>
      <c r="GJ57">
        <v>-0.553064</v>
      </c>
      <c r="GK57">
        <v>20.246400000000001</v>
      </c>
      <c r="GL57">
        <v>5.2324099999999998</v>
      </c>
      <c r="GM57">
        <v>11.986000000000001</v>
      </c>
      <c r="GN57">
        <v>4.9569999999999999</v>
      </c>
      <c r="GO57">
        <v>3.3039999999999998</v>
      </c>
      <c r="GP57">
        <v>1066.5</v>
      </c>
      <c r="GQ57">
        <v>9999</v>
      </c>
      <c r="GR57">
        <v>2722.8</v>
      </c>
      <c r="GS57">
        <v>14.3</v>
      </c>
      <c r="GT57">
        <v>1.8681399999999999</v>
      </c>
      <c r="GU57">
        <v>1.8638399999999999</v>
      </c>
      <c r="GV57">
        <v>1.8714900000000001</v>
      </c>
      <c r="GW57">
        <v>1.8622099999999999</v>
      </c>
      <c r="GX57">
        <v>1.86172</v>
      </c>
      <c r="GY57">
        <v>1.86815</v>
      </c>
      <c r="GZ57">
        <v>1.8583700000000001</v>
      </c>
      <c r="HA57">
        <v>1.8648</v>
      </c>
      <c r="HB57">
        <v>5</v>
      </c>
      <c r="HC57">
        <v>0</v>
      </c>
      <c r="HD57">
        <v>0</v>
      </c>
      <c r="HE57">
        <v>0</v>
      </c>
      <c r="HF57" t="s">
        <v>399</v>
      </c>
      <c r="HG57" t="s">
        <v>400</v>
      </c>
      <c r="HH57" t="s">
        <v>401</v>
      </c>
      <c r="HI57" t="s">
        <v>401</v>
      </c>
      <c r="HJ57" t="s">
        <v>401</v>
      </c>
      <c r="HK57" t="s">
        <v>401</v>
      </c>
      <c r="HL57">
        <v>0</v>
      </c>
      <c r="HM57">
        <v>100</v>
      </c>
      <c r="HN57">
        <v>100</v>
      </c>
      <c r="HO57">
        <v>6.95</v>
      </c>
      <c r="HP57">
        <v>-0.76729999999999998</v>
      </c>
      <c r="HQ57">
        <v>6.9499499999997196</v>
      </c>
      <c r="HR57">
        <v>0</v>
      </c>
      <c r="HS57">
        <v>0</v>
      </c>
      <c r="HT57">
        <v>0</v>
      </c>
      <c r="HU57">
        <v>-0.76730000000000198</v>
      </c>
      <c r="HV57">
        <v>0</v>
      </c>
      <c r="HW57">
        <v>0</v>
      </c>
      <c r="HX57">
        <v>0</v>
      </c>
      <c r="HY57">
        <v>-1</v>
      </c>
      <c r="HZ57">
        <v>-1</v>
      </c>
      <c r="IA57">
        <v>-1</v>
      </c>
      <c r="IB57">
        <v>-1</v>
      </c>
      <c r="IC57">
        <v>0.6</v>
      </c>
      <c r="ID57">
        <v>0.5</v>
      </c>
      <c r="IE57">
        <v>3.10669</v>
      </c>
      <c r="IF57">
        <v>2.3168899999999999</v>
      </c>
      <c r="IG57">
        <v>2.64893</v>
      </c>
      <c r="IH57">
        <v>2.8991699999999998</v>
      </c>
      <c r="II57">
        <v>2.8442400000000001</v>
      </c>
      <c r="IJ57">
        <v>2.3303199999999999</v>
      </c>
      <c r="IK57">
        <v>32.421199999999999</v>
      </c>
      <c r="IL57">
        <v>15.173999999999999</v>
      </c>
      <c r="IM57">
        <v>18</v>
      </c>
      <c r="IN57">
        <v>1188.51</v>
      </c>
      <c r="IO57">
        <v>356.37799999999999</v>
      </c>
      <c r="IP57">
        <v>24.9999</v>
      </c>
      <c r="IQ57">
        <v>24.465499999999999</v>
      </c>
      <c r="IR57">
        <v>30</v>
      </c>
      <c r="IS57">
        <v>24.391200000000001</v>
      </c>
      <c r="IT57">
        <v>24.335599999999999</v>
      </c>
      <c r="IU57">
        <v>62.164499999999997</v>
      </c>
      <c r="IV57">
        <v>0</v>
      </c>
      <c r="IW57">
        <v>100</v>
      </c>
      <c r="IX57">
        <v>25</v>
      </c>
      <c r="IY57">
        <v>1000</v>
      </c>
      <c r="IZ57">
        <v>22.443999999999999</v>
      </c>
      <c r="JA57">
        <v>109.755</v>
      </c>
      <c r="JB57">
        <v>99.952600000000004</v>
      </c>
    </row>
    <row r="58" spans="1:262" x14ac:dyDescent="0.2">
      <c r="A58">
        <v>42</v>
      </c>
      <c r="B58">
        <v>1634317951</v>
      </c>
      <c r="C58">
        <v>6596.5</v>
      </c>
      <c r="D58" t="s">
        <v>569</v>
      </c>
      <c r="E58" t="s">
        <v>570</v>
      </c>
      <c r="F58" t="s">
        <v>392</v>
      </c>
      <c r="G58">
        <v>1634317951</v>
      </c>
      <c r="H58">
        <f t="shared" si="46"/>
        <v>3.0575705545874072E-3</v>
      </c>
      <c r="I58">
        <f t="shared" si="47"/>
        <v>3.0575705545874072</v>
      </c>
      <c r="J58">
        <f t="shared" si="48"/>
        <v>12.26033528470251</v>
      </c>
      <c r="K58">
        <f t="shared" si="49"/>
        <v>1190.43</v>
      </c>
      <c r="L58">
        <f t="shared" si="50"/>
        <v>997.29230954820503</v>
      </c>
      <c r="M58">
        <f t="shared" si="51"/>
        <v>90.80584033464541</v>
      </c>
      <c r="N58">
        <f t="shared" si="52"/>
        <v>108.39148710426001</v>
      </c>
      <c r="O58">
        <f t="shared" si="53"/>
        <v>0.13220533096844567</v>
      </c>
      <c r="P58">
        <f t="shared" si="54"/>
        <v>2.7692553966322544</v>
      </c>
      <c r="Q58">
        <f t="shared" si="55"/>
        <v>0.12879643293911439</v>
      </c>
      <c r="R58">
        <f t="shared" si="56"/>
        <v>8.0796725413062681E-2</v>
      </c>
      <c r="S58">
        <f t="shared" si="57"/>
        <v>241.70115292211307</v>
      </c>
      <c r="T58">
        <f t="shared" si="58"/>
        <v>27.365069260558361</v>
      </c>
      <c r="U58">
        <f t="shared" si="59"/>
        <v>26.379799999999999</v>
      </c>
      <c r="V58">
        <f t="shared" si="60"/>
        <v>3.4508399596468156</v>
      </c>
      <c r="W58">
        <f t="shared" si="61"/>
        <v>38.280544129425124</v>
      </c>
      <c r="X58">
        <f t="shared" si="62"/>
        <v>1.3462367835846001</v>
      </c>
      <c r="Y58">
        <f t="shared" si="63"/>
        <v>3.5167650152333851</v>
      </c>
      <c r="Z58">
        <f t="shared" si="64"/>
        <v>2.1046031760622155</v>
      </c>
      <c r="AA58">
        <f t="shared" si="65"/>
        <v>-134.83886145730466</v>
      </c>
      <c r="AB58">
        <f t="shared" si="66"/>
        <v>47.938976728473953</v>
      </c>
      <c r="AC58">
        <f t="shared" si="67"/>
        <v>3.7188022087518831</v>
      </c>
      <c r="AD58">
        <f t="shared" si="68"/>
        <v>158.52007040203426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48231.251663935727</v>
      </c>
      <c r="AJ58" t="s">
        <v>393</v>
      </c>
      <c r="AK58">
        <v>10397.299999999999</v>
      </c>
      <c r="AL58">
        <v>0</v>
      </c>
      <c r="AM58">
        <v>0</v>
      </c>
      <c r="AN58" t="e">
        <f t="shared" si="72"/>
        <v>#DIV/0!</v>
      </c>
      <c r="AO58">
        <v>-1</v>
      </c>
      <c r="AP58" t="s">
        <v>571</v>
      </c>
      <c r="AQ58">
        <v>10385.4</v>
      </c>
      <c r="AR58">
        <v>1412.9423999999999</v>
      </c>
      <c r="AS58">
        <v>1619.63</v>
      </c>
      <c r="AT58">
        <f t="shared" si="73"/>
        <v>0.12761408469835711</v>
      </c>
      <c r="AU58">
        <v>0.5</v>
      </c>
      <c r="AV58">
        <f t="shared" si="74"/>
        <v>1261.025699959644</v>
      </c>
      <c r="AW58">
        <f t="shared" si="75"/>
        <v>12.26033528470251</v>
      </c>
      <c r="AX58">
        <f t="shared" si="76"/>
        <v>80.462320240727536</v>
      </c>
      <c r="AY58">
        <f t="shared" si="77"/>
        <v>1.0515515492766622E-2</v>
      </c>
      <c r="AZ58">
        <f t="shared" si="78"/>
        <v>-1</v>
      </c>
      <c r="BA58" t="e">
        <f t="shared" si="79"/>
        <v>#DIV/0!</v>
      </c>
      <c r="BB58" t="s">
        <v>395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>
        <f t="shared" si="84"/>
        <v>0.12761408469835714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v>144</v>
      </c>
      <c r="BM58">
        <v>300</v>
      </c>
      <c r="BN58">
        <v>300</v>
      </c>
      <c r="BO58">
        <v>300</v>
      </c>
      <c r="BP58">
        <v>10385.4</v>
      </c>
      <c r="BQ58">
        <v>1582.73</v>
      </c>
      <c r="BR58">
        <v>-7.37333E-3</v>
      </c>
      <c r="BS58">
        <v>-3.7</v>
      </c>
      <c r="BT58" t="s">
        <v>395</v>
      </c>
      <c r="BU58" t="s">
        <v>395</v>
      </c>
      <c r="BV58" t="s">
        <v>395</v>
      </c>
      <c r="BW58" t="s">
        <v>395</v>
      </c>
      <c r="BX58" t="s">
        <v>395</v>
      </c>
      <c r="BY58" t="s">
        <v>395</v>
      </c>
      <c r="BZ58" t="s">
        <v>395</v>
      </c>
      <c r="CA58" t="s">
        <v>395</v>
      </c>
      <c r="CB58" t="s">
        <v>395</v>
      </c>
      <c r="CC58" t="s">
        <v>395</v>
      </c>
      <c r="CD58">
        <f t="shared" si="88"/>
        <v>1499.78</v>
      </c>
      <c r="CE58">
        <f t="shared" si="89"/>
        <v>1261.025699959644</v>
      </c>
      <c r="CF58">
        <f t="shared" si="90"/>
        <v>0.84080711835045407</v>
      </c>
      <c r="CG58">
        <f t="shared" si="91"/>
        <v>0.16115773841637646</v>
      </c>
      <c r="CH58">
        <v>6</v>
      </c>
      <c r="CI58">
        <v>0.5</v>
      </c>
      <c r="CJ58" t="s">
        <v>396</v>
      </c>
      <c r="CK58">
        <v>2</v>
      </c>
      <c r="CL58">
        <v>1634317951</v>
      </c>
      <c r="CM58">
        <v>1190.43</v>
      </c>
      <c r="CN58">
        <v>1199.97</v>
      </c>
      <c r="CO58">
        <v>14.785299999999999</v>
      </c>
      <c r="CP58">
        <v>12.9779</v>
      </c>
      <c r="CQ58">
        <v>1182.3900000000001</v>
      </c>
      <c r="CR58">
        <v>15.552199999999999</v>
      </c>
      <c r="CS58">
        <v>1000.01</v>
      </c>
      <c r="CT58">
        <v>90.948400000000007</v>
      </c>
      <c r="CU58">
        <v>0.103982</v>
      </c>
      <c r="CV58">
        <v>26.700900000000001</v>
      </c>
      <c r="CW58">
        <v>26.379799999999999</v>
      </c>
      <c r="CX58">
        <v>999.9</v>
      </c>
      <c r="CY58">
        <v>0</v>
      </c>
      <c r="CZ58">
        <v>0</v>
      </c>
      <c r="DA58">
        <v>10020</v>
      </c>
      <c r="DB58">
        <v>0</v>
      </c>
      <c r="DC58">
        <v>22.715800000000002</v>
      </c>
      <c r="DD58">
        <v>-9.53857</v>
      </c>
      <c r="DE58">
        <v>1208.3</v>
      </c>
      <c r="DF58">
        <v>1215.75</v>
      </c>
      <c r="DG58">
        <v>1.8073600000000001</v>
      </c>
      <c r="DH58">
        <v>1199.97</v>
      </c>
      <c r="DI58">
        <v>12.9779</v>
      </c>
      <c r="DJ58">
        <v>1.3447</v>
      </c>
      <c r="DK58">
        <v>1.18032</v>
      </c>
      <c r="DL58">
        <v>11.308</v>
      </c>
      <c r="DM58">
        <v>9.3556299999999997</v>
      </c>
      <c r="DN58">
        <v>1499.78</v>
      </c>
      <c r="DO58">
        <v>0.97300299999999995</v>
      </c>
      <c r="DP58">
        <v>2.69971E-2</v>
      </c>
      <c r="DQ58">
        <v>0</v>
      </c>
      <c r="DR58">
        <v>1410.69</v>
      </c>
      <c r="DS58">
        <v>5.0000499999999999</v>
      </c>
      <c r="DT58">
        <v>21078.1</v>
      </c>
      <c r="DU58">
        <v>12456.3</v>
      </c>
      <c r="DV58">
        <v>41.75</v>
      </c>
      <c r="DW58">
        <v>43.561999999999998</v>
      </c>
      <c r="DX58">
        <v>42.811999999999998</v>
      </c>
      <c r="DY58">
        <v>43.125</v>
      </c>
      <c r="DZ58">
        <v>43.811999999999998</v>
      </c>
      <c r="EA58">
        <v>1454.43</v>
      </c>
      <c r="EB58">
        <v>40.35</v>
      </c>
      <c r="EC58">
        <v>0</v>
      </c>
      <c r="ED58">
        <v>104.799999952316</v>
      </c>
      <c r="EE58">
        <v>0</v>
      </c>
      <c r="EF58">
        <v>1412.9423999999999</v>
      </c>
      <c r="EG58">
        <v>-17.9953846393513</v>
      </c>
      <c r="EH58">
        <v>-276.74615390794401</v>
      </c>
      <c r="EI58">
        <v>21113.723999999998</v>
      </c>
      <c r="EJ58">
        <v>15</v>
      </c>
      <c r="EK58">
        <v>1634317918.5</v>
      </c>
      <c r="EL58" t="s">
        <v>572</v>
      </c>
      <c r="EM58">
        <v>1634317917.5</v>
      </c>
      <c r="EN58">
        <v>1634317918.5</v>
      </c>
      <c r="EO58">
        <v>43</v>
      </c>
      <c r="EP58">
        <v>1.1000000000000001</v>
      </c>
      <c r="EQ58">
        <v>0</v>
      </c>
      <c r="ER58">
        <v>8.0489999999999995</v>
      </c>
      <c r="ES58">
        <v>-0.76700000000000002</v>
      </c>
      <c r="ET58">
        <v>1200</v>
      </c>
      <c r="EU58">
        <v>13</v>
      </c>
      <c r="EV58">
        <v>0.21</v>
      </c>
      <c r="EW58">
        <v>0.06</v>
      </c>
      <c r="EX58">
        <v>-9.4373814634146296</v>
      </c>
      <c r="EY58">
        <v>-6.4177003484317402E-3</v>
      </c>
      <c r="EZ58">
        <v>3.3693098197570201E-2</v>
      </c>
      <c r="FA58">
        <v>1</v>
      </c>
      <c r="FB58">
        <v>1.82774731707317</v>
      </c>
      <c r="FC58">
        <v>-0.117494006968637</v>
      </c>
      <c r="FD58">
        <v>1.16055066879835E-2</v>
      </c>
      <c r="FE58">
        <v>1</v>
      </c>
      <c r="FF58">
        <v>2</v>
      </c>
      <c r="FG58">
        <v>2</v>
      </c>
      <c r="FH58" t="s">
        <v>398</v>
      </c>
      <c r="FI58">
        <v>3.82287</v>
      </c>
      <c r="FJ58">
        <v>2.7073900000000002</v>
      </c>
      <c r="FK58">
        <v>0.186977</v>
      </c>
      <c r="FL58">
        <v>0.18827099999999999</v>
      </c>
      <c r="FM58">
        <v>7.6488399999999998E-2</v>
      </c>
      <c r="FN58">
        <v>6.6752900000000004E-2</v>
      </c>
      <c r="FO58">
        <v>23773</v>
      </c>
      <c r="FP58">
        <v>20033.2</v>
      </c>
      <c r="FQ58">
        <v>26248.5</v>
      </c>
      <c r="FR58">
        <v>24078.6</v>
      </c>
      <c r="FS58">
        <v>41397.599999999999</v>
      </c>
      <c r="FT58">
        <v>37084.800000000003</v>
      </c>
      <c r="FU58">
        <v>47463.199999999997</v>
      </c>
      <c r="FV58">
        <v>42920</v>
      </c>
      <c r="FW58">
        <v>2.6957499999999999</v>
      </c>
      <c r="FX58">
        <v>1.7223999999999999</v>
      </c>
      <c r="FY58">
        <v>0.13906499999999999</v>
      </c>
      <c r="FZ58">
        <v>0</v>
      </c>
      <c r="GA58">
        <v>24.099</v>
      </c>
      <c r="GB58">
        <v>999.9</v>
      </c>
      <c r="GC58">
        <v>37.956000000000003</v>
      </c>
      <c r="GD58">
        <v>27.260999999999999</v>
      </c>
      <c r="GE58">
        <v>15.1683</v>
      </c>
      <c r="GF58">
        <v>55.761099999999999</v>
      </c>
      <c r="GG58">
        <v>48.557699999999997</v>
      </c>
      <c r="GH58">
        <v>3</v>
      </c>
      <c r="GI58">
        <v>-0.22484499999999999</v>
      </c>
      <c r="GJ58">
        <v>-0.54826799999999998</v>
      </c>
      <c r="GK58">
        <v>20.246700000000001</v>
      </c>
      <c r="GL58">
        <v>5.2336099999999997</v>
      </c>
      <c r="GM58">
        <v>11.9861</v>
      </c>
      <c r="GN58">
        <v>4.9564500000000002</v>
      </c>
      <c r="GO58">
        <v>3.3039800000000001</v>
      </c>
      <c r="GP58">
        <v>1069.5</v>
      </c>
      <c r="GQ58">
        <v>9999</v>
      </c>
      <c r="GR58">
        <v>2722.8</v>
      </c>
      <c r="GS58">
        <v>14.3</v>
      </c>
      <c r="GT58">
        <v>1.86815</v>
      </c>
      <c r="GU58">
        <v>1.86385</v>
      </c>
      <c r="GV58">
        <v>1.87148</v>
      </c>
      <c r="GW58">
        <v>1.8622099999999999</v>
      </c>
      <c r="GX58">
        <v>1.8617300000000001</v>
      </c>
      <c r="GY58">
        <v>1.8681399999999999</v>
      </c>
      <c r="GZ58">
        <v>1.8583499999999999</v>
      </c>
      <c r="HA58">
        <v>1.8647800000000001</v>
      </c>
      <c r="HB58">
        <v>5</v>
      </c>
      <c r="HC58">
        <v>0</v>
      </c>
      <c r="HD58">
        <v>0</v>
      </c>
      <c r="HE58">
        <v>0</v>
      </c>
      <c r="HF58" t="s">
        <v>399</v>
      </c>
      <c r="HG58" t="s">
        <v>400</v>
      </c>
      <c r="HH58" t="s">
        <v>401</v>
      </c>
      <c r="HI58" t="s">
        <v>401</v>
      </c>
      <c r="HJ58" t="s">
        <v>401</v>
      </c>
      <c r="HK58" t="s">
        <v>401</v>
      </c>
      <c r="HL58">
        <v>0</v>
      </c>
      <c r="HM58">
        <v>100</v>
      </c>
      <c r="HN58">
        <v>100</v>
      </c>
      <c r="HO58">
        <v>8.0399999999999991</v>
      </c>
      <c r="HP58">
        <v>-0.76690000000000003</v>
      </c>
      <c r="HQ58">
        <v>8.0489999999999799</v>
      </c>
      <c r="HR58">
        <v>0</v>
      </c>
      <c r="HS58">
        <v>0</v>
      </c>
      <c r="HT58">
        <v>0</v>
      </c>
      <c r="HU58">
        <v>-0.76695000000000002</v>
      </c>
      <c r="HV58">
        <v>0</v>
      </c>
      <c r="HW58">
        <v>0</v>
      </c>
      <c r="HX58">
        <v>0</v>
      </c>
      <c r="HY58">
        <v>-1</v>
      </c>
      <c r="HZ58">
        <v>-1</v>
      </c>
      <c r="IA58">
        <v>-1</v>
      </c>
      <c r="IB58">
        <v>-1</v>
      </c>
      <c r="IC58">
        <v>0.6</v>
      </c>
      <c r="ID58">
        <v>0.5</v>
      </c>
      <c r="IE58">
        <v>3.57056</v>
      </c>
      <c r="IF58">
        <v>2.3046899999999999</v>
      </c>
      <c r="IG58">
        <v>2.64893</v>
      </c>
      <c r="IH58">
        <v>2.8991699999999998</v>
      </c>
      <c r="II58">
        <v>2.8442400000000001</v>
      </c>
      <c r="IJ58">
        <v>2.33887</v>
      </c>
      <c r="IK58">
        <v>32.421199999999999</v>
      </c>
      <c r="IL58">
        <v>15.1652</v>
      </c>
      <c r="IM58">
        <v>18</v>
      </c>
      <c r="IN58">
        <v>1192.54</v>
      </c>
      <c r="IO58">
        <v>356.53699999999998</v>
      </c>
      <c r="IP58">
        <v>25.0001</v>
      </c>
      <c r="IQ58">
        <v>24.455300000000001</v>
      </c>
      <c r="IR58">
        <v>30</v>
      </c>
      <c r="IS58">
        <v>24.3809</v>
      </c>
      <c r="IT58">
        <v>24.325399999999998</v>
      </c>
      <c r="IU58">
        <v>71.456299999999999</v>
      </c>
      <c r="IV58">
        <v>0</v>
      </c>
      <c r="IW58">
        <v>100</v>
      </c>
      <c r="IX58">
        <v>25</v>
      </c>
      <c r="IY58">
        <v>1200</v>
      </c>
      <c r="IZ58">
        <v>22.443999999999999</v>
      </c>
      <c r="JA58">
        <v>109.75700000000001</v>
      </c>
      <c r="JB58">
        <v>99.9572</v>
      </c>
    </row>
    <row r="59" spans="1:262" x14ac:dyDescent="0.2">
      <c r="A59">
        <v>43</v>
      </c>
      <c r="B59">
        <v>1634318053.5</v>
      </c>
      <c r="C59">
        <v>6699</v>
      </c>
      <c r="D59" t="s">
        <v>573</v>
      </c>
      <c r="E59" t="s">
        <v>574</v>
      </c>
      <c r="F59" t="s">
        <v>392</v>
      </c>
      <c r="G59">
        <v>1634318053.5</v>
      </c>
      <c r="H59">
        <f t="shared" si="46"/>
        <v>2.7683307956561693E-3</v>
      </c>
      <c r="I59">
        <f t="shared" si="47"/>
        <v>2.7683307956561691</v>
      </c>
      <c r="J59">
        <f t="shared" si="48"/>
        <v>12.458116697932761</v>
      </c>
      <c r="K59">
        <f t="shared" si="49"/>
        <v>1490.05</v>
      </c>
      <c r="L59">
        <f t="shared" si="50"/>
        <v>1265.1719444669227</v>
      </c>
      <c r="M59">
        <f t="shared" si="51"/>
        <v>115.2094595675986</v>
      </c>
      <c r="N59">
        <f t="shared" si="52"/>
        <v>135.68737117470002</v>
      </c>
      <c r="O59">
        <f t="shared" si="53"/>
        <v>0.11811901428544173</v>
      </c>
      <c r="P59">
        <f t="shared" si="54"/>
        <v>2.7687950645205177</v>
      </c>
      <c r="Q59">
        <f t="shared" si="55"/>
        <v>0.11538932471637092</v>
      </c>
      <c r="R59">
        <f t="shared" si="56"/>
        <v>7.2358325663337456E-2</v>
      </c>
      <c r="S59">
        <f t="shared" si="57"/>
        <v>241.7448239221078</v>
      </c>
      <c r="T59">
        <f t="shared" si="58"/>
        <v>27.465921702190698</v>
      </c>
      <c r="U59">
        <f t="shared" si="59"/>
        <v>26.402200000000001</v>
      </c>
      <c r="V59">
        <f t="shared" si="60"/>
        <v>3.4554036313587742</v>
      </c>
      <c r="W59">
        <f t="shared" si="61"/>
        <v>37.7174119005035</v>
      </c>
      <c r="X59">
        <f t="shared" si="62"/>
        <v>1.3280889206136002</v>
      </c>
      <c r="Y59">
        <f t="shared" si="63"/>
        <v>3.5211560223618394</v>
      </c>
      <c r="Z59">
        <f t="shared" si="64"/>
        <v>2.127314710745174</v>
      </c>
      <c r="AA59">
        <f t="shared" si="65"/>
        <v>-122.08338808843706</v>
      </c>
      <c r="AB59">
        <f t="shared" si="66"/>
        <v>47.751882317945885</v>
      </c>
      <c r="AC59">
        <f t="shared" si="67"/>
        <v>3.7057134332670976</v>
      </c>
      <c r="AD59">
        <f t="shared" si="68"/>
        <v>171.11903158488371</v>
      </c>
      <c r="AE59">
        <v>1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48215.500374135539</v>
      </c>
      <c r="AJ59" t="s">
        <v>393</v>
      </c>
      <c r="AK59">
        <v>10397.299999999999</v>
      </c>
      <c r="AL59">
        <v>0</v>
      </c>
      <c r="AM59">
        <v>0</v>
      </c>
      <c r="AN59" t="e">
        <f t="shared" si="72"/>
        <v>#DIV/0!</v>
      </c>
      <c r="AO59">
        <v>-1</v>
      </c>
      <c r="AP59" t="s">
        <v>575</v>
      </c>
      <c r="AQ59">
        <v>10385.200000000001</v>
      </c>
      <c r="AR59">
        <v>1388.9692307692301</v>
      </c>
      <c r="AS59">
        <v>1597.65</v>
      </c>
      <c r="AT59">
        <f t="shared" si="73"/>
        <v>0.13061732496527401</v>
      </c>
      <c r="AU59">
        <v>0.5</v>
      </c>
      <c r="AV59">
        <f t="shared" si="74"/>
        <v>1261.2527999596414</v>
      </c>
      <c r="AW59">
        <f t="shared" si="75"/>
        <v>12.458116697932761</v>
      </c>
      <c r="AX59">
        <f t="shared" si="76"/>
        <v>82.370733417845102</v>
      </c>
      <c r="AY59">
        <f t="shared" si="77"/>
        <v>1.0670435537081389E-2</v>
      </c>
      <c r="AZ59">
        <f t="shared" si="78"/>
        <v>-1</v>
      </c>
      <c r="BA59" t="e">
        <f t="shared" si="79"/>
        <v>#DIV/0!</v>
      </c>
      <c r="BB59" t="s">
        <v>395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>
        <f t="shared" si="84"/>
        <v>0.13061732496527401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v>145</v>
      </c>
      <c r="BM59">
        <v>300</v>
      </c>
      <c r="BN59">
        <v>300</v>
      </c>
      <c r="BO59">
        <v>300</v>
      </c>
      <c r="BP59">
        <v>10385.200000000001</v>
      </c>
      <c r="BQ59">
        <v>1556.91</v>
      </c>
      <c r="BR59">
        <v>-7.3730699999999998E-3</v>
      </c>
      <c r="BS59">
        <v>-4.6100000000000003</v>
      </c>
      <c r="BT59" t="s">
        <v>395</v>
      </c>
      <c r="BU59" t="s">
        <v>395</v>
      </c>
      <c r="BV59" t="s">
        <v>395</v>
      </c>
      <c r="BW59" t="s">
        <v>395</v>
      </c>
      <c r="BX59" t="s">
        <v>395</v>
      </c>
      <c r="BY59" t="s">
        <v>395</v>
      </c>
      <c r="BZ59" t="s">
        <v>395</v>
      </c>
      <c r="CA59" t="s">
        <v>395</v>
      </c>
      <c r="CB59" t="s">
        <v>395</v>
      </c>
      <c r="CC59" t="s">
        <v>395</v>
      </c>
      <c r="CD59">
        <f t="shared" si="88"/>
        <v>1500.05</v>
      </c>
      <c r="CE59">
        <f t="shared" si="89"/>
        <v>1261.2527999596414</v>
      </c>
      <c r="CF59">
        <f t="shared" si="90"/>
        <v>0.84080717306732533</v>
      </c>
      <c r="CG59">
        <f t="shared" si="91"/>
        <v>0.16115784401993788</v>
      </c>
      <c r="CH59">
        <v>6</v>
      </c>
      <c r="CI59">
        <v>0.5</v>
      </c>
      <c r="CJ59" t="s">
        <v>396</v>
      </c>
      <c r="CK59">
        <v>2</v>
      </c>
      <c r="CL59">
        <v>1634318053.5</v>
      </c>
      <c r="CM59">
        <v>1490.05</v>
      </c>
      <c r="CN59">
        <v>1500</v>
      </c>
      <c r="CO59">
        <v>14.5844</v>
      </c>
      <c r="CP59">
        <v>12.9476</v>
      </c>
      <c r="CQ59">
        <v>1481.33</v>
      </c>
      <c r="CR59">
        <v>15.346500000000001</v>
      </c>
      <c r="CS59">
        <v>999.98400000000004</v>
      </c>
      <c r="CT59">
        <v>90.958200000000005</v>
      </c>
      <c r="CU59">
        <v>0.10409400000000001</v>
      </c>
      <c r="CV59">
        <v>26.722100000000001</v>
      </c>
      <c r="CW59">
        <v>26.402200000000001</v>
      </c>
      <c r="CX59">
        <v>999.9</v>
      </c>
      <c r="CY59">
        <v>0</v>
      </c>
      <c r="CZ59">
        <v>0</v>
      </c>
      <c r="DA59">
        <v>10016.200000000001</v>
      </c>
      <c r="DB59">
        <v>0</v>
      </c>
      <c r="DC59">
        <v>22.701899999999998</v>
      </c>
      <c r="DD59">
        <v>-9.9514200000000006</v>
      </c>
      <c r="DE59">
        <v>1512.11</v>
      </c>
      <c r="DF59">
        <v>1519.68</v>
      </c>
      <c r="DG59">
        <v>1.63689</v>
      </c>
      <c r="DH59">
        <v>1500</v>
      </c>
      <c r="DI59">
        <v>12.9476</v>
      </c>
      <c r="DJ59">
        <v>1.3265800000000001</v>
      </c>
      <c r="DK59">
        <v>1.1776899999999999</v>
      </c>
      <c r="DL59">
        <v>11.103400000000001</v>
      </c>
      <c r="DM59">
        <v>9.3224300000000007</v>
      </c>
      <c r="DN59">
        <v>1500.05</v>
      </c>
      <c r="DO59">
        <v>0.97300299999999995</v>
      </c>
      <c r="DP59">
        <v>2.69971E-2</v>
      </c>
      <c r="DQ59">
        <v>0</v>
      </c>
      <c r="DR59">
        <v>1386.74</v>
      </c>
      <c r="DS59">
        <v>5.0000499999999999</v>
      </c>
      <c r="DT59">
        <v>20726.8</v>
      </c>
      <c r="DU59">
        <v>12458.5</v>
      </c>
      <c r="DV59">
        <v>41.75</v>
      </c>
      <c r="DW59">
        <v>43.561999999999998</v>
      </c>
      <c r="DX59">
        <v>42.811999999999998</v>
      </c>
      <c r="DY59">
        <v>43.125</v>
      </c>
      <c r="DZ59">
        <v>43.811999999999998</v>
      </c>
      <c r="EA59">
        <v>1454.69</v>
      </c>
      <c r="EB59">
        <v>40.36</v>
      </c>
      <c r="EC59">
        <v>0</v>
      </c>
      <c r="ED59">
        <v>102.09999990463299</v>
      </c>
      <c r="EE59">
        <v>0</v>
      </c>
      <c r="EF59">
        <v>1388.9692307692301</v>
      </c>
      <c r="EG59">
        <v>-18.6782906019452</v>
      </c>
      <c r="EH59">
        <v>-267.52136750841402</v>
      </c>
      <c r="EI59">
        <v>20759.192307692301</v>
      </c>
      <c r="EJ59">
        <v>15</v>
      </c>
      <c r="EK59">
        <v>1634318027.5</v>
      </c>
      <c r="EL59" t="s">
        <v>576</v>
      </c>
      <c r="EM59">
        <v>1634318027.5</v>
      </c>
      <c r="EN59">
        <v>1634318024.5</v>
      </c>
      <c r="EO59">
        <v>44</v>
      </c>
      <c r="EP59">
        <v>0.67600000000000005</v>
      </c>
      <c r="EQ59">
        <v>5.0000000000000001E-3</v>
      </c>
      <c r="ER59">
        <v>8.7249999999999996</v>
      </c>
      <c r="ES59">
        <v>-0.76200000000000001</v>
      </c>
      <c r="ET59">
        <v>1500</v>
      </c>
      <c r="EU59">
        <v>13</v>
      </c>
      <c r="EV59">
        <v>0.28000000000000003</v>
      </c>
      <c r="EW59">
        <v>0.05</v>
      </c>
      <c r="EX59">
        <v>-9.9628069999999997</v>
      </c>
      <c r="EY59">
        <v>3.4619887429640402E-2</v>
      </c>
      <c r="EZ59">
        <v>0.119256793458486</v>
      </c>
      <c r="FA59">
        <v>1</v>
      </c>
      <c r="FB59">
        <v>1.65382075</v>
      </c>
      <c r="FC59">
        <v>-6.8090769230773507E-2</v>
      </c>
      <c r="FD59">
        <v>1.41819447516023E-2</v>
      </c>
      <c r="FE59">
        <v>1</v>
      </c>
      <c r="FF59">
        <v>2</v>
      </c>
      <c r="FG59">
        <v>2</v>
      </c>
      <c r="FH59" t="s">
        <v>398</v>
      </c>
      <c r="FI59">
        <v>3.8228300000000002</v>
      </c>
      <c r="FJ59">
        <v>2.7074699999999998</v>
      </c>
      <c r="FK59">
        <v>0.21439800000000001</v>
      </c>
      <c r="FL59">
        <v>0.21546399999999999</v>
      </c>
      <c r="FM59">
        <v>7.5745300000000002E-2</v>
      </c>
      <c r="FN59">
        <v>6.6644599999999998E-2</v>
      </c>
      <c r="FO59">
        <v>22971.9</v>
      </c>
      <c r="FP59">
        <v>19363.099999999999</v>
      </c>
      <c r="FQ59">
        <v>26248.1</v>
      </c>
      <c r="FR59">
        <v>24078.799999999999</v>
      </c>
      <c r="FS59">
        <v>41431.300000000003</v>
      </c>
      <c r="FT59">
        <v>37090.6</v>
      </c>
      <c r="FU59">
        <v>47462.1</v>
      </c>
      <c r="FV59">
        <v>42920.9</v>
      </c>
      <c r="FW59">
        <v>2.69123</v>
      </c>
      <c r="FX59">
        <v>1.72475</v>
      </c>
      <c r="FY59">
        <v>0.140518</v>
      </c>
      <c r="FZ59">
        <v>0</v>
      </c>
      <c r="GA59">
        <v>24.0975</v>
      </c>
      <c r="GB59">
        <v>999.9</v>
      </c>
      <c r="GC59">
        <v>37.859000000000002</v>
      </c>
      <c r="GD59">
        <v>27.260999999999999</v>
      </c>
      <c r="GE59">
        <v>15.126300000000001</v>
      </c>
      <c r="GF59">
        <v>55.821100000000001</v>
      </c>
      <c r="GG59">
        <v>48.521599999999999</v>
      </c>
      <c r="GH59">
        <v>3</v>
      </c>
      <c r="GI59">
        <v>-0.22484799999999999</v>
      </c>
      <c r="GJ59">
        <v>-0.54223900000000003</v>
      </c>
      <c r="GK59">
        <v>20.246700000000001</v>
      </c>
      <c r="GL59">
        <v>5.2339099999999998</v>
      </c>
      <c r="GM59">
        <v>11.986000000000001</v>
      </c>
      <c r="GN59">
        <v>4.9570499999999997</v>
      </c>
      <c r="GO59">
        <v>3.3039999999999998</v>
      </c>
      <c r="GP59">
        <v>1072.5</v>
      </c>
      <c r="GQ59">
        <v>9999</v>
      </c>
      <c r="GR59">
        <v>2722.8</v>
      </c>
      <c r="GS59">
        <v>14.4</v>
      </c>
      <c r="GT59">
        <v>1.86818</v>
      </c>
      <c r="GU59">
        <v>1.8638600000000001</v>
      </c>
      <c r="GV59">
        <v>1.8714900000000001</v>
      </c>
      <c r="GW59">
        <v>1.8622099999999999</v>
      </c>
      <c r="GX59">
        <v>1.86172</v>
      </c>
      <c r="GY59">
        <v>1.8681300000000001</v>
      </c>
      <c r="GZ59">
        <v>1.85836</v>
      </c>
      <c r="HA59">
        <v>1.8647800000000001</v>
      </c>
      <c r="HB59">
        <v>5</v>
      </c>
      <c r="HC59">
        <v>0</v>
      </c>
      <c r="HD59">
        <v>0</v>
      </c>
      <c r="HE59">
        <v>0</v>
      </c>
      <c r="HF59" t="s">
        <v>399</v>
      </c>
      <c r="HG59" t="s">
        <v>400</v>
      </c>
      <c r="HH59" t="s">
        <v>401</v>
      </c>
      <c r="HI59" t="s">
        <v>401</v>
      </c>
      <c r="HJ59" t="s">
        <v>401</v>
      </c>
      <c r="HK59" t="s">
        <v>401</v>
      </c>
      <c r="HL59">
        <v>0</v>
      </c>
      <c r="HM59">
        <v>100</v>
      </c>
      <c r="HN59">
        <v>100</v>
      </c>
      <c r="HO59">
        <v>8.7200000000000006</v>
      </c>
      <c r="HP59">
        <v>-0.7621</v>
      </c>
      <c r="HQ59">
        <v>8.7250000000003602</v>
      </c>
      <c r="HR59">
        <v>0</v>
      </c>
      <c r="HS59">
        <v>0</v>
      </c>
      <c r="HT59">
        <v>0</v>
      </c>
      <c r="HU59">
        <v>-0.76206499999999799</v>
      </c>
      <c r="HV59">
        <v>0</v>
      </c>
      <c r="HW59">
        <v>0</v>
      </c>
      <c r="HX59">
        <v>0</v>
      </c>
      <c r="HY59">
        <v>-1</v>
      </c>
      <c r="HZ59">
        <v>-1</v>
      </c>
      <c r="IA59">
        <v>-1</v>
      </c>
      <c r="IB59">
        <v>-1</v>
      </c>
      <c r="IC59">
        <v>0.4</v>
      </c>
      <c r="ID59">
        <v>0.5</v>
      </c>
      <c r="IE59">
        <v>4.22363</v>
      </c>
      <c r="IF59">
        <v>2.2436500000000001</v>
      </c>
      <c r="IG59">
        <v>2.64893</v>
      </c>
      <c r="IH59">
        <v>2.9003899999999998</v>
      </c>
      <c r="II59">
        <v>2.8442400000000001</v>
      </c>
      <c r="IJ59">
        <v>2.32666</v>
      </c>
      <c r="IK59">
        <v>32.399099999999997</v>
      </c>
      <c r="IL59">
        <v>15.1477</v>
      </c>
      <c r="IM59">
        <v>18</v>
      </c>
      <c r="IN59">
        <v>1186.68</v>
      </c>
      <c r="IO59">
        <v>357.69099999999997</v>
      </c>
      <c r="IP59">
        <v>24.9999</v>
      </c>
      <c r="IQ59">
        <v>24.454999999999998</v>
      </c>
      <c r="IR59">
        <v>30.0001</v>
      </c>
      <c r="IS59">
        <v>24.376899999999999</v>
      </c>
      <c r="IT59">
        <v>24.321300000000001</v>
      </c>
      <c r="IU59">
        <v>84.49</v>
      </c>
      <c r="IV59">
        <v>0</v>
      </c>
      <c r="IW59">
        <v>100</v>
      </c>
      <c r="IX59">
        <v>25</v>
      </c>
      <c r="IY59">
        <v>1500</v>
      </c>
      <c r="IZ59">
        <v>22.443999999999999</v>
      </c>
      <c r="JA59">
        <v>109.754</v>
      </c>
      <c r="JB59">
        <v>99.959000000000003</v>
      </c>
    </row>
    <row r="60" spans="1:262" x14ac:dyDescent="0.2">
      <c r="A60">
        <v>44</v>
      </c>
      <c r="B60">
        <v>1634318175.5</v>
      </c>
      <c r="C60">
        <v>6821</v>
      </c>
      <c r="D60" t="s">
        <v>577</v>
      </c>
      <c r="E60" t="s">
        <v>578</v>
      </c>
      <c r="F60" t="s">
        <v>392</v>
      </c>
      <c r="G60">
        <v>1634318175.5</v>
      </c>
      <c r="H60">
        <f t="shared" si="46"/>
        <v>2.3884898335232003E-3</v>
      </c>
      <c r="I60">
        <f t="shared" si="47"/>
        <v>2.3884898335232001</v>
      </c>
      <c r="J60">
        <f t="shared" si="48"/>
        <v>12.39522801566028</v>
      </c>
      <c r="K60">
        <f t="shared" si="49"/>
        <v>1544.52</v>
      </c>
      <c r="L60">
        <f t="shared" si="50"/>
        <v>1286.6369500430774</v>
      </c>
      <c r="M60">
        <f t="shared" si="51"/>
        <v>117.16155695510322</v>
      </c>
      <c r="N60">
        <f t="shared" si="52"/>
        <v>140.64446691216</v>
      </c>
      <c r="O60">
        <f t="shared" si="53"/>
        <v>9.9558639937382093E-2</v>
      </c>
      <c r="P60">
        <f t="shared" si="54"/>
        <v>2.7611485828398905</v>
      </c>
      <c r="Q60">
        <f t="shared" si="55"/>
        <v>9.7606504707390504E-2</v>
      </c>
      <c r="R60">
        <f t="shared" si="56"/>
        <v>6.1176268911193751E-2</v>
      </c>
      <c r="S60">
        <f t="shared" si="57"/>
        <v>241.74105292212604</v>
      </c>
      <c r="T60">
        <f t="shared" si="58"/>
        <v>27.613676102256278</v>
      </c>
      <c r="U60">
        <f t="shared" si="59"/>
        <v>26.488499999999998</v>
      </c>
      <c r="V60">
        <f t="shared" si="60"/>
        <v>3.4730352936310798</v>
      </c>
      <c r="W60">
        <f t="shared" si="61"/>
        <v>36.919539832443924</v>
      </c>
      <c r="X60">
        <f t="shared" si="62"/>
        <v>1.3031731738187997</v>
      </c>
      <c r="Y60">
        <f t="shared" si="63"/>
        <v>3.529765483895889</v>
      </c>
      <c r="Z60">
        <f t="shared" si="64"/>
        <v>2.1698621198122803</v>
      </c>
      <c r="AA60">
        <f t="shared" si="65"/>
        <v>-105.33240165837313</v>
      </c>
      <c r="AB60">
        <f t="shared" si="66"/>
        <v>40.951122563707742</v>
      </c>
      <c r="AC60">
        <f t="shared" si="67"/>
        <v>3.1887908854200471</v>
      </c>
      <c r="AD60">
        <f t="shared" si="68"/>
        <v>180.5485647128807</v>
      </c>
      <c r="AE60">
        <v>3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48000.423655541148</v>
      </c>
      <c r="AJ60" t="s">
        <v>393</v>
      </c>
      <c r="AK60">
        <v>10397.299999999999</v>
      </c>
      <c r="AL60">
        <v>0</v>
      </c>
      <c r="AM60">
        <v>0</v>
      </c>
      <c r="AN60" t="e">
        <f t="shared" si="72"/>
        <v>#DIV/0!</v>
      </c>
      <c r="AO60">
        <v>-1</v>
      </c>
      <c r="AP60" t="s">
        <v>579</v>
      </c>
      <c r="AQ60">
        <v>10384.9</v>
      </c>
      <c r="AR60">
        <v>1358.0540000000001</v>
      </c>
      <c r="AS60">
        <v>1565.83</v>
      </c>
      <c r="AT60">
        <f t="shared" si="73"/>
        <v>0.13269384288204966</v>
      </c>
      <c r="AU60">
        <v>0.5</v>
      </c>
      <c r="AV60">
        <f t="shared" si="74"/>
        <v>1261.2356999596509</v>
      </c>
      <c r="AW60">
        <f t="shared" si="75"/>
        <v>12.39522801566028</v>
      </c>
      <c r="AX60">
        <f t="shared" si="76"/>
        <v>83.679105903838916</v>
      </c>
      <c r="AY60">
        <f t="shared" si="77"/>
        <v>1.0620717456767848E-2</v>
      </c>
      <c r="AZ60">
        <f t="shared" si="78"/>
        <v>-1</v>
      </c>
      <c r="BA60" t="e">
        <f t="shared" si="79"/>
        <v>#DIV/0!</v>
      </c>
      <c r="BB60" t="s">
        <v>395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>
        <f t="shared" si="84"/>
        <v>0.13269384288204969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v>146</v>
      </c>
      <c r="BM60">
        <v>300</v>
      </c>
      <c r="BN60">
        <v>300</v>
      </c>
      <c r="BO60">
        <v>300</v>
      </c>
      <c r="BP60">
        <v>10384.9</v>
      </c>
      <c r="BQ60">
        <v>1524.47</v>
      </c>
      <c r="BR60">
        <v>-7.3728400000000003E-3</v>
      </c>
      <c r="BS60">
        <v>-4.41</v>
      </c>
      <c r="BT60" t="s">
        <v>395</v>
      </c>
      <c r="BU60" t="s">
        <v>395</v>
      </c>
      <c r="BV60" t="s">
        <v>395</v>
      </c>
      <c r="BW60" t="s">
        <v>395</v>
      </c>
      <c r="BX60" t="s">
        <v>395</v>
      </c>
      <c r="BY60" t="s">
        <v>395</v>
      </c>
      <c r="BZ60" t="s">
        <v>395</v>
      </c>
      <c r="CA60" t="s">
        <v>395</v>
      </c>
      <c r="CB60" t="s">
        <v>395</v>
      </c>
      <c r="CC60" t="s">
        <v>395</v>
      </c>
      <c r="CD60">
        <f t="shared" si="88"/>
        <v>1500.03</v>
      </c>
      <c r="CE60">
        <f t="shared" si="89"/>
        <v>1261.2356999596509</v>
      </c>
      <c r="CF60">
        <f t="shared" si="90"/>
        <v>0.84080698383342389</v>
      </c>
      <c r="CG60">
        <f t="shared" si="91"/>
        <v>0.16115747879850806</v>
      </c>
      <c r="CH60">
        <v>6</v>
      </c>
      <c r="CI60">
        <v>0.5</v>
      </c>
      <c r="CJ60" t="s">
        <v>396</v>
      </c>
      <c r="CK60">
        <v>2</v>
      </c>
      <c r="CL60">
        <v>1634318175.5</v>
      </c>
      <c r="CM60">
        <v>1544.52</v>
      </c>
      <c r="CN60">
        <v>1554.17</v>
      </c>
      <c r="CO60">
        <v>14.3111</v>
      </c>
      <c r="CP60">
        <v>12.8986</v>
      </c>
      <c r="CQ60">
        <v>1535.79</v>
      </c>
      <c r="CR60">
        <v>15.0733</v>
      </c>
      <c r="CS60">
        <v>1000.06</v>
      </c>
      <c r="CT60">
        <v>90.956599999999995</v>
      </c>
      <c r="CU60">
        <v>0.10370799999999999</v>
      </c>
      <c r="CV60">
        <v>26.7636</v>
      </c>
      <c r="CW60">
        <v>26.488499999999998</v>
      </c>
      <c r="CX60">
        <v>999.9</v>
      </c>
      <c r="CY60">
        <v>0</v>
      </c>
      <c r="CZ60">
        <v>0</v>
      </c>
      <c r="DA60">
        <v>9971.25</v>
      </c>
      <c r="DB60">
        <v>0</v>
      </c>
      <c r="DC60">
        <v>22.701899999999998</v>
      </c>
      <c r="DD60">
        <v>-9.6573499999999992</v>
      </c>
      <c r="DE60">
        <v>1566.94</v>
      </c>
      <c r="DF60">
        <v>1574.48</v>
      </c>
      <c r="DG60">
        <v>1.4125300000000001</v>
      </c>
      <c r="DH60">
        <v>1554.17</v>
      </c>
      <c r="DI60">
        <v>12.8986</v>
      </c>
      <c r="DJ60">
        <v>1.30169</v>
      </c>
      <c r="DK60">
        <v>1.1732100000000001</v>
      </c>
      <c r="DL60">
        <v>10.8184</v>
      </c>
      <c r="DM60">
        <v>9.2659400000000005</v>
      </c>
      <c r="DN60">
        <v>1500.03</v>
      </c>
      <c r="DO60">
        <v>0.97300900000000001</v>
      </c>
      <c r="DP60">
        <v>2.6991399999999999E-2</v>
      </c>
      <c r="DQ60">
        <v>0</v>
      </c>
      <c r="DR60">
        <v>1356.49</v>
      </c>
      <c r="DS60">
        <v>5.0000499999999999</v>
      </c>
      <c r="DT60">
        <v>20279.8</v>
      </c>
      <c r="DU60">
        <v>12458.4</v>
      </c>
      <c r="DV60">
        <v>41.75</v>
      </c>
      <c r="DW60">
        <v>43.625</v>
      </c>
      <c r="DX60">
        <v>42.811999999999998</v>
      </c>
      <c r="DY60">
        <v>43.186999999999998</v>
      </c>
      <c r="DZ60">
        <v>43.811999999999998</v>
      </c>
      <c r="EA60">
        <v>1454.68</v>
      </c>
      <c r="EB60">
        <v>40.35</v>
      </c>
      <c r="EC60">
        <v>0</v>
      </c>
      <c r="ED60">
        <v>121.200000047684</v>
      </c>
      <c r="EE60">
        <v>0</v>
      </c>
      <c r="EF60">
        <v>1358.0540000000001</v>
      </c>
      <c r="EG60">
        <v>-12.3553846362336</v>
      </c>
      <c r="EH60">
        <v>-177.16923079431101</v>
      </c>
      <c r="EI60">
        <v>20301.02</v>
      </c>
      <c r="EJ60">
        <v>15</v>
      </c>
      <c r="EK60">
        <v>1634318145</v>
      </c>
      <c r="EL60" t="s">
        <v>580</v>
      </c>
      <c r="EM60">
        <v>1634318027.5</v>
      </c>
      <c r="EN60">
        <v>1634318128</v>
      </c>
      <c r="EO60">
        <v>45</v>
      </c>
      <c r="EP60">
        <v>0.67600000000000005</v>
      </c>
      <c r="EQ60">
        <v>0</v>
      </c>
      <c r="ER60">
        <v>8.7249999999999996</v>
      </c>
      <c r="ES60">
        <v>-0.76200000000000001</v>
      </c>
      <c r="ET60">
        <v>1500</v>
      </c>
      <c r="EU60">
        <v>13</v>
      </c>
      <c r="EV60">
        <v>0.28000000000000003</v>
      </c>
      <c r="EW60">
        <v>0.08</v>
      </c>
      <c r="EX60">
        <v>-9.6422087804878007</v>
      </c>
      <c r="EY60">
        <v>-9.8175052264807799E-2</v>
      </c>
      <c r="EZ60">
        <v>6.9532723764588203E-2</v>
      </c>
      <c r="FA60">
        <v>1</v>
      </c>
      <c r="FB60">
        <v>1.43170024390244</v>
      </c>
      <c r="FC60">
        <v>-0.111289965156793</v>
      </c>
      <c r="FD60">
        <v>1.1025654449422599E-2</v>
      </c>
      <c r="FE60">
        <v>1</v>
      </c>
      <c r="FF60">
        <v>2</v>
      </c>
      <c r="FG60">
        <v>2</v>
      </c>
      <c r="FH60" t="s">
        <v>398</v>
      </c>
      <c r="FI60">
        <v>3.8229299999999999</v>
      </c>
      <c r="FJ60">
        <v>2.70669</v>
      </c>
      <c r="FK60">
        <v>0.219023</v>
      </c>
      <c r="FL60">
        <v>0.22001699999999999</v>
      </c>
      <c r="FM60">
        <v>7.4739600000000003E-2</v>
      </c>
      <c r="FN60">
        <v>6.6456399999999999E-2</v>
      </c>
      <c r="FO60">
        <v>22835.8</v>
      </c>
      <c r="FP60">
        <v>19251.2</v>
      </c>
      <c r="FQ60">
        <v>26247</v>
      </c>
      <c r="FR60">
        <v>24079.3</v>
      </c>
      <c r="FS60">
        <v>41475.1</v>
      </c>
      <c r="FT60">
        <v>37099.300000000003</v>
      </c>
      <c r="FU60">
        <v>47459.7</v>
      </c>
      <c r="FV60">
        <v>42922.1</v>
      </c>
      <c r="FW60">
        <v>2.68885</v>
      </c>
      <c r="FX60">
        <v>1.72532</v>
      </c>
      <c r="FY60">
        <v>0.144541</v>
      </c>
      <c r="FZ60">
        <v>0</v>
      </c>
      <c r="GA60">
        <v>24.118099999999998</v>
      </c>
      <c r="GB60">
        <v>999.9</v>
      </c>
      <c r="GC60">
        <v>37.784999999999997</v>
      </c>
      <c r="GD60">
        <v>27.280999999999999</v>
      </c>
      <c r="GE60">
        <v>15.115500000000001</v>
      </c>
      <c r="GF60">
        <v>56.0411</v>
      </c>
      <c r="GG60">
        <v>48.501600000000003</v>
      </c>
      <c r="GH60">
        <v>3</v>
      </c>
      <c r="GI60">
        <v>-0.224746</v>
      </c>
      <c r="GJ60">
        <v>-0.51020699999999997</v>
      </c>
      <c r="GK60">
        <v>20.246600000000001</v>
      </c>
      <c r="GL60">
        <v>5.23346</v>
      </c>
      <c r="GM60">
        <v>11.986000000000001</v>
      </c>
      <c r="GN60">
        <v>4.9559499999999996</v>
      </c>
      <c r="GO60">
        <v>3.3039999999999998</v>
      </c>
      <c r="GP60">
        <v>1076.0999999999999</v>
      </c>
      <c r="GQ60">
        <v>9999</v>
      </c>
      <c r="GR60">
        <v>2722.8</v>
      </c>
      <c r="GS60">
        <v>14.4</v>
      </c>
      <c r="GT60">
        <v>1.8682000000000001</v>
      </c>
      <c r="GU60">
        <v>1.8638600000000001</v>
      </c>
      <c r="GV60">
        <v>1.8714900000000001</v>
      </c>
      <c r="GW60">
        <v>1.86226</v>
      </c>
      <c r="GX60">
        <v>1.86174</v>
      </c>
      <c r="GY60">
        <v>1.8681700000000001</v>
      </c>
      <c r="GZ60">
        <v>1.8583700000000001</v>
      </c>
      <c r="HA60">
        <v>1.8648100000000001</v>
      </c>
      <c r="HB60">
        <v>5</v>
      </c>
      <c r="HC60">
        <v>0</v>
      </c>
      <c r="HD60">
        <v>0</v>
      </c>
      <c r="HE60">
        <v>0</v>
      </c>
      <c r="HF60" t="s">
        <v>399</v>
      </c>
      <c r="HG60" t="s">
        <v>400</v>
      </c>
      <c r="HH60" t="s">
        <v>401</v>
      </c>
      <c r="HI60" t="s">
        <v>401</v>
      </c>
      <c r="HJ60" t="s">
        <v>401</v>
      </c>
      <c r="HK60" t="s">
        <v>401</v>
      </c>
      <c r="HL60">
        <v>0</v>
      </c>
      <c r="HM60">
        <v>100</v>
      </c>
      <c r="HN60">
        <v>100</v>
      </c>
      <c r="HO60">
        <v>8.73</v>
      </c>
      <c r="HP60">
        <v>-0.76219999999999999</v>
      </c>
      <c r="HQ60">
        <v>8.7250000000003602</v>
      </c>
      <c r="HR60">
        <v>0</v>
      </c>
      <c r="HS60">
        <v>0</v>
      </c>
      <c r="HT60">
        <v>0</v>
      </c>
      <c r="HU60">
        <v>-0.76216666666666899</v>
      </c>
      <c r="HV60">
        <v>0</v>
      </c>
      <c r="HW60">
        <v>0</v>
      </c>
      <c r="HX60">
        <v>0</v>
      </c>
      <c r="HY60">
        <v>-1</v>
      </c>
      <c r="HZ60">
        <v>-1</v>
      </c>
      <c r="IA60">
        <v>-1</v>
      </c>
      <c r="IB60">
        <v>-1</v>
      </c>
      <c r="IC60">
        <v>2.5</v>
      </c>
      <c r="ID60">
        <v>0.8</v>
      </c>
      <c r="IE60">
        <v>4.3347199999999999</v>
      </c>
      <c r="IF60">
        <v>0</v>
      </c>
      <c r="IG60">
        <v>2.64893</v>
      </c>
      <c r="IH60">
        <v>2.9016099999999998</v>
      </c>
      <c r="II60">
        <v>2.8442400000000001</v>
      </c>
      <c r="IJ60">
        <v>2.3132299999999999</v>
      </c>
      <c r="IK60">
        <v>32.377000000000002</v>
      </c>
      <c r="IL60">
        <v>15.1302</v>
      </c>
      <c r="IM60">
        <v>18</v>
      </c>
      <c r="IN60">
        <v>1183.67</v>
      </c>
      <c r="IO60">
        <v>357.98</v>
      </c>
      <c r="IP60">
        <v>25.0002</v>
      </c>
      <c r="IQ60">
        <v>24.4573</v>
      </c>
      <c r="IR60">
        <v>30.0001</v>
      </c>
      <c r="IS60">
        <v>24.376899999999999</v>
      </c>
      <c r="IT60">
        <v>24.321300000000001</v>
      </c>
      <c r="IU60">
        <v>100</v>
      </c>
      <c r="IV60">
        <v>0</v>
      </c>
      <c r="IW60">
        <v>100</v>
      </c>
      <c r="IX60">
        <v>25</v>
      </c>
      <c r="IY60">
        <v>2000</v>
      </c>
      <c r="IZ60">
        <v>22.443999999999999</v>
      </c>
      <c r="JA60">
        <v>109.749</v>
      </c>
      <c r="JB60">
        <v>99.961600000000004</v>
      </c>
    </row>
    <row r="61" spans="1:262" x14ac:dyDescent="0.2">
      <c r="A61">
        <v>45</v>
      </c>
      <c r="B61">
        <v>1634318264</v>
      </c>
      <c r="C61">
        <v>6909.5</v>
      </c>
      <c r="D61" t="s">
        <v>581</v>
      </c>
      <c r="E61" t="s">
        <v>582</v>
      </c>
      <c r="F61" t="s">
        <v>392</v>
      </c>
      <c r="G61">
        <v>1634318264</v>
      </c>
      <c r="H61">
        <f t="shared" si="46"/>
        <v>2.1900850532536311E-3</v>
      </c>
      <c r="I61">
        <f t="shared" si="47"/>
        <v>2.1900850532536311</v>
      </c>
      <c r="J61">
        <f t="shared" si="48"/>
        <v>7.935210558375049</v>
      </c>
      <c r="K61">
        <f t="shared" si="49"/>
        <v>394.71300000000002</v>
      </c>
      <c r="L61">
        <f t="shared" si="50"/>
        <v>238.93583261147515</v>
      </c>
      <c r="M61">
        <f t="shared" si="51"/>
        <v>21.758811303616124</v>
      </c>
      <c r="N61">
        <f t="shared" si="52"/>
        <v>35.944737096213004</v>
      </c>
      <c r="O61">
        <f t="shared" si="53"/>
        <v>9.0001920489217374E-2</v>
      </c>
      <c r="P61">
        <f t="shared" si="54"/>
        <v>2.7625138563574252</v>
      </c>
      <c r="Q61">
        <f t="shared" si="55"/>
        <v>8.840410394725165E-2</v>
      </c>
      <c r="R61">
        <f t="shared" si="56"/>
        <v>5.5393759699778077E-2</v>
      </c>
      <c r="S61">
        <f t="shared" si="57"/>
        <v>241.78268992208112</v>
      </c>
      <c r="T61">
        <f t="shared" si="58"/>
        <v>27.688933409346784</v>
      </c>
      <c r="U61">
        <f t="shared" si="59"/>
        <v>26.551200000000001</v>
      </c>
      <c r="V61">
        <f t="shared" si="60"/>
        <v>3.4858945411899653</v>
      </c>
      <c r="W61">
        <f t="shared" si="61"/>
        <v>36.473785049190283</v>
      </c>
      <c r="X61">
        <f t="shared" si="62"/>
        <v>1.2890230601049</v>
      </c>
      <c r="Y61">
        <f t="shared" si="63"/>
        <v>3.5341082872711511</v>
      </c>
      <c r="Z61">
        <f t="shared" si="64"/>
        <v>2.1968714810850654</v>
      </c>
      <c r="AA61">
        <f t="shared" si="65"/>
        <v>-96.582750848485134</v>
      </c>
      <c r="AB61">
        <f t="shared" si="66"/>
        <v>34.745986550685529</v>
      </c>
      <c r="AC61">
        <f t="shared" si="67"/>
        <v>2.7054026536246898</v>
      </c>
      <c r="AD61">
        <f t="shared" si="68"/>
        <v>182.6513282779062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48034.364857101915</v>
      </c>
      <c r="AJ61" t="s">
        <v>393</v>
      </c>
      <c r="AK61">
        <v>10397.299999999999</v>
      </c>
      <c r="AL61">
        <v>0</v>
      </c>
      <c r="AM61">
        <v>0</v>
      </c>
      <c r="AN61" t="e">
        <f t="shared" si="72"/>
        <v>#DIV/0!</v>
      </c>
      <c r="AO61">
        <v>-1</v>
      </c>
      <c r="AP61" t="s">
        <v>583</v>
      </c>
      <c r="AQ61">
        <v>10384.200000000001</v>
      </c>
      <c r="AR61">
        <v>1257.1919230769199</v>
      </c>
      <c r="AS61">
        <v>1462.59</v>
      </c>
      <c r="AT61">
        <f t="shared" si="73"/>
        <v>0.14043448739775333</v>
      </c>
      <c r="AU61">
        <v>0.5</v>
      </c>
      <c r="AV61">
        <f t="shared" si="74"/>
        <v>1261.4465999596273</v>
      </c>
      <c r="AW61">
        <f t="shared" si="75"/>
        <v>7.935210558375049</v>
      </c>
      <c r="AX61">
        <f t="shared" si="76"/>
        <v>88.57530332248453</v>
      </c>
      <c r="AY61">
        <f t="shared" si="77"/>
        <v>7.0833046429876791E-3</v>
      </c>
      <c r="AZ61">
        <f t="shared" si="78"/>
        <v>-1</v>
      </c>
      <c r="BA61" t="e">
        <f t="shared" si="79"/>
        <v>#DIV/0!</v>
      </c>
      <c r="BB61" t="s">
        <v>395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>
        <f t="shared" si="84"/>
        <v>0.1404344873977533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v>147</v>
      </c>
      <c r="BM61">
        <v>300</v>
      </c>
      <c r="BN61">
        <v>300</v>
      </c>
      <c r="BO61">
        <v>300</v>
      </c>
      <c r="BP61">
        <v>10384.200000000001</v>
      </c>
      <c r="BQ61">
        <v>1432.73</v>
      </c>
      <c r="BR61">
        <v>-7.3723E-3</v>
      </c>
      <c r="BS61">
        <v>-1.75</v>
      </c>
      <c r="BT61" t="s">
        <v>395</v>
      </c>
      <c r="BU61" t="s">
        <v>395</v>
      </c>
      <c r="BV61" t="s">
        <v>395</v>
      </c>
      <c r="BW61" t="s">
        <v>395</v>
      </c>
      <c r="BX61" t="s">
        <v>395</v>
      </c>
      <c r="BY61" t="s">
        <v>395</v>
      </c>
      <c r="BZ61" t="s">
        <v>395</v>
      </c>
      <c r="CA61" t="s">
        <v>395</v>
      </c>
      <c r="CB61" t="s">
        <v>395</v>
      </c>
      <c r="CC61" t="s">
        <v>395</v>
      </c>
      <c r="CD61">
        <f t="shared" si="88"/>
        <v>1500.28</v>
      </c>
      <c r="CE61">
        <f t="shared" si="89"/>
        <v>1261.4465999596273</v>
      </c>
      <c r="CF61">
        <f t="shared" si="90"/>
        <v>0.84080744924922501</v>
      </c>
      <c r="CG61">
        <f t="shared" si="91"/>
        <v>0.16115837705100455</v>
      </c>
      <c r="CH61">
        <v>6</v>
      </c>
      <c r="CI61">
        <v>0.5</v>
      </c>
      <c r="CJ61" t="s">
        <v>396</v>
      </c>
      <c r="CK61">
        <v>2</v>
      </c>
      <c r="CL61">
        <v>1634318264</v>
      </c>
      <c r="CM61">
        <v>394.71300000000002</v>
      </c>
      <c r="CN61">
        <v>399.99299999999999</v>
      </c>
      <c r="CO61">
        <v>14.1549</v>
      </c>
      <c r="CP61">
        <v>12.859400000000001</v>
      </c>
      <c r="CQ61">
        <v>390.07</v>
      </c>
      <c r="CR61">
        <v>14.9239</v>
      </c>
      <c r="CS61">
        <v>999.96199999999999</v>
      </c>
      <c r="CT61">
        <v>90.961600000000004</v>
      </c>
      <c r="CU61">
        <v>0.10390099999999999</v>
      </c>
      <c r="CV61">
        <v>26.784500000000001</v>
      </c>
      <c r="CW61">
        <v>26.551200000000001</v>
      </c>
      <c r="CX61">
        <v>999.9</v>
      </c>
      <c r="CY61">
        <v>0</v>
      </c>
      <c r="CZ61">
        <v>0</v>
      </c>
      <c r="DA61">
        <v>9978.75</v>
      </c>
      <c r="DB61">
        <v>0</v>
      </c>
      <c r="DC61">
        <v>22.729700000000001</v>
      </c>
      <c r="DD61">
        <v>-1.1983900000000001</v>
      </c>
      <c r="DE61">
        <v>404.524</v>
      </c>
      <c r="DF61">
        <v>405.20400000000001</v>
      </c>
      <c r="DG61">
        <v>1.3023800000000001</v>
      </c>
      <c r="DH61">
        <v>399.99299999999999</v>
      </c>
      <c r="DI61">
        <v>12.859400000000001</v>
      </c>
      <c r="DJ61">
        <v>1.2881800000000001</v>
      </c>
      <c r="DK61">
        <v>1.16971</v>
      </c>
      <c r="DL61">
        <v>10.6616</v>
      </c>
      <c r="DM61">
        <v>9.2215399999999992</v>
      </c>
      <c r="DN61">
        <v>1500.28</v>
      </c>
      <c r="DO61">
        <v>0.97299199999999997</v>
      </c>
      <c r="DP61">
        <v>2.70076E-2</v>
      </c>
      <c r="DQ61">
        <v>0</v>
      </c>
      <c r="DR61">
        <v>1280.03</v>
      </c>
      <c r="DS61">
        <v>5.0000499999999999</v>
      </c>
      <c r="DT61">
        <v>19139.3</v>
      </c>
      <c r="DU61">
        <v>12460.4</v>
      </c>
      <c r="DV61">
        <v>41.811999999999998</v>
      </c>
      <c r="DW61">
        <v>43.625</v>
      </c>
      <c r="DX61">
        <v>42.875</v>
      </c>
      <c r="DY61">
        <v>43.186999999999998</v>
      </c>
      <c r="DZ61">
        <v>43.875</v>
      </c>
      <c r="EA61">
        <v>1454.9</v>
      </c>
      <c r="EB61">
        <v>40.380000000000003</v>
      </c>
      <c r="EC61">
        <v>0</v>
      </c>
      <c r="ED61">
        <v>87.799999952316298</v>
      </c>
      <c r="EE61">
        <v>0</v>
      </c>
      <c r="EF61">
        <v>1257.1919230769199</v>
      </c>
      <c r="EG61">
        <v>193.79111125025599</v>
      </c>
      <c r="EH61">
        <v>2894.2700873072399</v>
      </c>
      <c r="EI61">
        <v>18795.276923076901</v>
      </c>
      <c r="EJ61">
        <v>15</v>
      </c>
      <c r="EK61">
        <v>1634318285</v>
      </c>
      <c r="EL61" t="s">
        <v>584</v>
      </c>
      <c r="EM61">
        <v>1634318284</v>
      </c>
      <c r="EN61">
        <v>1634318285</v>
      </c>
      <c r="EO61">
        <v>46</v>
      </c>
      <c r="EP61">
        <v>-4.0819999999999999</v>
      </c>
      <c r="EQ61">
        <v>-6.0000000000000001E-3</v>
      </c>
      <c r="ER61">
        <v>4.6429999999999998</v>
      </c>
      <c r="ES61">
        <v>-0.76900000000000002</v>
      </c>
      <c r="ET61">
        <v>400</v>
      </c>
      <c r="EU61">
        <v>13</v>
      </c>
      <c r="EV61">
        <v>0.5</v>
      </c>
      <c r="EW61">
        <v>0.05</v>
      </c>
      <c r="EX61">
        <v>-1.1493956097561</v>
      </c>
      <c r="EY61">
        <v>-5.6969477351913801E-2</v>
      </c>
      <c r="EZ61">
        <v>3.8874686606769397E-2</v>
      </c>
      <c r="FA61">
        <v>1</v>
      </c>
      <c r="FB61">
        <v>1.3038114634146301</v>
      </c>
      <c r="FC61">
        <v>-2.2253101045294699E-2</v>
      </c>
      <c r="FD61">
        <v>2.5697779736832101E-3</v>
      </c>
      <c r="FE61">
        <v>1</v>
      </c>
      <c r="FF61">
        <v>2</v>
      </c>
      <c r="FG61">
        <v>2</v>
      </c>
      <c r="FH61" t="s">
        <v>398</v>
      </c>
      <c r="FI61">
        <v>3.8228</v>
      </c>
      <c r="FJ61">
        <v>2.70695</v>
      </c>
      <c r="FK61">
        <v>8.7359500000000007E-2</v>
      </c>
      <c r="FL61">
        <v>8.9002999999999999E-2</v>
      </c>
      <c r="FM61">
        <v>7.4190400000000004E-2</v>
      </c>
      <c r="FN61">
        <v>6.6309099999999996E-2</v>
      </c>
      <c r="FO61">
        <v>26681.200000000001</v>
      </c>
      <c r="FP61">
        <v>22481</v>
      </c>
      <c r="FQ61">
        <v>26246.2</v>
      </c>
      <c r="FR61">
        <v>24078.6</v>
      </c>
      <c r="FS61">
        <v>41494.400000000001</v>
      </c>
      <c r="FT61">
        <v>37100.800000000003</v>
      </c>
      <c r="FU61">
        <v>47457.3</v>
      </c>
      <c r="FV61">
        <v>42920.4</v>
      </c>
      <c r="FW61">
        <v>2.6945999999999999</v>
      </c>
      <c r="FX61">
        <v>1.7174499999999999</v>
      </c>
      <c r="FY61">
        <v>0.14629200000000001</v>
      </c>
      <c r="FZ61">
        <v>0</v>
      </c>
      <c r="GA61">
        <v>24.1523</v>
      </c>
      <c r="GB61">
        <v>999.9</v>
      </c>
      <c r="GC61">
        <v>37.688000000000002</v>
      </c>
      <c r="GD61">
        <v>27.260999999999999</v>
      </c>
      <c r="GE61">
        <v>15.0589</v>
      </c>
      <c r="GF61">
        <v>55.211100000000002</v>
      </c>
      <c r="GG61">
        <v>48.633800000000001</v>
      </c>
      <c r="GH61">
        <v>3</v>
      </c>
      <c r="GI61">
        <v>-0.22408500000000001</v>
      </c>
      <c r="GJ61">
        <v>-0.48286499999999999</v>
      </c>
      <c r="GK61">
        <v>20.2468</v>
      </c>
      <c r="GL61">
        <v>5.2349600000000001</v>
      </c>
      <c r="GM61">
        <v>11.986000000000001</v>
      </c>
      <c r="GN61">
        <v>4.9573499999999999</v>
      </c>
      <c r="GO61">
        <v>3.3039999999999998</v>
      </c>
      <c r="GP61">
        <v>1078.5999999999999</v>
      </c>
      <c r="GQ61">
        <v>9999</v>
      </c>
      <c r="GR61">
        <v>2722.8</v>
      </c>
      <c r="GS61">
        <v>14.4</v>
      </c>
      <c r="GT61">
        <v>1.8681399999999999</v>
      </c>
      <c r="GU61">
        <v>1.8638600000000001</v>
      </c>
      <c r="GV61">
        <v>1.8714900000000001</v>
      </c>
      <c r="GW61">
        <v>1.8622399999999999</v>
      </c>
      <c r="GX61">
        <v>1.86172</v>
      </c>
      <c r="GY61">
        <v>1.8681700000000001</v>
      </c>
      <c r="GZ61">
        <v>1.8583700000000001</v>
      </c>
      <c r="HA61">
        <v>1.8648100000000001</v>
      </c>
      <c r="HB61">
        <v>5</v>
      </c>
      <c r="HC61">
        <v>0</v>
      </c>
      <c r="HD61">
        <v>0</v>
      </c>
      <c r="HE61">
        <v>0</v>
      </c>
      <c r="HF61" t="s">
        <v>399</v>
      </c>
      <c r="HG61" t="s">
        <v>400</v>
      </c>
      <c r="HH61" t="s">
        <v>401</v>
      </c>
      <c r="HI61" t="s">
        <v>401</v>
      </c>
      <c r="HJ61" t="s">
        <v>401</v>
      </c>
      <c r="HK61" t="s">
        <v>401</v>
      </c>
      <c r="HL61">
        <v>0</v>
      </c>
      <c r="HM61">
        <v>100</v>
      </c>
      <c r="HN61">
        <v>100</v>
      </c>
      <c r="HO61">
        <v>4.6429999999999998</v>
      </c>
      <c r="HP61">
        <v>-0.76900000000000002</v>
      </c>
      <c r="HQ61">
        <v>8.7250000000003602</v>
      </c>
      <c r="HR61">
        <v>0</v>
      </c>
      <c r="HS61">
        <v>0</v>
      </c>
      <c r="HT61">
        <v>0</v>
      </c>
      <c r="HU61">
        <v>-0.76216666666666899</v>
      </c>
      <c r="HV61">
        <v>0</v>
      </c>
      <c r="HW61">
        <v>0</v>
      </c>
      <c r="HX61">
        <v>0</v>
      </c>
      <c r="HY61">
        <v>-1</v>
      </c>
      <c r="HZ61">
        <v>-1</v>
      </c>
      <c r="IA61">
        <v>-1</v>
      </c>
      <c r="IB61">
        <v>-1</v>
      </c>
      <c r="IC61">
        <v>3.9</v>
      </c>
      <c r="ID61">
        <v>2.2999999999999998</v>
      </c>
      <c r="IE61">
        <v>1.5136700000000001</v>
      </c>
      <c r="IF61">
        <v>2.3095699999999999</v>
      </c>
      <c r="IG61">
        <v>2.64893</v>
      </c>
      <c r="IH61">
        <v>2.8991699999999998</v>
      </c>
      <c r="II61">
        <v>2.8442400000000001</v>
      </c>
      <c r="IJ61">
        <v>2.3144499999999999</v>
      </c>
      <c r="IK61">
        <v>32.377000000000002</v>
      </c>
      <c r="IL61">
        <v>15.0952</v>
      </c>
      <c r="IM61">
        <v>18</v>
      </c>
      <c r="IN61">
        <v>1191.1199999999999</v>
      </c>
      <c r="IO61">
        <v>354.06099999999998</v>
      </c>
      <c r="IP61">
        <v>25</v>
      </c>
      <c r="IQ61">
        <v>24.4697</v>
      </c>
      <c r="IR61">
        <v>30.0001</v>
      </c>
      <c r="IS61">
        <v>24.382999999999999</v>
      </c>
      <c r="IT61">
        <v>24.325399999999998</v>
      </c>
      <c r="IU61">
        <v>30.3399</v>
      </c>
      <c r="IV61">
        <v>0</v>
      </c>
      <c r="IW61">
        <v>100</v>
      </c>
      <c r="IX61">
        <v>25</v>
      </c>
      <c r="IY61">
        <v>400</v>
      </c>
      <c r="IZ61">
        <v>22.443999999999999</v>
      </c>
      <c r="JA61">
        <v>109.744</v>
      </c>
      <c r="JB61">
        <v>99.957999999999998</v>
      </c>
    </row>
    <row r="62" spans="1:262" x14ac:dyDescent="0.2">
      <c r="A62">
        <v>46</v>
      </c>
      <c r="B62">
        <v>1634319416.0999999</v>
      </c>
      <c r="C62">
        <v>8061.5999999046298</v>
      </c>
      <c r="D62" t="s">
        <v>594</v>
      </c>
      <c r="E62" t="s">
        <v>595</v>
      </c>
      <c r="F62" t="s">
        <v>392</v>
      </c>
      <c r="G62">
        <v>1634319416.0999999</v>
      </c>
      <c r="H62">
        <f t="shared" si="46"/>
        <v>3.0739942120615554E-3</v>
      </c>
      <c r="I62">
        <f t="shared" si="47"/>
        <v>3.0739942120615553</v>
      </c>
      <c r="J62">
        <f t="shared" si="48"/>
        <v>11.147680323321538</v>
      </c>
      <c r="K62">
        <f t="shared" si="49"/>
        <v>392.596</v>
      </c>
      <c r="L62">
        <f t="shared" si="50"/>
        <v>240.75261993685433</v>
      </c>
      <c r="M62">
        <f t="shared" si="51"/>
        <v>21.923802929160544</v>
      </c>
      <c r="N62">
        <f t="shared" si="52"/>
        <v>35.751209424155995</v>
      </c>
      <c r="O62">
        <f t="shared" si="53"/>
        <v>0.13058968646117952</v>
      </c>
      <c r="P62">
        <f t="shared" si="54"/>
        <v>2.7623623542951292</v>
      </c>
      <c r="Q62">
        <f t="shared" si="55"/>
        <v>0.12725439433253583</v>
      </c>
      <c r="R62">
        <f t="shared" si="56"/>
        <v>7.9826564149404269E-2</v>
      </c>
      <c r="S62">
        <f t="shared" si="57"/>
        <v>241.70390692207496</v>
      </c>
      <c r="T62">
        <f t="shared" si="58"/>
        <v>27.388999137334462</v>
      </c>
      <c r="U62">
        <f t="shared" si="59"/>
        <v>26.3949</v>
      </c>
      <c r="V62">
        <f t="shared" si="60"/>
        <v>3.4539157848032511</v>
      </c>
      <c r="W62">
        <f t="shared" si="61"/>
        <v>37.239949346506187</v>
      </c>
      <c r="X62">
        <f t="shared" si="62"/>
        <v>1.3117166782884</v>
      </c>
      <c r="Y62">
        <f t="shared" si="63"/>
        <v>3.5223374395149762</v>
      </c>
      <c r="Z62">
        <f t="shared" si="64"/>
        <v>2.1421991065148509</v>
      </c>
      <c r="AA62">
        <f t="shared" si="65"/>
        <v>-135.56314475191459</v>
      </c>
      <c r="AB62">
        <f t="shared" si="66"/>
        <v>49.576959140580065</v>
      </c>
      <c r="AC62">
        <f t="shared" si="67"/>
        <v>3.8562742971167157</v>
      </c>
      <c r="AD62">
        <f t="shared" si="68"/>
        <v>159.57399560785717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48039.273269355719</v>
      </c>
      <c r="AJ62" t="s">
        <v>393</v>
      </c>
      <c r="AK62">
        <v>10397.299999999999</v>
      </c>
      <c r="AL62">
        <v>0</v>
      </c>
      <c r="AM62">
        <v>0</v>
      </c>
      <c r="AN62" t="e">
        <f t="shared" si="72"/>
        <v>#DIV/0!</v>
      </c>
      <c r="AO62">
        <v>-1</v>
      </c>
      <c r="AP62" t="s">
        <v>596</v>
      </c>
      <c r="AQ62">
        <v>10391</v>
      </c>
      <c r="AR62">
        <v>1291.57923076923</v>
      </c>
      <c r="AS62">
        <v>1598.43</v>
      </c>
      <c r="AT62">
        <f t="shared" si="73"/>
        <v>0.1919701014312607</v>
      </c>
      <c r="AU62">
        <v>0.5</v>
      </c>
      <c r="AV62">
        <f t="shared" si="74"/>
        <v>1261.0346999596243</v>
      </c>
      <c r="AW62">
        <f t="shared" si="75"/>
        <v>11.147680323321538</v>
      </c>
      <c r="AX62">
        <f t="shared" si="76"/>
        <v>121.04047962979423</v>
      </c>
      <c r="AY62">
        <f t="shared" si="77"/>
        <v>9.6331055154235505E-3</v>
      </c>
      <c r="AZ62">
        <f t="shared" si="78"/>
        <v>-1</v>
      </c>
      <c r="BA62" t="e">
        <f t="shared" si="79"/>
        <v>#DIV/0!</v>
      </c>
      <c r="BB62" t="s">
        <v>395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>
        <f t="shared" si="84"/>
        <v>0.19197010143126073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v>148</v>
      </c>
      <c r="BM62">
        <v>300</v>
      </c>
      <c r="BN62">
        <v>300</v>
      </c>
      <c r="BO62">
        <v>300</v>
      </c>
      <c r="BP62">
        <v>10391</v>
      </c>
      <c r="BQ62">
        <v>1551.68</v>
      </c>
      <c r="BR62">
        <v>-7.3774599999999997E-3</v>
      </c>
      <c r="BS62">
        <v>-1.68</v>
      </c>
      <c r="BT62" t="s">
        <v>395</v>
      </c>
      <c r="BU62" t="s">
        <v>395</v>
      </c>
      <c r="BV62" t="s">
        <v>395</v>
      </c>
      <c r="BW62" t="s">
        <v>395</v>
      </c>
      <c r="BX62" t="s">
        <v>395</v>
      </c>
      <c r="BY62" t="s">
        <v>395</v>
      </c>
      <c r="BZ62" t="s">
        <v>395</v>
      </c>
      <c r="CA62" t="s">
        <v>395</v>
      </c>
      <c r="CB62" t="s">
        <v>395</v>
      </c>
      <c r="CC62" t="s">
        <v>395</v>
      </c>
      <c r="CD62">
        <f t="shared" si="88"/>
        <v>1499.79</v>
      </c>
      <c r="CE62">
        <f t="shared" si="89"/>
        <v>1261.0346999596243</v>
      </c>
      <c r="CF62">
        <f t="shared" si="90"/>
        <v>0.84080751302490642</v>
      </c>
      <c r="CG62">
        <f t="shared" si="91"/>
        <v>0.16115850013806932</v>
      </c>
      <c r="CH62">
        <v>6</v>
      </c>
      <c r="CI62">
        <v>0.5</v>
      </c>
      <c r="CJ62" t="s">
        <v>396</v>
      </c>
      <c r="CK62">
        <v>2</v>
      </c>
      <c r="CL62">
        <v>1634319416.0999999</v>
      </c>
      <c r="CM62">
        <v>392.596</v>
      </c>
      <c r="CN62">
        <v>400.00900000000001</v>
      </c>
      <c r="CO62">
        <v>14.404400000000001</v>
      </c>
      <c r="CP62">
        <v>12.586499999999999</v>
      </c>
      <c r="CQ62">
        <v>387.76600000000002</v>
      </c>
      <c r="CR62">
        <v>15.172599999999999</v>
      </c>
      <c r="CS62">
        <v>999.96100000000001</v>
      </c>
      <c r="CT62">
        <v>90.959199999999996</v>
      </c>
      <c r="CU62">
        <v>0.104411</v>
      </c>
      <c r="CV62">
        <v>26.727799999999998</v>
      </c>
      <c r="CW62">
        <v>26.3949</v>
      </c>
      <c r="CX62">
        <v>999.9</v>
      </c>
      <c r="CY62">
        <v>0</v>
      </c>
      <c r="CZ62">
        <v>0</v>
      </c>
      <c r="DA62">
        <v>9978.1200000000008</v>
      </c>
      <c r="DB62">
        <v>0</v>
      </c>
      <c r="DC62">
        <v>22.020299999999999</v>
      </c>
      <c r="DD62">
        <v>-7.4125699999999997</v>
      </c>
      <c r="DE62">
        <v>398.334</v>
      </c>
      <c r="DF62">
        <v>405.108</v>
      </c>
      <c r="DG62">
        <v>1.81789</v>
      </c>
      <c r="DH62">
        <v>400.00900000000001</v>
      </c>
      <c r="DI62">
        <v>12.586499999999999</v>
      </c>
      <c r="DJ62">
        <v>1.3102199999999999</v>
      </c>
      <c r="DK62">
        <v>1.14486</v>
      </c>
      <c r="DL62">
        <v>10.916600000000001</v>
      </c>
      <c r="DM62">
        <v>8.9032400000000003</v>
      </c>
      <c r="DN62">
        <v>1499.79</v>
      </c>
      <c r="DO62">
        <v>0.97299199999999997</v>
      </c>
      <c r="DP62">
        <v>2.7008399999999998E-2</v>
      </c>
      <c r="DQ62">
        <v>0</v>
      </c>
      <c r="DR62">
        <v>1289.76</v>
      </c>
      <c r="DS62">
        <v>5.0000499999999999</v>
      </c>
      <c r="DT62">
        <v>19384.5</v>
      </c>
      <c r="DU62">
        <v>12456.3</v>
      </c>
      <c r="DV62">
        <v>41.686999999999998</v>
      </c>
      <c r="DW62">
        <v>43.5</v>
      </c>
      <c r="DX62">
        <v>42.686999999999998</v>
      </c>
      <c r="DY62">
        <v>43.125</v>
      </c>
      <c r="DZ62">
        <v>43.75</v>
      </c>
      <c r="EA62">
        <v>1454.42</v>
      </c>
      <c r="EB62">
        <v>40.369999999999997</v>
      </c>
      <c r="EC62">
        <v>0</v>
      </c>
      <c r="ED62">
        <v>1151.7999999523199</v>
      </c>
      <c r="EE62">
        <v>0</v>
      </c>
      <c r="EF62">
        <v>1291.57923076923</v>
      </c>
      <c r="EG62">
        <v>-14.703589750465399</v>
      </c>
      <c r="EH62">
        <v>-215.74358982323599</v>
      </c>
      <c r="EI62">
        <v>19414.711538461499</v>
      </c>
      <c r="EJ62">
        <v>15</v>
      </c>
      <c r="EK62">
        <v>1634319388.5999999</v>
      </c>
      <c r="EL62" t="s">
        <v>597</v>
      </c>
      <c r="EM62">
        <v>1634319384.5999999</v>
      </c>
      <c r="EN62">
        <v>1634319388.5999999</v>
      </c>
      <c r="EO62">
        <v>48</v>
      </c>
      <c r="EP62">
        <v>0</v>
      </c>
      <c r="EQ62">
        <v>0</v>
      </c>
      <c r="ER62">
        <v>4.8310000000000004</v>
      </c>
      <c r="ES62">
        <v>-0.76800000000000002</v>
      </c>
      <c r="ET62">
        <v>400</v>
      </c>
      <c r="EU62">
        <v>13</v>
      </c>
      <c r="EV62">
        <v>0.49</v>
      </c>
      <c r="EW62">
        <v>0.05</v>
      </c>
      <c r="EX62">
        <v>-7.4078984999999999</v>
      </c>
      <c r="EY62">
        <v>-1.6331707316964701E-3</v>
      </c>
      <c r="EZ62">
        <v>2.44609092788882E-2</v>
      </c>
      <c r="FA62">
        <v>1</v>
      </c>
      <c r="FB62">
        <v>1.8079350000000001</v>
      </c>
      <c r="FC62">
        <v>5.5598048780481003E-2</v>
      </c>
      <c r="FD62">
        <v>5.6572161881971702E-3</v>
      </c>
      <c r="FE62">
        <v>1</v>
      </c>
      <c r="FF62">
        <v>2</v>
      </c>
      <c r="FG62">
        <v>2</v>
      </c>
      <c r="FH62" t="s">
        <v>398</v>
      </c>
      <c r="FI62">
        <v>3.8228</v>
      </c>
      <c r="FJ62">
        <v>2.7074600000000002</v>
      </c>
      <c r="FK62">
        <v>8.69616E-2</v>
      </c>
      <c r="FL62">
        <v>8.9000099999999999E-2</v>
      </c>
      <c r="FM62">
        <v>7.5106400000000004E-2</v>
      </c>
      <c r="FN62">
        <v>6.5257399999999993E-2</v>
      </c>
      <c r="FO62">
        <v>26683.5</v>
      </c>
      <c r="FP62">
        <v>22484.799999999999</v>
      </c>
      <c r="FQ62">
        <v>26237</v>
      </c>
      <c r="FR62">
        <v>24082.7</v>
      </c>
      <c r="FS62">
        <v>41437.800000000003</v>
      </c>
      <c r="FT62">
        <v>37149.1</v>
      </c>
      <c r="FU62">
        <v>47440.2</v>
      </c>
      <c r="FV62">
        <v>42927.8</v>
      </c>
      <c r="FW62">
        <v>2.6924299999999999</v>
      </c>
      <c r="FX62">
        <v>1.71793</v>
      </c>
      <c r="FY62">
        <v>0.13561500000000001</v>
      </c>
      <c r="FZ62">
        <v>0</v>
      </c>
      <c r="GA62">
        <v>24.1708</v>
      </c>
      <c r="GB62">
        <v>999.9</v>
      </c>
      <c r="GC62">
        <v>36.942999999999998</v>
      </c>
      <c r="GD62">
        <v>27.291</v>
      </c>
      <c r="GE62">
        <v>14.7867</v>
      </c>
      <c r="GF62">
        <v>56.190300000000001</v>
      </c>
      <c r="GG62">
        <v>48.625799999999998</v>
      </c>
      <c r="GH62">
        <v>3</v>
      </c>
      <c r="GI62">
        <v>-0.22622</v>
      </c>
      <c r="GJ62">
        <v>-0.48785400000000001</v>
      </c>
      <c r="GK62">
        <v>20.246700000000001</v>
      </c>
      <c r="GL62">
        <v>5.2337600000000002</v>
      </c>
      <c r="GM62">
        <v>11.986000000000001</v>
      </c>
      <c r="GN62">
        <v>4.9566999999999997</v>
      </c>
      <c r="GO62">
        <v>3.3039999999999998</v>
      </c>
      <c r="GP62">
        <v>1112.7</v>
      </c>
      <c r="GQ62">
        <v>9999</v>
      </c>
      <c r="GR62">
        <v>2722.8</v>
      </c>
      <c r="GS62">
        <v>14.7</v>
      </c>
      <c r="GT62">
        <v>1.86816</v>
      </c>
      <c r="GU62">
        <v>1.8638600000000001</v>
      </c>
      <c r="GV62">
        <v>1.8714900000000001</v>
      </c>
      <c r="GW62">
        <v>1.8622099999999999</v>
      </c>
      <c r="GX62">
        <v>1.86172</v>
      </c>
      <c r="GY62">
        <v>1.86815</v>
      </c>
      <c r="GZ62">
        <v>1.8583400000000001</v>
      </c>
      <c r="HA62">
        <v>1.8647800000000001</v>
      </c>
      <c r="HB62">
        <v>5</v>
      </c>
      <c r="HC62">
        <v>0</v>
      </c>
      <c r="HD62">
        <v>0</v>
      </c>
      <c r="HE62">
        <v>0</v>
      </c>
      <c r="HF62" t="s">
        <v>399</v>
      </c>
      <c r="HG62" t="s">
        <v>400</v>
      </c>
      <c r="HH62" t="s">
        <v>401</v>
      </c>
      <c r="HI62" t="s">
        <v>401</v>
      </c>
      <c r="HJ62" t="s">
        <v>401</v>
      </c>
      <c r="HK62" t="s">
        <v>401</v>
      </c>
      <c r="HL62">
        <v>0</v>
      </c>
      <c r="HM62">
        <v>100</v>
      </c>
      <c r="HN62">
        <v>100</v>
      </c>
      <c r="HO62">
        <v>4.83</v>
      </c>
      <c r="HP62">
        <v>-0.76819999999999999</v>
      </c>
      <c r="HQ62">
        <v>4.8306666666666196</v>
      </c>
      <c r="HR62">
        <v>0</v>
      </c>
      <c r="HS62">
        <v>0</v>
      </c>
      <c r="HT62">
        <v>0</v>
      </c>
      <c r="HU62">
        <v>-0.76819047619047598</v>
      </c>
      <c r="HV62">
        <v>0</v>
      </c>
      <c r="HW62">
        <v>0</v>
      </c>
      <c r="HX62">
        <v>0</v>
      </c>
      <c r="HY62">
        <v>-1</v>
      </c>
      <c r="HZ62">
        <v>-1</v>
      </c>
      <c r="IA62">
        <v>-1</v>
      </c>
      <c r="IB62">
        <v>-1</v>
      </c>
      <c r="IC62">
        <v>0.5</v>
      </c>
      <c r="ID62">
        <v>0.5</v>
      </c>
      <c r="IE62">
        <v>1.5136700000000001</v>
      </c>
      <c r="IF62">
        <v>2.323</v>
      </c>
      <c r="IG62">
        <v>2.64893</v>
      </c>
      <c r="IH62">
        <v>2.8979499999999998</v>
      </c>
      <c r="II62">
        <v>2.8442400000000001</v>
      </c>
      <c r="IJ62">
        <v>2.3132299999999999</v>
      </c>
      <c r="IK62">
        <v>32.377000000000002</v>
      </c>
      <c r="IL62">
        <v>14.885</v>
      </c>
      <c r="IM62">
        <v>18</v>
      </c>
      <c r="IN62">
        <v>1188.3499999999999</v>
      </c>
      <c r="IO62">
        <v>354.32499999999999</v>
      </c>
      <c r="IP62">
        <v>24.9998</v>
      </c>
      <c r="IQ62">
        <v>24.467600000000001</v>
      </c>
      <c r="IR62">
        <v>30.0002</v>
      </c>
      <c r="IS62">
        <v>24.382999999999999</v>
      </c>
      <c r="IT62">
        <v>24.329599999999999</v>
      </c>
      <c r="IU62">
        <v>30.328800000000001</v>
      </c>
      <c r="IV62">
        <v>0</v>
      </c>
      <c r="IW62">
        <v>100</v>
      </c>
      <c r="IX62">
        <v>25</v>
      </c>
      <c r="IY62">
        <v>400</v>
      </c>
      <c r="IZ62">
        <v>22.443999999999999</v>
      </c>
      <c r="JA62">
        <v>109.705</v>
      </c>
      <c r="JB62">
        <v>99.974999999999994</v>
      </c>
    </row>
    <row r="63" spans="1:262" x14ac:dyDescent="0.2">
      <c r="A63">
        <v>47</v>
      </c>
      <c r="B63">
        <v>1634319527.0999999</v>
      </c>
      <c r="C63">
        <v>8172.5999999046298</v>
      </c>
      <c r="D63" t="s">
        <v>598</v>
      </c>
      <c r="E63" t="s">
        <v>599</v>
      </c>
      <c r="F63" t="s">
        <v>392</v>
      </c>
      <c r="G63">
        <v>1634319527.0999999</v>
      </c>
      <c r="H63">
        <f t="shared" si="46"/>
        <v>3.2907006807884375E-3</v>
      </c>
      <c r="I63">
        <f t="shared" si="47"/>
        <v>3.2907006807884374</v>
      </c>
      <c r="J63">
        <f t="shared" si="48"/>
        <v>8.8588288173379706</v>
      </c>
      <c r="K63">
        <f t="shared" si="49"/>
        <v>294.113</v>
      </c>
      <c r="L63">
        <f t="shared" si="50"/>
        <v>182.36865228759251</v>
      </c>
      <c r="M63">
        <f t="shared" si="51"/>
        <v>16.606911478369565</v>
      </c>
      <c r="N63">
        <f t="shared" si="52"/>
        <v>26.782610357482</v>
      </c>
      <c r="O63">
        <f t="shared" si="53"/>
        <v>0.14142101729878337</v>
      </c>
      <c r="P63">
        <f t="shared" si="54"/>
        <v>2.7661557889656656</v>
      </c>
      <c r="Q63">
        <f t="shared" si="55"/>
        <v>0.13752360725351845</v>
      </c>
      <c r="R63">
        <f t="shared" si="56"/>
        <v>8.6293474914170304E-2</v>
      </c>
      <c r="S63">
        <f t="shared" si="57"/>
        <v>241.7262509220823</v>
      </c>
      <c r="T63">
        <f t="shared" si="58"/>
        <v>27.332437663047362</v>
      </c>
      <c r="U63">
        <f t="shared" si="59"/>
        <v>26.336300000000001</v>
      </c>
      <c r="V63">
        <f t="shared" si="60"/>
        <v>3.4419925050086975</v>
      </c>
      <c r="W63">
        <f t="shared" si="61"/>
        <v>37.467257741828178</v>
      </c>
      <c r="X63">
        <f t="shared" si="62"/>
        <v>1.3200028788183999</v>
      </c>
      <c r="Y63">
        <f t="shared" si="63"/>
        <v>3.523083776010536</v>
      </c>
      <c r="Z63">
        <f t="shared" si="64"/>
        <v>2.1219896261902975</v>
      </c>
      <c r="AA63">
        <f t="shared" si="65"/>
        <v>-145.11990002277008</v>
      </c>
      <c r="AB63">
        <f t="shared" si="66"/>
        <v>58.920864302502572</v>
      </c>
      <c r="AC63">
        <f t="shared" si="67"/>
        <v>4.5755319861967996</v>
      </c>
      <c r="AD63">
        <f t="shared" si="68"/>
        <v>160.10274718801159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48142.0471761554</v>
      </c>
      <c r="AJ63" t="s">
        <v>393</v>
      </c>
      <c r="AK63">
        <v>10397.299999999999</v>
      </c>
      <c r="AL63">
        <v>0</v>
      </c>
      <c r="AM63">
        <v>0</v>
      </c>
      <c r="AN63" t="e">
        <f t="shared" si="72"/>
        <v>#DIV/0!</v>
      </c>
      <c r="AO63">
        <v>-1</v>
      </c>
      <c r="AP63" t="s">
        <v>600</v>
      </c>
      <c r="AQ63">
        <v>10389.4</v>
      </c>
      <c r="AR63">
        <v>1173.6176</v>
      </c>
      <c r="AS63">
        <v>1436.43</v>
      </c>
      <c r="AT63">
        <f t="shared" si="73"/>
        <v>0.18296220491078574</v>
      </c>
      <c r="AU63">
        <v>0.5</v>
      </c>
      <c r="AV63">
        <f t="shared" si="74"/>
        <v>1261.1522999596282</v>
      </c>
      <c r="AW63">
        <f t="shared" si="75"/>
        <v>8.8588288173379706</v>
      </c>
      <c r="AX63">
        <f t="shared" si="76"/>
        <v>115.3716027644611</v>
      </c>
      <c r="AY63">
        <f t="shared" si="77"/>
        <v>7.8173181919848778E-3</v>
      </c>
      <c r="AZ63">
        <f t="shared" si="78"/>
        <v>-1</v>
      </c>
      <c r="BA63" t="e">
        <f t="shared" si="79"/>
        <v>#DIV/0!</v>
      </c>
      <c r="BB63" t="s">
        <v>395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>
        <f t="shared" si="84"/>
        <v>0.18296220491078577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v>149</v>
      </c>
      <c r="BM63">
        <v>300</v>
      </c>
      <c r="BN63">
        <v>300</v>
      </c>
      <c r="BO63">
        <v>300</v>
      </c>
      <c r="BP63">
        <v>10389.4</v>
      </c>
      <c r="BQ63">
        <v>1396.06</v>
      </c>
      <c r="BR63">
        <v>-7.37611E-3</v>
      </c>
      <c r="BS63">
        <v>1.98</v>
      </c>
      <c r="BT63" t="s">
        <v>395</v>
      </c>
      <c r="BU63" t="s">
        <v>395</v>
      </c>
      <c r="BV63" t="s">
        <v>395</v>
      </c>
      <c r="BW63" t="s">
        <v>395</v>
      </c>
      <c r="BX63" t="s">
        <v>395</v>
      </c>
      <c r="BY63" t="s">
        <v>395</v>
      </c>
      <c r="BZ63" t="s">
        <v>395</v>
      </c>
      <c r="CA63" t="s">
        <v>395</v>
      </c>
      <c r="CB63" t="s">
        <v>395</v>
      </c>
      <c r="CC63" t="s">
        <v>395</v>
      </c>
      <c r="CD63">
        <f t="shared" si="88"/>
        <v>1499.93</v>
      </c>
      <c r="CE63">
        <f t="shared" si="89"/>
        <v>1261.1522999596282</v>
      </c>
      <c r="CF63">
        <f t="shared" si="90"/>
        <v>0.84080743765350929</v>
      </c>
      <c r="CG63">
        <f t="shared" si="91"/>
        <v>0.16115835467127285</v>
      </c>
      <c r="CH63">
        <v>6</v>
      </c>
      <c r="CI63">
        <v>0.5</v>
      </c>
      <c r="CJ63" t="s">
        <v>396</v>
      </c>
      <c r="CK63">
        <v>2</v>
      </c>
      <c r="CL63">
        <v>1634319527.0999999</v>
      </c>
      <c r="CM63">
        <v>294.113</v>
      </c>
      <c r="CN63">
        <v>300.00900000000001</v>
      </c>
      <c r="CO63">
        <v>14.4956</v>
      </c>
      <c r="CP63">
        <v>12.549799999999999</v>
      </c>
      <c r="CQ63">
        <v>289.81799999999998</v>
      </c>
      <c r="CR63">
        <v>15.266500000000001</v>
      </c>
      <c r="CS63">
        <v>1000</v>
      </c>
      <c r="CT63">
        <v>90.958299999999994</v>
      </c>
      <c r="CU63">
        <v>0.104014</v>
      </c>
      <c r="CV63">
        <v>26.731400000000001</v>
      </c>
      <c r="CW63">
        <v>26.336300000000001</v>
      </c>
      <c r="CX63">
        <v>999.9</v>
      </c>
      <c r="CY63">
        <v>0</v>
      </c>
      <c r="CZ63">
        <v>0</v>
      </c>
      <c r="DA63">
        <v>10000.6</v>
      </c>
      <c r="DB63">
        <v>0</v>
      </c>
      <c r="DC63">
        <v>22.0898</v>
      </c>
      <c r="DD63">
        <v>-5.8965800000000002</v>
      </c>
      <c r="DE63">
        <v>298.43900000000002</v>
      </c>
      <c r="DF63">
        <v>303.822</v>
      </c>
      <c r="DG63">
        <v>1.94577</v>
      </c>
      <c r="DH63">
        <v>300.00900000000001</v>
      </c>
      <c r="DI63">
        <v>12.549799999999999</v>
      </c>
      <c r="DJ63">
        <v>1.3185</v>
      </c>
      <c r="DK63">
        <v>1.14151</v>
      </c>
      <c r="DL63">
        <v>11.0114</v>
      </c>
      <c r="DM63">
        <v>8.8598700000000008</v>
      </c>
      <c r="DN63">
        <v>1499.93</v>
      </c>
      <c r="DO63">
        <v>0.972997</v>
      </c>
      <c r="DP63">
        <v>2.7002700000000001E-2</v>
      </c>
      <c r="DQ63">
        <v>0</v>
      </c>
      <c r="DR63">
        <v>1171.98</v>
      </c>
      <c r="DS63">
        <v>5.0000499999999999</v>
      </c>
      <c r="DT63">
        <v>17649.8</v>
      </c>
      <c r="DU63">
        <v>12457.5</v>
      </c>
      <c r="DV63">
        <v>41.75</v>
      </c>
      <c r="DW63">
        <v>43.5</v>
      </c>
      <c r="DX63">
        <v>42.75</v>
      </c>
      <c r="DY63">
        <v>43.125</v>
      </c>
      <c r="DZ63">
        <v>43.811999999999998</v>
      </c>
      <c r="EA63">
        <v>1454.56</v>
      </c>
      <c r="EB63">
        <v>40.369999999999997</v>
      </c>
      <c r="EC63">
        <v>0</v>
      </c>
      <c r="ED63">
        <v>110.59999990463299</v>
      </c>
      <c r="EE63">
        <v>0</v>
      </c>
      <c r="EF63">
        <v>1173.6176</v>
      </c>
      <c r="EG63">
        <v>-8.6469230675915298</v>
      </c>
      <c r="EH63">
        <v>-132.18461560157101</v>
      </c>
      <c r="EI63">
        <v>17665.576000000001</v>
      </c>
      <c r="EJ63">
        <v>15</v>
      </c>
      <c r="EK63">
        <v>1634319499.5999999</v>
      </c>
      <c r="EL63" t="s">
        <v>601</v>
      </c>
      <c r="EM63">
        <v>1634319497.0999999</v>
      </c>
      <c r="EN63">
        <v>1634319499.5999999</v>
      </c>
      <c r="EO63">
        <v>49</v>
      </c>
      <c r="EP63">
        <v>-0.53600000000000003</v>
      </c>
      <c r="EQ63">
        <v>-3.0000000000000001E-3</v>
      </c>
      <c r="ER63">
        <v>4.2949999999999999</v>
      </c>
      <c r="ES63">
        <v>-0.77100000000000002</v>
      </c>
      <c r="ET63">
        <v>300</v>
      </c>
      <c r="EU63">
        <v>13</v>
      </c>
      <c r="EV63">
        <v>0.27</v>
      </c>
      <c r="EW63">
        <v>0.05</v>
      </c>
      <c r="EX63">
        <v>-5.8693712500000004</v>
      </c>
      <c r="EY63">
        <v>-6.1261350844277002E-2</v>
      </c>
      <c r="EZ63">
        <v>3.4739502744534197E-2</v>
      </c>
      <c r="FA63">
        <v>1</v>
      </c>
      <c r="FB63">
        <v>1.93222425</v>
      </c>
      <c r="FC63">
        <v>7.4032232645398696E-2</v>
      </c>
      <c r="FD63">
        <v>7.1500233871995096E-3</v>
      </c>
      <c r="FE63">
        <v>1</v>
      </c>
      <c r="FF63">
        <v>2</v>
      </c>
      <c r="FG63">
        <v>2</v>
      </c>
      <c r="FH63" t="s">
        <v>398</v>
      </c>
      <c r="FI63">
        <v>3.8228499999999999</v>
      </c>
      <c r="FJ63">
        <v>2.7072400000000001</v>
      </c>
      <c r="FK63">
        <v>6.8964300000000006E-2</v>
      </c>
      <c r="FL63">
        <v>7.0945800000000003E-2</v>
      </c>
      <c r="FM63">
        <v>7.5453000000000006E-2</v>
      </c>
      <c r="FN63">
        <v>6.51172E-2</v>
      </c>
      <c r="FO63">
        <v>27208.7</v>
      </c>
      <c r="FP63">
        <v>22930.7</v>
      </c>
      <c r="FQ63">
        <v>26236.3</v>
      </c>
      <c r="FR63">
        <v>24083.1</v>
      </c>
      <c r="FS63">
        <v>41420.699999999997</v>
      </c>
      <c r="FT63">
        <v>37155.4</v>
      </c>
      <c r="FU63">
        <v>47439.199999999997</v>
      </c>
      <c r="FV63">
        <v>42929.1</v>
      </c>
      <c r="FW63">
        <v>2.6954500000000001</v>
      </c>
      <c r="FX63">
        <v>1.7173499999999999</v>
      </c>
      <c r="FY63">
        <v>0.13241900000000001</v>
      </c>
      <c r="FZ63">
        <v>0</v>
      </c>
      <c r="GA63">
        <v>24.1646</v>
      </c>
      <c r="GB63">
        <v>999.9</v>
      </c>
      <c r="GC63">
        <v>36.869999999999997</v>
      </c>
      <c r="GD63">
        <v>27.321000000000002</v>
      </c>
      <c r="GE63">
        <v>14.7845</v>
      </c>
      <c r="GF63">
        <v>56.280299999999997</v>
      </c>
      <c r="GG63">
        <v>48.5657</v>
      </c>
      <c r="GH63">
        <v>3</v>
      </c>
      <c r="GI63">
        <v>-0.22725400000000001</v>
      </c>
      <c r="GJ63">
        <v>-0.49363299999999999</v>
      </c>
      <c r="GK63">
        <v>20.246600000000001</v>
      </c>
      <c r="GL63">
        <v>5.2351099999999997</v>
      </c>
      <c r="GM63">
        <v>11.986000000000001</v>
      </c>
      <c r="GN63">
        <v>4.9573</v>
      </c>
      <c r="GO63">
        <v>3.3039999999999998</v>
      </c>
      <c r="GP63">
        <v>1115.8</v>
      </c>
      <c r="GQ63">
        <v>9999</v>
      </c>
      <c r="GR63">
        <v>2722.8</v>
      </c>
      <c r="GS63">
        <v>14.8</v>
      </c>
      <c r="GT63">
        <v>1.86815</v>
      </c>
      <c r="GU63">
        <v>1.8638300000000001</v>
      </c>
      <c r="GV63">
        <v>1.8714900000000001</v>
      </c>
      <c r="GW63">
        <v>1.8622000000000001</v>
      </c>
      <c r="GX63">
        <v>1.86172</v>
      </c>
      <c r="GY63">
        <v>1.8681300000000001</v>
      </c>
      <c r="GZ63">
        <v>1.8583700000000001</v>
      </c>
      <c r="HA63">
        <v>1.8647800000000001</v>
      </c>
      <c r="HB63">
        <v>5</v>
      </c>
      <c r="HC63">
        <v>0</v>
      </c>
      <c r="HD63">
        <v>0</v>
      </c>
      <c r="HE63">
        <v>0</v>
      </c>
      <c r="HF63" t="s">
        <v>399</v>
      </c>
      <c r="HG63" t="s">
        <v>400</v>
      </c>
      <c r="HH63" t="s">
        <v>401</v>
      </c>
      <c r="HI63" t="s">
        <v>401</v>
      </c>
      <c r="HJ63" t="s">
        <v>401</v>
      </c>
      <c r="HK63" t="s">
        <v>401</v>
      </c>
      <c r="HL63">
        <v>0</v>
      </c>
      <c r="HM63">
        <v>100</v>
      </c>
      <c r="HN63">
        <v>100</v>
      </c>
      <c r="HO63">
        <v>4.2949999999999999</v>
      </c>
      <c r="HP63">
        <v>-0.77090000000000003</v>
      </c>
      <c r="HQ63">
        <v>4.2948000000000102</v>
      </c>
      <c r="HR63">
        <v>0</v>
      </c>
      <c r="HS63">
        <v>0</v>
      </c>
      <c r="HT63">
        <v>0</v>
      </c>
      <c r="HU63">
        <v>-0.77088571428571495</v>
      </c>
      <c r="HV63">
        <v>0</v>
      </c>
      <c r="HW63">
        <v>0</v>
      </c>
      <c r="HX63">
        <v>0</v>
      </c>
      <c r="HY63">
        <v>-1</v>
      </c>
      <c r="HZ63">
        <v>-1</v>
      </c>
      <c r="IA63">
        <v>-1</v>
      </c>
      <c r="IB63">
        <v>-1</v>
      </c>
      <c r="IC63">
        <v>0.5</v>
      </c>
      <c r="ID63">
        <v>0.5</v>
      </c>
      <c r="IE63">
        <v>1.2048300000000001</v>
      </c>
      <c r="IF63">
        <v>2.32666</v>
      </c>
      <c r="IG63">
        <v>2.64893</v>
      </c>
      <c r="IH63">
        <v>2.8979499999999998</v>
      </c>
      <c r="II63">
        <v>2.8442400000000001</v>
      </c>
      <c r="IJ63">
        <v>2.323</v>
      </c>
      <c r="IK63">
        <v>32.399099999999997</v>
      </c>
      <c r="IL63">
        <v>14.8675</v>
      </c>
      <c r="IM63">
        <v>18</v>
      </c>
      <c r="IN63">
        <v>1191.92</v>
      </c>
      <c r="IO63">
        <v>353.952</v>
      </c>
      <c r="IP63">
        <v>24.999700000000001</v>
      </c>
      <c r="IQ63">
        <v>24.453199999999999</v>
      </c>
      <c r="IR63">
        <v>30.0001</v>
      </c>
      <c r="IS63">
        <v>24.370799999999999</v>
      </c>
      <c r="IT63">
        <v>24.316400000000002</v>
      </c>
      <c r="IU63">
        <v>24.1492</v>
      </c>
      <c r="IV63">
        <v>0</v>
      </c>
      <c r="IW63">
        <v>100</v>
      </c>
      <c r="IX63">
        <v>25</v>
      </c>
      <c r="IY63">
        <v>300</v>
      </c>
      <c r="IZ63">
        <v>22.443999999999999</v>
      </c>
      <c r="JA63">
        <v>109.703</v>
      </c>
      <c r="JB63">
        <v>99.977500000000006</v>
      </c>
    </row>
    <row r="64" spans="1:262" x14ac:dyDescent="0.2">
      <c r="A64">
        <v>48</v>
      </c>
      <c r="B64">
        <v>1634319600.0999999</v>
      </c>
      <c r="C64">
        <v>8245.5999999046307</v>
      </c>
      <c r="D64" t="s">
        <v>602</v>
      </c>
      <c r="E64" t="s">
        <v>603</v>
      </c>
      <c r="F64" t="s">
        <v>392</v>
      </c>
      <c r="G64">
        <v>1634319600.0999999</v>
      </c>
      <c r="H64">
        <f t="shared" si="46"/>
        <v>3.4453992366164595E-3</v>
      </c>
      <c r="I64">
        <f t="shared" si="47"/>
        <v>3.4453992366164594</v>
      </c>
      <c r="J64">
        <f t="shared" si="48"/>
        <v>5.7891120435209151</v>
      </c>
      <c r="K64">
        <f t="shared" si="49"/>
        <v>196.12799999999999</v>
      </c>
      <c r="L64">
        <f t="shared" si="50"/>
        <v>126.40252430642612</v>
      </c>
      <c r="M64">
        <f t="shared" si="51"/>
        <v>11.510667774807947</v>
      </c>
      <c r="N64">
        <f t="shared" si="52"/>
        <v>17.860119975647997</v>
      </c>
      <c r="O64">
        <f t="shared" si="53"/>
        <v>0.14932014323866735</v>
      </c>
      <c r="P64">
        <f t="shared" si="54"/>
        <v>2.7694734661866289</v>
      </c>
      <c r="Q64">
        <f t="shared" si="55"/>
        <v>0.14498741489545433</v>
      </c>
      <c r="R64">
        <f t="shared" si="56"/>
        <v>9.0995940745099896E-2</v>
      </c>
      <c r="S64">
        <f t="shared" si="57"/>
        <v>241.743806922088</v>
      </c>
      <c r="T64">
        <f t="shared" si="58"/>
        <v>27.29937742436168</v>
      </c>
      <c r="U64">
        <f t="shared" si="59"/>
        <v>26.290900000000001</v>
      </c>
      <c r="V64">
        <f t="shared" si="60"/>
        <v>3.4327797409627601</v>
      </c>
      <c r="W64">
        <f t="shared" si="61"/>
        <v>37.596565173165217</v>
      </c>
      <c r="X64">
        <f t="shared" si="62"/>
        <v>1.3253303970549</v>
      </c>
      <c r="Y64">
        <f t="shared" si="63"/>
        <v>3.5251369133073438</v>
      </c>
      <c r="Z64">
        <f t="shared" si="64"/>
        <v>2.1074493439078603</v>
      </c>
      <c r="AA64">
        <f t="shared" si="65"/>
        <v>-151.94210633478588</v>
      </c>
      <c r="AB64">
        <f t="shared" si="66"/>
        <v>67.248257220477484</v>
      </c>
      <c r="AC64">
        <f t="shared" si="67"/>
        <v>5.215017798335797</v>
      </c>
      <c r="AD64">
        <f t="shared" si="68"/>
        <v>162.2649756061154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48230.954759134802</v>
      </c>
      <c r="AJ64" t="s">
        <v>393</v>
      </c>
      <c r="AK64">
        <v>10397.299999999999</v>
      </c>
      <c r="AL64">
        <v>0</v>
      </c>
      <c r="AM64">
        <v>0</v>
      </c>
      <c r="AN64" t="e">
        <f t="shared" si="72"/>
        <v>#DIV/0!</v>
      </c>
      <c r="AO64">
        <v>-1</v>
      </c>
      <c r="AP64" t="s">
        <v>604</v>
      </c>
      <c r="AQ64">
        <v>10387.5</v>
      </c>
      <c r="AR64">
        <v>1047.1003846153801</v>
      </c>
      <c r="AS64">
        <v>1246.48</v>
      </c>
      <c r="AT64">
        <f t="shared" si="73"/>
        <v>0.1599541231183973</v>
      </c>
      <c r="AU64">
        <v>0.5</v>
      </c>
      <c r="AV64">
        <f t="shared" si="74"/>
        <v>1261.2446999596311</v>
      </c>
      <c r="AW64">
        <f t="shared" si="75"/>
        <v>5.7891120435209151</v>
      </c>
      <c r="AX64">
        <f t="shared" si="76"/>
        <v>100.87064500988444</v>
      </c>
      <c r="AY64">
        <f t="shared" si="77"/>
        <v>5.3828666584194293E-3</v>
      </c>
      <c r="AZ64">
        <f t="shared" si="78"/>
        <v>-1</v>
      </c>
      <c r="BA64" t="e">
        <f t="shared" si="79"/>
        <v>#DIV/0!</v>
      </c>
      <c r="BB64" t="s">
        <v>395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>
        <f t="shared" si="84"/>
        <v>0.15995412311839732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v>150</v>
      </c>
      <c r="BM64">
        <v>300</v>
      </c>
      <c r="BN64">
        <v>300</v>
      </c>
      <c r="BO64">
        <v>300</v>
      </c>
      <c r="BP64">
        <v>10387.5</v>
      </c>
      <c r="BQ64">
        <v>1215.54</v>
      </c>
      <c r="BR64">
        <v>-7.3746599999999999E-3</v>
      </c>
      <c r="BS64">
        <v>2.65</v>
      </c>
      <c r="BT64" t="s">
        <v>395</v>
      </c>
      <c r="BU64" t="s">
        <v>395</v>
      </c>
      <c r="BV64" t="s">
        <v>395</v>
      </c>
      <c r="BW64" t="s">
        <v>395</v>
      </c>
      <c r="BX64" t="s">
        <v>395</v>
      </c>
      <c r="BY64" t="s">
        <v>395</v>
      </c>
      <c r="BZ64" t="s">
        <v>395</v>
      </c>
      <c r="CA64" t="s">
        <v>395</v>
      </c>
      <c r="CB64" t="s">
        <v>395</v>
      </c>
      <c r="CC64" t="s">
        <v>395</v>
      </c>
      <c r="CD64">
        <f t="shared" si="88"/>
        <v>1500.04</v>
      </c>
      <c r="CE64">
        <f t="shared" si="89"/>
        <v>1261.2446999596311</v>
      </c>
      <c r="CF64">
        <f t="shared" si="90"/>
        <v>0.84080737844299558</v>
      </c>
      <c r="CG64">
        <f t="shared" si="91"/>
        <v>0.16115824039498147</v>
      </c>
      <c r="CH64">
        <v>6</v>
      </c>
      <c r="CI64">
        <v>0.5</v>
      </c>
      <c r="CJ64" t="s">
        <v>396</v>
      </c>
      <c r="CK64">
        <v>2</v>
      </c>
      <c r="CL64">
        <v>1634319600.0999999</v>
      </c>
      <c r="CM64">
        <v>196.12799999999999</v>
      </c>
      <c r="CN64">
        <v>200.00700000000001</v>
      </c>
      <c r="CO64">
        <v>14.553900000000001</v>
      </c>
      <c r="CP64">
        <v>12.5167</v>
      </c>
      <c r="CQ64">
        <v>192.37</v>
      </c>
      <c r="CR64">
        <v>15.3279</v>
      </c>
      <c r="CS64">
        <v>999.97699999999998</v>
      </c>
      <c r="CT64">
        <v>90.960099999999997</v>
      </c>
      <c r="CU64">
        <v>0.103491</v>
      </c>
      <c r="CV64">
        <v>26.741299999999999</v>
      </c>
      <c r="CW64">
        <v>26.290900000000001</v>
      </c>
      <c r="CX64">
        <v>999.9</v>
      </c>
      <c r="CY64">
        <v>0</v>
      </c>
      <c r="CZ64">
        <v>0</v>
      </c>
      <c r="DA64">
        <v>10020</v>
      </c>
      <c r="DB64">
        <v>0</v>
      </c>
      <c r="DC64">
        <v>22.0898</v>
      </c>
      <c r="DD64">
        <v>-3.3412899999999999</v>
      </c>
      <c r="DE64">
        <v>199.57</v>
      </c>
      <c r="DF64">
        <v>202.542</v>
      </c>
      <c r="DG64">
        <v>2.0402999999999998</v>
      </c>
      <c r="DH64">
        <v>200.00700000000001</v>
      </c>
      <c r="DI64">
        <v>12.5167</v>
      </c>
      <c r="DJ64">
        <v>1.3241000000000001</v>
      </c>
      <c r="DK64">
        <v>1.13852</v>
      </c>
      <c r="DL64">
        <v>11.0753</v>
      </c>
      <c r="DM64">
        <v>8.8210099999999994</v>
      </c>
      <c r="DN64">
        <v>1500.04</v>
      </c>
      <c r="DO64">
        <v>0.972997</v>
      </c>
      <c r="DP64">
        <v>2.7002700000000001E-2</v>
      </c>
      <c r="DQ64">
        <v>0</v>
      </c>
      <c r="DR64">
        <v>1041.67</v>
      </c>
      <c r="DS64">
        <v>5.0000499999999999</v>
      </c>
      <c r="DT64">
        <v>15701.4</v>
      </c>
      <c r="DU64">
        <v>12458.4</v>
      </c>
      <c r="DV64">
        <v>41.75</v>
      </c>
      <c r="DW64">
        <v>43.561999999999998</v>
      </c>
      <c r="DX64">
        <v>42.75</v>
      </c>
      <c r="DY64">
        <v>43.125</v>
      </c>
      <c r="DZ64">
        <v>43.811999999999998</v>
      </c>
      <c r="EA64">
        <v>1454.67</v>
      </c>
      <c r="EB64">
        <v>40.369999999999997</v>
      </c>
      <c r="EC64">
        <v>0</v>
      </c>
      <c r="ED64">
        <v>72.599999904632597</v>
      </c>
      <c r="EE64">
        <v>0</v>
      </c>
      <c r="EF64">
        <v>1047.1003846153801</v>
      </c>
      <c r="EG64">
        <v>-45.121025643902101</v>
      </c>
      <c r="EH64">
        <v>-676.25299150955004</v>
      </c>
      <c r="EI64">
        <v>15783.5461538462</v>
      </c>
      <c r="EJ64">
        <v>15</v>
      </c>
      <c r="EK64">
        <v>1634319625.0999999</v>
      </c>
      <c r="EL64" t="s">
        <v>605</v>
      </c>
      <c r="EM64">
        <v>1634319617.0999999</v>
      </c>
      <c r="EN64">
        <v>1634319625.0999999</v>
      </c>
      <c r="EO64">
        <v>50</v>
      </c>
      <c r="EP64">
        <v>-0.53700000000000003</v>
      </c>
      <c r="EQ64">
        <v>-3.0000000000000001E-3</v>
      </c>
      <c r="ER64">
        <v>3.758</v>
      </c>
      <c r="ES64">
        <v>-0.77400000000000002</v>
      </c>
      <c r="ET64">
        <v>200</v>
      </c>
      <c r="EU64">
        <v>13</v>
      </c>
      <c r="EV64">
        <v>0.28000000000000003</v>
      </c>
      <c r="EW64">
        <v>0.05</v>
      </c>
      <c r="EX64">
        <v>-3.2906819999999999</v>
      </c>
      <c r="EY64">
        <v>-4.1806153846139803E-2</v>
      </c>
      <c r="EZ64">
        <v>3.33365288534965E-2</v>
      </c>
      <c r="FA64">
        <v>1</v>
      </c>
      <c r="FB64">
        <v>2.0275919999999998</v>
      </c>
      <c r="FC64">
        <v>6.1789643527197499E-2</v>
      </c>
      <c r="FD64">
        <v>6.0157041150641901E-3</v>
      </c>
      <c r="FE64">
        <v>1</v>
      </c>
      <c r="FF64">
        <v>2</v>
      </c>
      <c r="FG64">
        <v>2</v>
      </c>
      <c r="FH64" t="s">
        <v>398</v>
      </c>
      <c r="FI64">
        <v>3.8228200000000001</v>
      </c>
      <c r="FJ64">
        <v>2.7069000000000001</v>
      </c>
      <c r="FK64">
        <v>4.8526199999999999E-2</v>
      </c>
      <c r="FL64">
        <v>5.0294899999999997E-2</v>
      </c>
      <c r="FM64">
        <v>7.5681100000000001E-2</v>
      </c>
      <c r="FN64">
        <v>6.4991699999999999E-2</v>
      </c>
      <c r="FO64">
        <v>27804.799999999999</v>
      </c>
      <c r="FP64">
        <v>23440.6</v>
      </c>
      <c r="FQ64">
        <v>26235.200000000001</v>
      </c>
      <c r="FR64">
        <v>24083.4</v>
      </c>
      <c r="FS64">
        <v>41408</v>
      </c>
      <c r="FT64">
        <v>37159.9</v>
      </c>
      <c r="FU64">
        <v>47437.2</v>
      </c>
      <c r="FV64">
        <v>42929</v>
      </c>
      <c r="FW64">
        <v>2.6924700000000001</v>
      </c>
      <c r="FX64">
        <v>1.71715</v>
      </c>
      <c r="FY64">
        <v>0.13104099999999999</v>
      </c>
      <c r="FZ64">
        <v>0</v>
      </c>
      <c r="GA64">
        <v>24.1416</v>
      </c>
      <c r="GB64">
        <v>999.9</v>
      </c>
      <c r="GC64">
        <v>36.814999999999998</v>
      </c>
      <c r="GD64">
        <v>27.321000000000002</v>
      </c>
      <c r="GE64">
        <v>14.761200000000001</v>
      </c>
      <c r="GF64">
        <v>55.610300000000002</v>
      </c>
      <c r="GG64">
        <v>48.605800000000002</v>
      </c>
      <c r="GH64">
        <v>3</v>
      </c>
      <c r="GI64">
        <v>-0.22774900000000001</v>
      </c>
      <c r="GJ64">
        <v>-0.49276700000000001</v>
      </c>
      <c r="GK64">
        <v>20.246400000000001</v>
      </c>
      <c r="GL64">
        <v>5.2349600000000001</v>
      </c>
      <c r="GM64">
        <v>11.986000000000001</v>
      </c>
      <c r="GN64">
        <v>4.9572000000000003</v>
      </c>
      <c r="GO64">
        <v>3.3039999999999998</v>
      </c>
      <c r="GP64">
        <v>1117.9000000000001</v>
      </c>
      <c r="GQ64">
        <v>9999</v>
      </c>
      <c r="GR64">
        <v>2722.8</v>
      </c>
      <c r="GS64">
        <v>14.8</v>
      </c>
      <c r="GT64">
        <v>1.8681399999999999</v>
      </c>
      <c r="GU64">
        <v>1.86385</v>
      </c>
      <c r="GV64">
        <v>1.8714999999999999</v>
      </c>
      <c r="GW64">
        <v>1.8622300000000001</v>
      </c>
      <c r="GX64">
        <v>1.8617300000000001</v>
      </c>
      <c r="GY64">
        <v>1.86818</v>
      </c>
      <c r="GZ64">
        <v>1.8583700000000001</v>
      </c>
      <c r="HA64">
        <v>1.8647899999999999</v>
      </c>
      <c r="HB64">
        <v>5</v>
      </c>
      <c r="HC64">
        <v>0</v>
      </c>
      <c r="HD64">
        <v>0</v>
      </c>
      <c r="HE64">
        <v>0</v>
      </c>
      <c r="HF64" t="s">
        <v>399</v>
      </c>
      <c r="HG64" t="s">
        <v>400</v>
      </c>
      <c r="HH64" t="s">
        <v>401</v>
      </c>
      <c r="HI64" t="s">
        <v>401</v>
      </c>
      <c r="HJ64" t="s">
        <v>401</v>
      </c>
      <c r="HK64" t="s">
        <v>401</v>
      </c>
      <c r="HL64">
        <v>0</v>
      </c>
      <c r="HM64">
        <v>100</v>
      </c>
      <c r="HN64">
        <v>100</v>
      </c>
      <c r="HO64">
        <v>3.758</v>
      </c>
      <c r="HP64">
        <v>-0.77400000000000002</v>
      </c>
      <c r="HQ64">
        <v>4.2948000000000102</v>
      </c>
      <c r="HR64">
        <v>0</v>
      </c>
      <c r="HS64">
        <v>0</v>
      </c>
      <c r="HT64">
        <v>0</v>
      </c>
      <c r="HU64">
        <v>-0.77088571428571495</v>
      </c>
      <c r="HV64">
        <v>0</v>
      </c>
      <c r="HW64">
        <v>0</v>
      </c>
      <c r="HX64">
        <v>0</v>
      </c>
      <c r="HY64">
        <v>-1</v>
      </c>
      <c r="HZ64">
        <v>-1</v>
      </c>
      <c r="IA64">
        <v>-1</v>
      </c>
      <c r="IB64">
        <v>-1</v>
      </c>
      <c r="IC64">
        <v>1.7</v>
      </c>
      <c r="ID64">
        <v>1.7</v>
      </c>
      <c r="IE64">
        <v>0.87646500000000005</v>
      </c>
      <c r="IF64">
        <v>2.34741</v>
      </c>
      <c r="IG64">
        <v>2.65015</v>
      </c>
      <c r="IH64">
        <v>2.8979499999999998</v>
      </c>
      <c r="II64">
        <v>2.8442400000000001</v>
      </c>
      <c r="IJ64">
        <v>2.31934</v>
      </c>
      <c r="IK64">
        <v>32.377000000000002</v>
      </c>
      <c r="IL64">
        <v>14.8675</v>
      </c>
      <c r="IM64">
        <v>18</v>
      </c>
      <c r="IN64">
        <v>1187.95</v>
      </c>
      <c r="IO64">
        <v>353.79199999999997</v>
      </c>
      <c r="IP64">
        <v>25.0002</v>
      </c>
      <c r="IQ64">
        <v>24.444600000000001</v>
      </c>
      <c r="IR64">
        <v>30</v>
      </c>
      <c r="IS64">
        <v>24.3627</v>
      </c>
      <c r="IT64">
        <v>24.307099999999998</v>
      </c>
      <c r="IU64">
        <v>17.5916</v>
      </c>
      <c r="IV64">
        <v>0</v>
      </c>
      <c r="IW64">
        <v>100</v>
      </c>
      <c r="IX64">
        <v>25</v>
      </c>
      <c r="IY64">
        <v>200</v>
      </c>
      <c r="IZ64">
        <v>22.443999999999999</v>
      </c>
      <c r="JA64">
        <v>109.69799999999999</v>
      </c>
      <c r="JB64">
        <v>99.977900000000005</v>
      </c>
    </row>
    <row r="65" spans="1:262" x14ac:dyDescent="0.2">
      <c r="A65">
        <v>49</v>
      </c>
      <c r="B65">
        <v>1634319695.0999999</v>
      </c>
      <c r="C65">
        <v>8340.5999999046307</v>
      </c>
      <c r="D65" t="s">
        <v>606</v>
      </c>
      <c r="E65" t="s">
        <v>607</v>
      </c>
      <c r="F65" t="s">
        <v>392</v>
      </c>
      <c r="G65">
        <v>1634319695.0999999</v>
      </c>
      <c r="H65">
        <f t="shared" si="46"/>
        <v>3.6772032579005997E-3</v>
      </c>
      <c r="I65">
        <f t="shared" si="47"/>
        <v>3.6772032579005995</v>
      </c>
      <c r="J65">
        <f t="shared" si="48"/>
        <v>2.1941026149279232</v>
      </c>
      <c r="K65">
        <f t="shared" si="49"/>
        <v>98.461799999999997</v>
      </c>
      <c r="L65">
        <f t="shared" si="50"/>
        <v>72.875143044231265</v>
      </c>
      <c r="M65">
        <f t="shared" si="51"/>
        <v>6.6360431736717826</v>
      </c>
      <c r="N65">
        <f t="shared" si="52"/>
        <v>8.9659756188864002</v>
      </c>
      <c r="O65">
        <f t="shared" si="53"/>
        <v>0.16124208718428651</v>
      </c>
      <c r="P65">
        <f t="shared" si="54"/>
        <v>2.7668767548090631</v>
      </c>
      <c r="Q65">
        <f t="shared" si="55"/>
        <v>0.1561978745670855</v>
      </c>
      <c r="R65">
        <f t="shared" si="56"/>
        <v>9.8063729147809114E-2</v>
      </c>
      <c r="S65">
        <f t="shared" si="57"/>
        <v>241.71449992209793</v>
      </c>
      <c r="T65">
        <f t="shared" si="58"/>
        <v>27.227900074854553</v>
      </c>
      <c r="U65">
        <f t="shared" si="59"/>
        <v>26.236499999999999</v>
      </c>
      <c r="V65">
        <f t="shared" si="60"/>
        <v>3.4217690236430141</v>
      </c>
      <c r="W65">
        <f t="shared" si="61"/>
        <v>37.861001203660329</v>
      </c>
      <c r="X65">
        <f t="shared" si="62"/>
        <v>1.3340082450655999</v>
      </c>
      <c r="Y65">
        <f t="shared" si="63"/>
        <v>3.5234362606782579</v>
      </c>
      <c r="Z65">
        <f t="shared" si="64"/>
        <v>2.0877607785774144</v>
      </c>
      <c r="AA65">
        <f t="shared" si="65"/>
        <v>-162.16466367341644</v>
      </c>
      <c r="AB65">
        <f t="shared" si="66"/>
        <v>74.076759079975318</v>
      </c>
      <c r="AC65">
        <f t="shared" si="67"/>
        <v>5.7481490440781515</v>
      </c>
      <c r="AD65">
        <f t="shared" si="68"/>
        <v>159.37474437273497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48161.399552716699</v>
      </c>
      <c r="AJ65" t="s">
        <v>393</v>
      </c>
      <c r="AK65">
        <v>10397.299999999999</v>
      </c>
      <c r="AL65">
        <v>0</v>
      </c>
      <c r="AM65">
        <v>0</v>
      </c>
      <c r="AN65" t="e">
        <f t="shared" si="72"/>
        <v>#DIV/0!</v>
      </c>
      <c r="AO65">
        <v>-1</v>
      </c>
      <c r="AP65" t="s">
        <v>608</v>
      </c>
      <c r="AQ65">
        <v>10385.9</v>
      </c>
      <c r="AR65">
        <v>922.55164000000002</v>
      </c>
      <c r="AS65">
        <v>1066.1500000000001</v>
      </c>
      <c r="AT65">
        <f t="shared" si="73"/>
        <v>0.13468870234019614</v>
      </c>
      <c r="AU65">
        <v>0.5</v>
      </c>
      <c r="AV65">
        <f t="shared" si="74"/>
        <v>1261.0931999596362</v>
      </c>
      <c r="AW65">
        <f t="shared" si="75"/>
        <v>2.1941026149279232</v>
      </c>
      <c r="AX65">
        <f t="shared" si="76"/>
        <v>84.927503316304453</v>
      </c>
      <c r="AY65">
        <f t="shared" si="77"/>
        <v>2.5328045659354574E-3</v>
      </c>
      <c r="AZ65">
        <f t="shared" si="78"/>
        <v>-1</v>
      </c>
      <c r="BA65" t="e">
        <f t="shared" si="79"/>
        <v>#DIV/0!</v>
      </c>
      <c r="BB65" t="s">
        <v>395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>
        <f t="shared" si="84"/>
        <v>0.13468870234019609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v>151</v>
      </c>
      <c r="BM65">
        <v>300</v>
      </c>
      <c r="BN65">
        <v>300</v>
      </c>
      <c r="BO65">
        <v>300</v>
      </c>
      <c r="BP65">
        <v>10385.9</v>
      </c>
      <c r="BQ65">
        <v>1042.17</v>
      </c>
      <c r="BR65">
        <v>-7.3734500000000001E-3</v>
      </c>
      <c r="BS65">
        <v>1.79</v>
      </c>
      <c r="BT65" t="s">
        <v>395</v>
      </c>
      <c r="BU65" t="s">
        <v>395</v>
      </c>
      <c r="BV65" t="s">
        <v>395</v>
      </c>
      <c r="BW65" t="s">
        <v>395</v>
      </c>
      <c r="BX65" t="s">
        <v>395</v>
      </c>
      <c r="BY65" t="s">
        <v>395</v>
      </c>
      <c r="BZ65" t="s">
        <v>395</v>
      </c>
      <c r="CA65" t="s">
        <v>395</v>
      </c>
      <c r="CB65" t="s">
        <v>395</v>
      </c>
      <c r="CC65" t="s">
        <v>395</v>
      </c>
      <c r="CD65">
        <f t="shared" si="88"/>
        <v>1499.86</v>
      </c>
      <c r="CE65">
        <f t="shared" si="89"/>
        <v>1261.0931999596362</v>
      </c>
      <c r="CF65">
        <f t="shared" si="90"/>
        <v>0.84080727531878729</v>
      </c>
      <c r="CG65">
        <f t="shared" si="91"/>
        <v>0.16115804136525938</v>
      </c>
      <c r="CH65">
        <v>6</v>
      </c>
      <c r="CI65">
        <v>0.5</v>
      </c>
      <c r="CJ65" t="s">
        <v>396</v>
      </c>
      <c r="CK65">
        <v>2</v>
      </c>
      <c r="CL65">
        <v>1634319695.0999999</v>
      </c>
      <c r="CM65">
        <v>98.461799999999997</v>
      </c>
      <c r="CN65">
        <v>99.995500000000007</v>
      </c>
      <c r="CO65">
        <v>14.649699999999999</v>
      </c>
      <c r="CP65">
        <v>12.4757</v>
      </c>
      <c r="CQ65">
        <v>95.134799999999998</v>
      </c>
      <c r="CR65">
        <v>15.422700000000001</v>
      </c>
      <c r="CS65">
        <v>1000</v>
      </c>
      <c r="CT65">
        <v>90.956999999999994</v>
      </c>
      <c r="CU65">
        <v>0.103448</v>
      </c>
      <c r="CV65">
        <v>26.7331</v>
      </c>
      <c r="CW65">
        <v>26.236499999999999</v>
      </c>
      <c r="CX65">
        <v>999.9</v>
      </c>
      <c r="CY65">
        <v>0</v>
      </c>
      <c r="CZ65">
        <v>0</v>
      </c>
      <c r="DA65">
        <v>10005</v>
      </c>
      <c r="DB65">
        <v>0</v>
      </c>
      <c r="DC65">
        <v>22.034199999999998</v>
      </c>
      <c r="DD65">
        <v>-1.1025400000000001</v>
      </c>
      <c r="DE65">
        <v>100.363</v>
      </c>
      <c r="DF65">
        <v>101.259</v>
      </c>
      <c r="DG65">
        <v>2.17327</v>
      </c>
      <c r="DH65">
        <v>99.995500000000007</v>
      </c>
      <c r="DI65">
        <v>12.4757</v>
      </c>
      <c r="DJ65">
        <v>1.3324199999999999</v>
      </c>
      <c r="DK65">
        <v>1.1347499999999999</v>
      </c>
      <c r="DL65">
        <v>11.169700000000001</v>
      </c>
      <c r="DM65">
        <v>8.77196</v>
      </c>
      <c r="DN65">
        <v>1499.86</v>
      </c>
      <c r="DO65">
        <v>0.97300299999999995</v>
      </c>
      <c r="DP65">
        <v>2.69971E-2</v>
      </c>
      <c r="DQ65">
        <v>0</v>
      </c>
      <c r="DR65">
        <v>916.94500000000005</v>
      </c>
      <c r="DS65">
        <v>5.0000499999999999</v>
      </c>
      <c r="DT65">
        <v>13848.2</v>
      </c>
      <c r="DU65">
        <v>12457</v>
      </c>
      <c r="DV65">
        <v>41.75</v>
      </c>
      <c r="DW65">
        <v>43.561999999999998</v>
      </c>
      <c r="DX65">
        <v>42.75</v>
      </c>
      <c r="DY65">
        <v>43.125</v>
      </c>
      <c r="DZ65">
        <v>43.811999999999998</v>
      </c>
      <c r="EA65">
        <v>1454.5</v>
      </c>
      <c r="EB65">
        <v>40.36</v>
      </c>
      <c r="EC65">
        <v>0</v>
      </c>
      <c r="ED65">
        <v>94.799999952316298</v>
      </c>
      <c r="EE65">
        <v>0</v>
      </c>
      <c r="EF65">
        <v>922.55164000000002</v>
      </c>
      <c r="EG65">
        <v>-48.6738462312954</v>
      </c>
      <c r="EH65">
        <v>-711.76153948603303</v>
      </c>
      <c r="EI65">
        <v>13932.34</v>
      </c>
      <c r="EJ65">
        <v>15</v>
      </c>
      <c r="EK65">
        <v>1634319721.0999999</v>
      </c>
      <c r="EL65" t="s">
        <v>609</v>
      </c>
      <c r="EM65">
        <v>1634319712.5999999</v>
      </c>
      <c r="EN65">
        <v>1634319721.0999999</v>
      </c>
      <c r="EO65">
        <v>51</v>
      </c>
      <c r="EP65">
        <v>-0.43099999999999999</v>
      </c>
      <c r="EQ65">
        <v>1E-3</v>
      </c>
      <c r="ER65">
        <v>3.327</v>
      </c>
      <c r="ES65">
        <v>-0.77300000000000002</v>
      </c>
      <c r="ET65">
        <v>100</v>
      </c>
      <c r="EU65">
        <v>12</v>
      </c>
      <c r="EV65">
        <v>0.25</v>
      </c>
      <c r="EW65">
        <v>0.03</v>
      </c>
      <c r="EX65">
        <v>-1.1163384999999999</v>
      </c>
      <c r="EY65">
        <v>-3.4905590994369198E-2</v>
      </c>
      <c r="EZ65">
        <v>2.0577409403275199E-2</v>
      </c>
      <c r="FA65">
        <v>1</v>
      </c>
      <c r="FB65">
        <v>2.15862825</v>
      </c>
      <c r="FC65">
        <v>7.9708030018761505E-2</v>
      </c>
      <c r="FD65">
        <v>7.7512030961328698E-3</v>
      </c>
      <c r="FE65">
        <v>1</v>
      </c>
      <c r="FF65">
        <v>2</v>
      </c>
      <c r="FG65">
        <v>2</v>
      </c>
      <c r="FH65" t="s">
        <v>398</v>
      </c>
      <c r="FI65">
        <v>3.8228499999999999</v>
      </c>
      <c r="FJ65">
        <v>2.7067299999999999</v>
      </c>
      <c r="FK65">
        <v>2.51509E-2</v>
      </c>
      <c r="FL65">
        <v>2.6477899999999999E-2</v>
      </c>
      <c r="FM65">
        <v>7.6028299999999993E-2</v>
      </c>
      <c r="FN65">
        <v>6.4832699999999993E-2</v>
      </c>
      <c r="FO65">
        <v>28488.400000000001</v>
      </c>
      <c r="FP65">
        <v>24028.799999999999</v>
      </c>
      <c r="FQ65">
        <v>26235.7</v>
      </c>
      <c r="FR65">
        <v>24083.7</v>
      </c>
      <c r="FS65">
        <v>41392</v>
      </c>
      <c r="FT65">
        <v>37167.300000000003</v>
      </c>
      <c r="FU65">
        <v>47437.599999999999</v>
      </c>
      <c r="FV65">
        <v>42930.7</v>
      </c>
      <c r="FW65">
        <v>2.69435</v>
      </c>
      <c r="FX65">
        <v>1.7161500000000001</v>
      </c>
      <c r="FY65">
        <v>0.12901099999999999</v>
      </c>
      <c r="FZ65">
        <v>0</v>
      </c>
      <c r="GA65">
        <v>24.1204</v>
      </c>
      <c r="GB65">
        <v>999.9</v>
      </c>
      <c r="GC65">
        <v>36.692999999999998</v>
      </c>
      <c r="GD65">
        <v>27.332000000000001</v>
      </c>
      <c r="GE65">
        <v>14.723000000000001</v>
      </c>
      <c r="GF65">
        <v>55.410299999999999</v>
      </c>
      <c r="GG65">
        <v>48.629800000000003</v>
      </c>
      <c r="GH65">
        <v>3</v>
      </c>
      <c r="GI65">
        <v>-0.22841500000000001</v>
      </c>
      <c r="GJ65">
        <v>-0.49384499999999998</v>
      </c>
      <c r="GK65">
        <v>20.246300000000002</v>
      </c>
      <c r="GL65">
        <v>5.2349600000000001</v>
      </c>
      <c r="GM65">
        <v>11.986000000000001</v>
      </c>
      <c r="GN65">
        <v>4.9570999999999996</v>
      </c>
      <c r="GO65">
        <v>3.3039999999999998</v>
      </c>
      <c r="GP65">
        <v>1120.7</v>
      </c>
      <c r="GQ65">
        <v>9999</v>
      </c>
      <c r="GR65">
        <v>2722.8</v>
      </c>
      <c r="GS65">
        <v>14.8</v>
      </c>
      <c r="GT65">
        <v>1.8681300000000001</v>
      </c>
      <c r="GU65">
        <v>1.8638600000000001</v>
      </c>
      <c r="GV65">
        <v>1.8714900000000001</v>
      </c>
      <c r="GW65">
        <v>1.8622399999999999</v>
      </c>
      <c r="GX65">
        <v>1.86172</v>
      </c>
      <c r="GY65">
        <v>1.8681700000000001</v>
      </c>
      <c r="GZ65">
        <v>1.8583400000000001</v>
      </c>
      <c r="HA65">
        <v>1.8647800000000001</v>
      </c>
      <c r="HB65">
        <v>5</v>
      </c>
      <c r="HC65">
        <v>0</v>
      </c>
      <c r="HD65">
        <v>0</v>
      </c>
      <c r="HE65">
        <v>0</v>
      </c>
      <c r="HF65" t="s">
        <v>399</v>
      </c>
      <c r="HG65" t="s">
        <v>400</v>
      </c>
      <c r="HH65" t="s">
        <v>401</v>
      </c>
      <c r="HI65" t="s">
        <v>401</v>
      </c>
      <c r="HJ65" t="s">
        <v>401</v>
      </c>
      <c r="HK65" t="s">
        <v>401</v>
      </c>
      <c r="HL65">
        <v>0</v>
      </c>
      <c r="HM65">
        <v>100</v>
      </c>
      <c r="HN65">
        <v>100</v>
      </c>
      <c r="HO65">
        <v>3.327</v>
      </c>
      <c r="HP65">
        <v>-0.77300000000000002</v>
      </c>
      <c r="HQ65">
        <v>3.7581500000000299</v>
      </c>
      <c r="HR65">
        <v>0</v>
      </c>
      <c r="HS65">
        <v>0</v>
      </c>
      <c r="HT65">
        <v>0</v>
      </c>
      <c r="HU65">
        <v>-0.77377999999999902</v>
      </c>
      <c r="HV65">
        <v>0</v>
      </c>
      <c r="HW65">
        <v>0</v>
      </c>
      <c r="HX65">
        <v>0</v>
      </c>
      <c r="HY65">
        <v>-1</v>
      </c>
      <c r="HZ65">
        <v>-1</v>
      </c>
      <c r="IA65">
        <v>-1</v>
      </c>
      <c r="IB65">
        <v>-1</v>
      </c>
      <c r="IC65">
        <v>1.3</v>
      </c>
      <c r="ID65">
        <v>1.2</v>
      </c>
      <c r="IE65">
        <v>0.53100599999999998</v>
      </c>
      <c r="IF65">
        <v>2.36938</v>
      </c>
      <c r="IG65">
        <v>2.64893</v>
      </c>
      <c r="IH65">
        <v>2.8979499999999998</v>
      </c>
      <c r="II65">
        <v>2.8442400000000001</v>
      </c>
      <c r="IJ65">
        <v>2.3144499999999999</v>
      </c>
      <c r="IK65">
        <v>32.399099999999997</v>
      </c>
      <c r="IL65">
        <v>14.8413</v>
      </c>
      <c r="IM65">
        <v>18</v>
      </c>
      <c r="IN65">
        <v>1190.06</v>
      </c>
      <c r="IO65">
        <v>353.21499999999997</v>
      </c>
      <c r="IP65">
        <v>25</v>
      </c>
      <c r="IQ65">
        <v>24.434799999999999</v>
      </c>
      <c r="IR65">
        <v>30.0001</v>
      </c>
      <c r="IS65">
        <v>24.3504</v>
      </c>
      <c r="IT65">
        <v>24.295000000000002</v>
      </c>
      <c r="IU65">
        <v>10.658099999999999</v>
      </c>
      <c r="IV65">
        <v>0</v>
      </c>
      <c r="IW65">
        <v>100</v>
      </c>
      <c r="IX65">
        <v>25</v>
      </c>
      <c r="IY65">
        <v>100</v>
      </c>
      <c r="IZ65">
        <v>22.443999999999999</v>
      </c>
      <c r="JA65">
        <v>109.699</v>
      </c>
      <c r="JB65">
        <v>99.980999999999995</v>
      </c>
    </row>
    <row r="66" spans="1:262" x14ac:dyDescent="0.2">
      <c r="A66">
        <v>50</v>
      </c>
      <c r="B66">
        <v>1634319829.0999999</v>
      </c>
      <c r="C66">
        <v>8474.5999999046307</v>
      </c>
      <c r="D66" t="s">
        <v>610</v>
      </c>
      <c r="E66" t="s">
        <v>611</v>
      </c>
      <c r="F66" t="s">
        <v>392</v>
      </c>
      <c r="G66">
        <v>1634319829.0999999</v>
      </c>
      <c r="H66">
        <f t="shared" si="46"/>
        <v>4.0185980534068215E-3</v>
      </c>
      <c r="I66">
        <f t="shared" si="47"/>
        <v>4.0185980534068211</v>
      </c>
      <c r="J66">
        <f t="shared" si="48"/>
        <v>0.25162866690783214</v>
      </c>
      <c r="K66">
        <f t="shared" si="49"/>
        <v>49.742199999999997</v>
      </c>
      <c r="L66">
        <f t="shared" si="50"/>
        <v>45.679544158917764</v>
      </c>
      <c r="M66">
        <f t="shared" si="51"/>
        <v>4.1597390781565204</v>
      </c>
      <c r="N66">
        <f t="shared" si="52"/>
        <v>4.5296987302156007</v>
      </c>
      <c r="O66">
        <f t="shared" si="53"/>
        <v>0.18000418737450186</v>
      </c>
      <c r="P66">
        <f t="shared" si="54"/>
        <v>2.764374688107393</v>
      </c>
      <c r="Q66">
        <f t="shared" si="55"/>
        <v>0.17373686625696155</v>
      </c>
      <c r="R66">
        <f t="shared" si="56"/>
        <v>0.10913045601583204</v>
      </c>
      <c r="S66">
        <f t="shared" si="57"/>
        <v>241.70811592209583</v>
      </c>
      <c r="T66">
        <f t="shared" si="58"/>
        <v>27.104460637503838</v>
      </c>
      <c r="U66">
        <f t="shared" si="59"/>
        <v>26.116099999999999</v>
      </c>
      <c r="V66">
        <f t="shared" si="60"/>
        <v>3.3975093234784812</v>
      </c>
      <c r="W66">
        <f t="shared" si="61"/>
        <v>38.270128932505031</v>
      </c>
      <c r="X66">
        <f t="shared" si="62"/>
        <v>1.3460368829874001</v>
      </c>
      <c r="Y66">
        <f t="shared" si="63"/>
        <v>3.5171997600565521</v>
      </c>
      <c r="Z66">
        <f t="shared" si="64"/>
        <v>2.0514724404910814</v>
      </c>
      <c r="AA66">
        <f t="shared" si="65"/>
        <v>-177.22017415524081</v>
      </c>
      <c r="AB66">
        <f t="shared" si="66"/>
        <v>87.46744902792075</v>
      </c>
      <c r="AC66">
        <f t="shared" si="67"/>
        <v>6.7882546137625743</v>
      </c>
      <c r="AD66">
        <f t="shared" si="68"/>
        <v>158.74364540853833</v>
      </c>
      <c r="AE66">
        <v>2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48098.078820440947</v>
      </c>
      <c r="AJ66" t="s">
        <v>393</v>
      </c>
      <c r="AK66">
        <v>10397.299999999999</v>
      </c>
      <c r="AL66">
        <v>0</v>
      </c>
      <c r="AM66">
        <v>0</v>
      </c>
      <c r="AN66" t="e">
        <f t="shared" si="72"/>
        <v>#DIV/0!</v>
      </c>
      <c r="AO66">
        <v>-1</v>
      </c>
      <c r="AP66" t="s">
        <v>612</v>
      </c>
      <c r="AQ66">
        <v>10385.299999999999</v>
      </c>
      <c r="AR66">
        <v>853.05136000000005</v>
      </c>
      <c r="AS66">
        <v>966.70699999999999</v>
      </c>
      <c r="AT66">
        <f t="shared" si="73"/>
        <v>0.11756989449750543</v>
      </c>
      <c r="AU66">
        <v>0.5</v>
      </c>
      <c r="AV66">
        <f t="shared" si="74"/>
        <v>1261.0595999596351</v>
      </c>
      <c r="AW66">
        <f t="shared" si="75"/>
        <v>0.25162866690783214</v>
      </c>
      <c r="AX66">
        <f t="shared" si="76"/>
        <v>74.131322061160347</v>
      </c>
      <c r="AY66">
        <f t="shared" si="77"/>
        <v>9.9252142162661893E-4</v>
      </c>
      <c r="AZ66">
        <f t="shared" si="78"/>
        <v>-1</v>
      </c>
      <c r="BA66" t="e">
        <f t="shared" si="79"/>
        <v>#DIV/0!</v>
      </c>
      <c r="BB66" t="s">
        <v>395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>
        <f t="shared" si="84"/>
        <v>0.11756989449750539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v>152</v>
      </c>
      <c r="BM66">
        <v>300</v>
      </c>
      <c r="BN66">
        <v>300</v>
      </c>
      <c r="BO66">
        <v>300</v>
      </c>
      <c r="BP66">
        <v>10385.299999999999</v>
      </c>
      <c r="BQ66">
        <v>949.57</v>
      </c>
      <c r="BR66">
        <v>-7.3729199999999998E-3</v>
      </c>
      <c r="BS66">
        <v>1.1200000000000001</v>
      </c>
      <c r="BT66" t="s">
        <v>395</v>
      </c>
      <c r="BU66" t="s">
        <v>395</v>
      </c>
      <c r="BV66" t="s">
        <v>395</v>
      </c>
      <c r="BW66" t="s">
        <v>395</v>
      </c>
      <c r="BX66" t="s">
        <v>395</v>
      </c>
      <c r="BY66" t="s">
        <v>395</v>
      </c>
      <c r="BZ66" t="s">
        <v>395</v>
      </c>
      <c r="CA66" t="s">
        <v>395</v>
      </c>
      <c r="CB66" t="s">
        <v>395</v>
      </c>
      <c r="CC66" t="s">
        <v>395</v>
      </c>
      <c r="CD66">
        <f t="shared" si="88"/>
        <v>1499.82</v>
      </c>
      <c r="CE66">
        <f t="shared" si="89"/>
        <v>1261.0595999596351</v>
      </c>
      <c r="CF66">
        <f t="shared" si="90"/>
        <v>0.84080729684871192</v>
      </c>
      <c r="CG66">
        <f t="shared" si="91"/>
        <v>0.16115808291801406</v>
      </c>
      <c r="CH66">
        <v>6</v>
      </c>
      <c r="CI66">
        <v>0.5</v>
      </c>
      <c r="CJ66" t="s">
        <v>396</v>
      </c>
      <c r="CK66">
        <v>2</v>
      </c>
      <c r="CL66">
        <v>1634319829.0999999</v>
      </c>
      <c r="CM66">
        <v>49.742199999999997</v>
      </c>
      <c r="CN66">
        <v>50.013100000000001</v>
      </c>
      <c r="CO66">
        <v>14.7813</v>
      </c>
      <c r="CP66">
        <v>12.405900000000001</v>
      </c>
      <c r="CQ66">
        <v>46.430399999999999</v>
      </c>
      <c r="CR66">
        <v>15.555099999999999</v>
      </c>
      <c r="CS66">
        <v>1000.05</v>
      </c>
      <c r="CT66">
        <v>90.959100000000007</v>
      </c>
      <c r="CU66">
        <v>0.104398</v>
      </c>
      <c r="CV66">
        <v>26.702999999999999</v>
      </c>
      <c r="CW66">
        <v>26.116099999999999</v>
      </c>
      <c r="CX66">
        <v>999.9</v>
      </c>
      <c r="CY66">
        <v>0</v>
      </c>
      <c r="CZ66">
        <v>0</v>
      </c>
      <c r="DA66">
        <v>9990</v>
      </c>
      <c r="DB66">
        <v>0</v>
      </c>
      <c r="DC66">
        <v>22.048100000000002</v>
      </c>
      <c r="DD66">
        <v>-0.27094699999999999</v>
      </c>
      <c r="DE66">
        <v>50.488500000000002</v>
      </c>
      <c r="DF66">
        <v>50.641399999999997</v>
      </c>
      <c r="DG66">
        <v>2.3753600000000001</v>
      </c>
      <c r="DH66">
        <v>50.013100000000001</v>
      </c>
      <c r="DI66">
        <v>12.405900000000001</v>
      </c>
      <c r="DJ66">
        <v>1.34449</v>
      </c>
      <c r="DK66">
        <v>1.12843</v>
      </c>
      <c r="DL66">
        <v>11.3056</v>
      </c>
      <c r="DM66">
        <v>8.6893999999999991</v>
      </c>
      <c r="DN66">
        <v>1499.82</v>
      </c>
      <c r="DO66">
        <v>0.97300299999999995</v>
      </c>
      <c r="DP66">
        <v>2.69971E-2</v>
      </c>
      <c r="DQ66">
        <v>0</v>
      </c>
      <c r="DR66">
        <v>851.61599999999999</v>
      </c>
      <c r="DS66">
        <v>5.0000499999999999</v>
      </c>
      <c r="DT66">
        <v>12873.4</v>
      </c>
      <c r="DU66">
        <v>12456.6</v>
      </c>
      <c r="DV66">
        <v>41.75</v>
      </c>
      <c r="DW66">
        <v>43.561999999999998</v>
      </c>
      <c r="DX66">
        <v>42.75</v>
      </c>
      <c r="DY66">
        <v>43.125</v>
      </c>
      <c r="DZ66">
        <v>43.811999999999998</v>
      </c>
      <c r="EA66">
        <v>1454.46</v>
      </c>
      <c r="EB66">
        <v>40.36</v>
      </c>
      <c r="EC66">
        <v>0</v>
      </c>
      <c r="ED66">
        <v>133.40000009536701</v>
      </c>
      <c r="EE66">
        <v>0</v>
      </c>
      <c r="EF66">
        <v>853.05136000000005</v>
      </c>
      <c r="EG66">
        <v>-13.549461520603501</v>
      </c>
      <c r="EH66">
        <v>-188.35384590462499</v>
      </c>
      <c r="EI66">
        <v>12897.704</v>
      </c>
      <c r="EJ66">
        <v>15</v>
      </c>
      <c r="EK66">
        <v>1634319802.0999999</v>
      </c>
      <c r="EL66" t="s">
        <v>613</v>
      </c>
      <c r="EM66">
        <v>1634319801.5999999</v>
      </c>
      <c r="EN66">
        <v>1634319802.0999999</v>
      </c>
      <c r="EO66">
        <v>52</v>
      </c>
      <c r="EP66">
        <v>-1.6E-2</v>
      </c>
      <c r="EQ66">
        <v>-1E-3</v>
      </c>
      <c r="ER66">
        <v>3.3119999999999998</v>
      </c>
      <c r="ES66">
        <v>-0.77400000000000002</v>
      </c>
      <c r="ET66">
        <v>50</v>
      </c>
      <c r="EU66">
        <v>12</v>
      </c>
      <c r="EV66">
        <v>0.4</v>
      </c>
      <c r="EW66">
        <v>0.04</v>
      </c>
      <c r="EX66">
        <v>-0.25255305</v>
      </c>
      <c r="EY66">
        <v>-9.0711174484052096E-2</v>
      </c>
      <c r="EZ66">
        <v>1.97012909944374E-2</v>
      </c>
      <c r="FA66">
        <v>1</v>
      </c>
      <c r="FB66">
        <v>2.3583799999999999</v>
      </c>
      <c r="FC66">
        <v>8.6892382739209004E-2</v>
      </c>
      <c r="FD66">
        <v>8.4250744803829308E-3</v>
      </c>
      <c r="FE66">
        <v>1</v>
      </c>
      <c r="FF66">
        <v>2</v>
      </c>
      <c r="FG66">
        <v>2</v>
      </c>
      <c r="FH66" t="s">
        <v>398</v>
      </c>
      <c r="FI66">
        <v>3.8229099999999998</v>
      </c>
      <c r="FJ66">
        <v>2.7075399999999998</v>
      </c>
      <c r="FK66">
        <v>1.24347E-2</v>
      </c>
      <c r="FL66">
        <v>1.3450999999999999E-2</v>
      </c>
      <c r="FM66">
        <v>7.6516500000000001E-2</v>
      </c>
      <c r="FN66">
        <v>6.4565800000000007E-2</v>
      </c>
      <c r="FO66">
        <v>28858.400000000001</v>
      </c>
      <c r="FP66">
        <v>24351.4</v>
      </c>
      <c r="FQ66">
        <v>26234</v>
      </c>
      <c r="FR66">
        <v>24084.7</v>
      </c>
      <c r="FS66">
        <v>41367</v>
      </c>
      <c r="FT66">
        <v>37179</v>
      </c>
      <c r="FU66">
        <v>47434.7</v>
      </c>
      <c r="FV66">
        <v>42932.3</v>
      </c>
      <c r="FW66">
        <v>2.6911499999999999</v>
      </c>
      <c r="FX66">
        <v>1.7158800000000001</v>
      </c>
      <c r="FY66">
        <v>0.12403699999999999</v>
      </c>
      <c r="FZ66">
        <v>0</v>
      </c>
      <c r="GA66">
        <v>24.081299999999999</v>
      </c>
      <c r="GB66">
        <v>999.9</v>
      </c>
      <c r="GC66">
        <v>36.497</v>
      </c>
      <c r="GD66">
        <v>27.332000000000001</v>
      </c>
      <c r="GE66">
        <v>14.6431</v>
      </c>
      <c r="GF66">
        <v>56.080300000000001</v>
      </c>
      <c r="GG66">
        <v>48.597799999999999</v>
      </c>
      <c r="GH66">
        <v>3</v>
      </c>
      <c r="GI66">
        <v>-0.22964200000000001</v>
      </c>
      <c r="GJ66">
        <v>-0.50177000000000005</v>
      </c>
      <c r="GK66">
        <v>20.246400000000001</v>
      </c>
      <c r="GL66">
        <v>5.2324099999999998</v>
      </c>
      <c r="GM66">
        <v>11.986000000000001</v>
      </c>
      <c r="GN66">
        <v>4.9572000000000003</v>
      </c>
      <c r="GO66">
        <v>3.3039999999999998</v>
      </c>
      <c r="GP66">
        <v>1124.5</v>
      </c>
      <c r="GQ66">
        <v>9999</v>
      </c>
      <c r="GR66">
        <v>2722.8</v>
      </c>
      <c r="GS66">
        <v>14.9</v>
      </c>
      <c r="GT66">
        <v>1.8681700000000001</v>
      </c>
      <c r="GU66">
        <v>1.8638600000000001</v>
      </c>
      <c r="GV66">
        <v>1.8714900000000001</v>
      </c>
      <c r="GW66">
        <v>1.8622099999999999</v>
      </c>
      <c r="GX66">
        <v>1.86172</v>
      </c>
      <c r="GY66">
        <v>1.86818</v>
      </c>
      <c r="GZ66">
        <v>1.8583700000000001</v>
      </c>
      <c r="HA66">
        <v>1.8648</v>
      </c>
      <c r="HB66">
        <v>5</v>
      </c>
      <c r="HC66">
        <v>0</v>
      </c>
      <c r="HD66">
        <v>0</v>
      </c>
      <c r="HE66">
        <v>0</v>
      </c>
      <c r="HF66" t="s">
        <v>399</v>
      </c>
      <c r="HG66" t="s">
        <v>400</v>
      </c>
      <c r="HH66" t="s">
        <v>401</v>
      </c>
      <c r="HI66" t="s">
        <v>401</v>
      </c>
      <c r="HJ66" t="s">
        <v>401</v>
      </c>
      <c r="HK66" t="s">
        <v>401</v>
      </c>
      <c r="HL66">
        <v>0</v>
      </c>
      <c r="HM66">
        <v>100</v>
      </c>
      <c r="HN66">
        <v>100</v>
      </c>
      <c r="HO66">
        <v>3.3119999999999998</v>
      </c>
      <c r="HP66">
        <v>-0.77380000000000004</v>
      </c>
      <c r="HQ66">
        <v>3.3117666666666801</v>
      </c>
      <c r="HR66">
        <v>0</v>
      </c>
      <c r="HS66">
        <v>0</v>
      </c>
      <c r="HT66">
        <v>0</v>
      </c>
      <c r="HU66">
        <v>-0.77384999999999904</v>
      </c>
      <c r="HV66">
        <v>0</v>
      </c>
      <c r="HW66">
        <v>0</v>
      </c>
      <c r="HX66">
        <v>0</v>
      </c>
      <c r="HY66">
        <v>-1</v>
      </c>
      <c r="HZ66">
        <v>-1</v>
      </c>
      <c r="IA66">
        <v>-1</v>
      </c>
      <c r="IB66">
        <v>-1</v>
      </c>
      <c r="IC66">
        <v>0.5</v>
      </c>
      <c r="ID66">
        <v>0.5</v>
      </c>
      <c r="IE66">
        <v>0.35522500000000001</v>
      </c>
      <c r="IF66">
        <v>2.3877000000000002</v>
      </c>
      <c r="IG66">
        <v>2.64893</v>
      </c>
      <c r="IH66">
        <v>2.8991699999999998</v>
      </c>
      <c r="II66">
        <v>2.8442400000000001</v>
      </c>
      <c r="IJ66">
        <v>2.2814899999999998</v>
      </c>
      <c r="IK66">
        <v>32.399099999999997</v>
      </c>
      <c r="IL66">
        <v>14.815</v>
      </c>
      <c r="IM66">
        <v>18</v>
      </c>
      <c r="IN66">
        <v>1185.6600000000001</v>
      </c>
      <c r="IO66">
        <v>352.99200000000002</v>
      </c>
      <c r="IP66">
        <v>24.999700000000001</v>
      </c>
      <c r="IQ66">
        <v>24.419499999999999</v>
      </c>
      <c r="IR66">
        <v>30</v>
      </c>
      <c r="IS66">
        <v>24.334700000000002</v>
      </c>
      <c r="IT66">
        <v>24.2818</v>
      </c>
      <c r="IU66">
        <v>7.14757</v>
      </c>
      <c r="IV66">
        <v>0</v>
      </c>
      <c r="IW66">
        <v>100</v>
      </c>
      <c r="IX66">
        <v>25</v>
      </c>
      <c r="IY66">
        <v>50</v>
      </c>
      <c r="IZ66">
        <v>22.443999999999999</v>
      </c>
      <c r="JA66">
        <v>109.693</v>
      </c>
      <c r="JB66">
        <v>99.984800000000007</v>
      </c>
    </row>
    <row r="67" spans="1:262" x14ac:dyDescent="0.2">
      <c r="A67">
        <v>51</v>
      </c>
      <c r="B67">
        <v>1634319931.0999999</v>
      </c>
      <c r="C67">
        <v>8576.5999999046307</v>
      </c>
      <c r="D67" t="s">
        <v>614</v>
      </c>
      <c r="E67" t="s">
        <v>615</v>
      </c>
      <c r="F67" t="s">
        <v>392</v>
      </c>
      <c r="G67">
        <v>1634319931.0999999</v>
      </c>
      <c r="H67">
        <f t="shared" si="46"/>
        <v>4.2655998840611838E-3</v>
      </c>
      <c r="I67">
        <f t="shared" si="47"/>
        <v>4.2655998840611842</v>
      </c>
      <c r="J67">
        <f t="shared" si="48"/>
        <v>-2.0546237954334816</v>
      </c>
      <c r="K67">
        <f t="shared" si="49"/>
        <v>-5.5329300000000003</v>
      </c>
      <c r="L67">
        <f t="shared" si="50"/>
        <v>11.902419795909029</v>
      </c>
      <c r="M67">
        <f t="shared" si="51"/>
        <v>1.083844689818279</v>
      </c>
      <c r="N67">
        <f t="shared" si="52"/>
        <v>-0.50383341391617009</v>
      </c>
      <c r="O67">
        <f t="shared" si="53"/>
        <v>0.19352399795293285</v>
      </c>
      <c r="P67">
        <f t="shared" si="54"/>
        <v>2.7636980991032072</v>
      </c>
      <c r="Q67">
        <f t="shared" si="55"/>
        <v>0.18629849171910062</v>
      </c>
      <c r="R67">
        <f t="shared" si="56"/>
        <v>0.11706326353400175</v>
      </c>
      <c r="S67">
        <f t="shared" si="57"/>
        <v>241.76397592211407</v>
      </c>
      <c r="T67">
        <f t="shared" si="58"/>
        <v>27.045470738771947</v>
      </c>
      <c r="U67">
        <f t="shared" si="59"/>
        <v>26.058399999999999</v>
      </c>
      <c r="V67">
        <f t="shared" si="60"/>
        <v>3.3859365440206513</v>
      </c>
      <c r="W67">
        <f t="shared" si="61"/>
        <v>38.512503761203284</v>
      </c>
      <c r="X67">
        <f t="shared" si="62"/>
        <v>1.3552315950663001</v>
      </c>
      <c r="Y67">
        <f t="shared" si="63"/>
        <v>3.5189392085993974</v>
      </c>
      <c r="Z67">
        <f t="shared" si="64"/>
        <v>2.0307049489543512</v>
      </c>
      <c r="AA67">
        <f t="shared" si="65"/>
        <v>-188.1129548870982</v>
      </c>
      <c r="AB67">
        <f t="shared" si="66"/>
        <v>97.29470922301077</v>
      </c>
      <c r="AC67">
        <f t="shared" si="67"/>
        <v>7.5509227191520676</v>
      </c>
      <c r="AD67">
        <f t="shared" si="68"/>
        <v>158.49665297717871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48078.246198566914</v>
      </c>
      <c r="AJ67" t="s">
        <v>393</v>
      </c>
      <c r="AK67">
        <v>10397.299999999999</v>
      </c>
      <c r="AL67">
        <v>0</v>
      </c>
      <c r="AM67">
        <v>0</v>
      </c>
      <c r="AN67" t="e">
        <f t="shared" si="72"/>
        <v>#DIV/0!</v>
      </c>
      <c r="AO67">
        <v>-1</v>
      </c>
      <c r="AP67" t="s">
        <v>616</v>
      </c>
      <c r="AQ67">
        <v>10385.200000000001</v>
      </c>
      <c r="AR67">
        <v>841.72349999999994</v>
      </c>
      <c r="AS67">
        <v>929.755</v>
      </c>
      <c r="AT67">
        <f t="shared" si="73"/>
        <v>9.4682470113094386E-2</v>
      </c>
      <c r="AU67">
        <v>0.5</v>
      </c>
      <c r="AV67">
        <f t="shared" si="74"/>
        <v>1261.3535999596447</v>
      </c>
      <c r="AW67">
        <f t="shared" si="75"/>
        <v>-2.0546237954334816</v>
      </c>
      <c r="AX67">
        <f t="shared" si="76"/>
        <v>59.714037265111536</v>
      </c>
      <c r="AY67">
        <f t="shared" si="77"/>
        <v>-8.3610479683668632E-4</v>
      </c>
      <c r="AZ67">
        <f t="shared" si="78"/>
        <v>-1</v>
      </c>
      <c r="BA67" t="e">
        <f t="shared" si="79"/>
        <v>#DIV/0!</v>
      </c>
      <c r="BB67" t="s">
        <v>395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>
        <f t="shared" si="84"/>
        <v>9.4682470113094372E-2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v>153</v>
      </c>
      <c r="BM67">
        <v>300</v>
      </c>
      <c r="BN67">
        <v>300</v>
      </c>
      <c r="BO67">
        <v>300</v>
      </c>
      <c r="BP67">
        <v>10385.200000000001</v>
      </c>
      <c r="BQ67">
        <v>914.93</v>
      </c>
      <c r="BR67">
        <v>-7.3727899999999997E-3</v>
      </c>
      <c r="BS67">
        <v>0.66</v>
      </c>
      <c r="BT67" t="s">
        <v>395</v>
      </c>
      <c r="BU67" t="s">
        <v>395</v>
      </c>
      <c r="BV67" t="s">
        <v>395</v>
      </c>
      <c r="BW67" t="s">
        <v>395</v>
      </c>
      <c r="BX67" t="s">
        <v>395</v>
      </c>
      <c r="BY67" t="s">
        <v>395</v>
      </c>
      <c r="BZ67" t="s">
        <v>395</v>
      </c>
      <c r="CA67" t="s">
        <v>395</v>
      </c>
      <c r="CB67" t="s">
        <v>395</v>
      </c>
      <c r="CC67" t="s">
        <v>395</v>
      </c>
      <c r="CD67">
        <f t="shared" si="88"/>
        <v>1500.17</v>
      </c>
      <c r="CE67">
        <f t="shared" si="89"/>
        <v>1261.3535999596447</v>
      </c>
      <c r="CF67">
        <f t="shared" si="90"/>
        <v>0.84080710850079976</v>
      </c>
      <c r="CG67">
        <f t="shared" si="91"/>
        <v>0.1611577194065433</v>
      </c>
      <c r="CH67">
        <v>6</v>
      </c>
      <c r="CI67">
        <v>0.5</v>
      </c>
      <c r="CJ67" t="s">
        <v>396</v>
      </c>
      <c r="CK67">
        <v>2</v>
      </c>
      <c r="CL67">
        <v>1634319931.0999999</v>
      </c>
      <c r="CM67">
        <v>-5.5329300000000003</v>
      </c>
      <c r="CN67">
        <v>-6.7798800000000004</v>
      </c>
      <c r="CO67">
        <v>14.8827</v>
      </c>
      <c r="CP67">
        <v>12.3614</v>
      </c>
      <c r="CQ67">
        <v>-8.9948099999999993</v>
      </c>
      <c r="CR67">
        <v>15.657299999999999</v>
      </c>
      <c r="CS67">
        <v>999.98800000000006</v>
      </c>
      <c r="CT67">
        <v>90.956900000000005</v>
      </c>
      <c r="CU67">
        <v>0.10396900000000001</v>
      </c>
      <c r="CV67">
        <v>26.711400000000001</v>
      </c>
      <c r="CW67">
        <v>26.058399999999999</v>
      </c>
      <c r="CX67">
        <v>999.9</v>
      </c>
      <c r="CY67">
        <v>0</v>
      </c>
      <c r="CZ67">
        <v>0</v>
      </c>
      <c r="DA67">
        <v>9986.25</v>
      </c>
      <c r="DB67">
        <v>0</v>
      </c>
      <c r="DC67">
        <v>22.034199999999998</v>
      </c>
      <c r="DD67">
        <v>1.24695</v>
      </c>
      <c r="DE67">
        <v>-5.6165200000000004</v>
      </c>
      <c r="DF67">
        <v>-6.8647400000000003</v>
      </c>
      <c r="DG67">
        <v>2.5212699999999999</v>
      </c>
      <c r="DH67">
        <v>-6.7798800000000004</v>
      </c>
      <c r="DI67">
        <v>12.3614</v>
      </c>
      <c r="DJ67">
        <v>1.35368</v>
      </c>
      <c r="DK67">
        <v>1.12436</v>
      </c>
      <c r="DL67">
        <v>11.4085</v>
      </c>
      <c r="DM67">
        <v>8.63598</v>
      </c>
      <c r="DN67">
        <v>1500.17</v>
      </c>
      <c r="DO67">
        <v>0.97300900000000001</v>
      </c>
      <c r="DP67">
        <v>2.6991399999999999E-2</v>
      </c>
      <c r="DQ67">
        <v>0</v>
      </c>
      <c r="DR67">
        <v>841.54899999999998</v>
      </c>
      <c r="DS67">
        <v>5.0000499999999999</v>
      </c>
      <c r="DT67">
        <v>12717.7</v>
      </c>
      <c r="DU67">
        <v>12459.5</v>
      </c>
      <c r="DV67">
        <v>41.75</v>
      </c>
      <c r="DW67">
        <v>43.561999999999998</v>
      </c>
      <c r="DX67">
        <v>42.811999999999998</v>
      </c>
      <c r="DY67">
        <v>43.125</v>
      </c>
      <c r="DZ67">
        <v>43.811999999999998</v>
      </c>
      <c r="EA67">
        <v>1454.81</v>
      </c>
      <c r="EB67">
        <v>40.36</v>
      </c>
      <c r="EC67">
        <v>0</v>
      </c>
      <c r="ED67">
        <v>101.30000019073501</v>
      </c>
      <c r="EE67">
        <v>0</v>
      </c>
      <c r="EF67">
        <v>841.72349999999994</v>
      </c>
      <c r="EG67">
        <v>-2.4877606742396101</v>
      </c>
      <c r="EH67">
        <v>-24.441025733290701</v>
      </c>
      <c r="EI67">
        <v>12718.942307692299</v>
      </c>
      <c r="EJ67">
        <v>15</v>
      </c>
      <c r="EK67">
        <v>1634319892.0999999</v>
      </c>
      <c r="EL67" t="s">
        <v>617</v>
      </c>
      <c r="EM67">
        <v>1634319882.0999999</v>
      </c>
      <c r="EN67">
        <v>1634319892.0999999</v>
      </c>
      <c r="EO67">
        <v>53</v>
      </c>
      <c r="EP67">
        <v>0.15</v>
      </c>
      <c r="EQ67">
        <v>-1E-3</v>
      </c>
      <c r="ER67">
        <v>3.4620000000000002</v>
      </c>
      <c r="ES67">
        <v>-0.77500000000000002</v>
      </c>
      <c r="ET67">
        <v>-7</v>
      </c>
      <c r="EU67">
        <v>12</v>
      </c>
      <c r="EV67">
        <v>0.62</v>
      </c>
      <c r="EW67">
        <v>0.04</v>
      </c>
      <c r="EX67">
        <v>1.2767854999999999</v>
      </c>
      <c r="EY67">
        <v>7.26191369605918E-3</v>
      </c>
      <c r="EZ67">
        <v>3.5289899826295899E-2</v>
      </c>
      <c r="FA67">
        <v>1</v>
      </c>
      <c r="FB67">
        <v>2.5100495</v>
      </c>
      <c r="FC67">
        <v>6.7265966228882507E-2</v>
      </c>
      <c r="FD67">
        <v>6.52187049472775E-3</v>
      </c>
      <c r="FE67">
        <v>1</v>
      </c>
      <c r="FF67">
        <v>2</v>
      </c>
      <c r="FG67">
        <v>2</v>
      </c>
      <c r="FH67" t="s">
        <v>398</v>
      </c>
      <c r="FI67">
        <v>3.8228399999999998</v>
      </c>
      <c r="FJ67">
        <v>2.70709</v>
      </c>
      <c r="FK67">
        <v>-2.4105200000000002E-3</v>
      </c>
      <c r="FL67">
        <v>-1.82956E-3</v>
      </c>
      <c r="FM67">
        <v>7.6889700000000005E-2</v>
      </c>
      <c r="FN67">
        <v>6.4394000000000007E-2</v>
      </c>
      <c r="FO67">
        <v>29292.7</v>
      </c>
      <c r="FP67">
        <v>24730.6</v>
      </c>
      <c r="FQ67">
        <v>26234.2</v>
      </c>
      <c r="FR67">
        <v>24086.6</v>
      </c>
      <c r="FS67">
        <v>41349.699999999997</v>
      </c>
      <c r="FT67">
        <v>37188</v>
      </c>
      <c r="FU67">
        <v>47434.9</v>
      </c>
      <c r="FV67">
        <v>42935.1</v>
      </c>
      <c r="FW67">
        <v>2.6942499999999998</v>
      </c>
      <c r="FX67">
        <v>1.7154499999999999</v>
      </c>
      <c r="FY67">
        <v>0.117689</v>
      </c>
      <c r="FZ67">
        <v>0</v>
      </c>
      <c r="GA67">
        <v>24.127700000000001</v>
      </c>
      <c r="GB67">
        <v>999.9</v>
      </c>
      <c r="GC67">
        <v>36.369</v>
      </c>
      <c r="GD67">
        <v>27.361999999999998</v>
      </c>
      <c r="GE67">
        <v>14.6174</v>
      </c>
      <c r="GF67">
        <v>55.960299999999997</v>
      </c>
      <c r="GG67">
        <v>48.597799999999999</v>
      </c>
      <c r="GH67">
        <v>3</v>
      </c>
      <c r="GI67">
        <v>-0.23103199999999999</v>
      </c>
      <c r="GJ67">
        <v>-0.50686299999999995</v>
      </c>
      <c r="GK67">
        <v>20.246500000000001</v>
      </c>
      <c r="GL67">
        <v>5.2346599999999999</v>
      </c>
      <c r="GM67">
        <v>11.986000000000001</v>
      </c>
      <c r="GN67">
        <v>4.9569000000000001</v>
      </c>
      <c r="GO67">
        <v>3.3039999999999998</v>
      </c>
      <c r="GP67">
        <v>1127.5</v>
      </c>
      <c r="GQ67">
        <v>9999</v>
      </c>
      <c r="GR67">
        <v>2722.8</v>
      </c>
      <c r="GS67">
        <v>14.9</v>
      </c>
      <c r="GT67">
        <v>1.86822</v>
      </c>
      <c r="GU67">
        <v>1.8638600000000001</v>
      </c>
      <c r="GV67">
        <v>1.8714900000000001</v>
      </c>
      <c r="GW67">
        <v>1.8622799999999999</v>
      </c>
      <c r="GX67">
        <v>1.8617300000000001</v>
      </c>
      <c r="GY67">
        <v>1.86818</v>
      </c>
      <c r="GZ67">
        <v>1.8583700000000001</v>
      </c>
      <c r="HA67">
        <v>1.8647899999999999</v>
      </c>
      <c r="HB67">
        <v>5</v>
      </c>
      <c r="HC67">
        <v>0</v>
      </c>
      <c r="HD67">
        <v>0</v>
      </c>
      <c r="HE67">
        <v>0</v>
      </c>
      <c r="HF67" t="s">
        <v>399</v>
      </c>
      <c r="HG67" t="s">
        <v>400</v>
      </c>
      <c r="HH67" t="s">
        <v>401</v>
      </c>
      <c r="HI67" t="s">
        <v>401</v>
      </c>
      <c r="HJ67" t="s">
        <v>401</v>
      </c>
      <c r="HK67" t="s">
        <v>401</v>
      </c>
      <c r="HL67">
        <v>0</v>
      </c>
      <c r="HM67">
        <v>100</v>
      </c>
      <c r="HN67">
        <v>100</v>
      </c>
      <c r="HO67">
        <v>3.4620000000000002</v>
      </c>
      <c r="HP67">
        <v>-0.77459999999999996</v>
      </c>
      <c r="HQ67">
        <v>3.4618799999999998</v>
      </c>
      <c r="HR67">
        <v>0</v>
      </c>
      <c r="HS67">
        <v>0</v>
      </c>
      <c r="HT67">
        <v>0</v>
      </c>
      <c r="HU67">
        <v>-0.77460000000000095</v>
      </c>
      <c r="HV67">
        <v>0</v>
      </c>
      <c r="HW67">
        <v>0</v>
      </c>
      <c r="HX67">
        <v>0</v>
      </c>
      <c r="HY67">
        <v>-1</v>
      </c>
      <c r="HZ67">
        <v>-1</v>
      </c>
      <c r="IA67">
        <v>-1</v>
      </c>
      <c r="IB67">
        <v>-1</v>
      </c>
      <c r="IC67">
        <v>0.8</v>
      </c>
      <c r="ID67">
        <v>0.7</v>
      </c>
      <c r="IE67">
        <v>3.2959000000000002E-2</v>
      </c>
      <c r="IF67">
        <v>4.99756</v>
      </c>
      <c r="IG67">
        <v>2.64893</v>
      </c>
      <c r="IH67">
        <v>2.8979499999999998</v>
      </c>
      <c r="II67">
        <v>2.8442400000000001</v>
      </c>
      <c r="IJ67">
        <v>2.32422</v>
      </c>
      <c r="IK67">
        <v>32.443300000000001</v>
      </c>
      <c r="IL67">
        <v>14.7887</v>
      </c>
      <c r="IM67">
        <v>18</v>
      </c>
      <c r="IN67">
        <v>1189.29</v>
      </c>
      <c r="IO67">
        <v>352.68099999999998</v>
      </c>
      <c r="IP67">
        <v>24.9999</v>
      </c>
      <c r="IQ67">
        <v>24.404</v>
      </c>
      <c r="IR67">
        <v>30</v>
      </c>
      <c r="IS67">
        <v>24.32</v>
      </c>
      <c r="IT67">
        <v>24.266400000000001</v>
      </c>
      <c r="IU67">
        <v>0</v>
      </c>
      <c r="IV67">
        <v>0</v>
      </c>
      <c r="IW67">
        <v>100</v>
      </c>
      <c r="IX67">
        <v>25</v>
      </c>
      <c r="IY67">
        <v>0</v>
      </c>
      <c r="IZ67">
        <v>22.443999999999999</v>
      </c>
      <c r="JA67">
        <v>109.693</v>
      </c>
      <c r="JB67">
        <v>99.991900000000001</v>
      </c>
    </row>
    <row r="68" spans="1:262" x14ac:dyDescent="0.2">
      <c r="A68">
        <v>52</v>
      </c>
      <c r="B68">
        <v>1634320012.0999999</v>
      </c>
      <c r="C68">
        <v>8657.5999999046307</v>
      </c>
      <c r="D68" t="s">
        <v>618</v>
      </c>
      <c r="E68" t="s">
        <v>619</v>
      </c>
      <c r="F68" t="s">
        <v>392</v>
      </c>
      <c r="G68">
        <v>1634320012.0999999</v>
      </c>
      <c r="H68">
        <f t="shared" si="46"/>
        <v>4.453278241249521E-3</v>
      </c>
      <c r="I68">
        <f t="shared" si="47"/>
        <v>4.4532782412495209</v>
      </c>
      <c r="J68">
        <f t="shared" si="48"/>
        <v>12.119364646193727</v>
      </c>
      <c r="K68">
        <f t="shared" si="49"/>
        <v>391.911</v>
      </c>
      <c r="L68">
        <f t="shared" si="50"/>
        <v>281.94198085796501</v>
      </c>
      <c r="M68">
        <f t="shared" si="51"/>
        <v>25.673604353598492</v>
      </c>
      <c r="N68">
        <f t="shared" si="52"/>
        <v>35.687370590234998</v>
      </c>
      <c r="O68">
        <f t="shared" si="53"/>
        <v>0.20510182374404173</v>
      </c>
      <c r="P68">
        <f t="shared" si="54"/>
        <v>2.7782620309446813</v>
      </c>
      <c r="Q68">
        <f t="shared" si="55"/>
        <v>0.19704600699074445</v>
      </c>
      <c r="R68">
        <f t="shared" si="56"/>
        <v>0.12385117336847826</v>
      </c>
      <c r="S68">
        <f t="shared" si="57"/>
        <v>241.73045992210311</v>
      </c>
      <c r="T68">
        <f t="shared" si="58"/>
        <v>26.99195223587806</v>
      </c>
      <c r="U68">
        <f t="shared" si="59"/>
        <v>25.9726</v>
      </c>
      <c r="V68">
        <f t="shared" si="60"/>
        <v>3.3687914629527</v>
      </c>
      <c r="W68">
        <f t="shared" si="61"/>
        <v>38.771253702023166</v>
      </c>
      <c r="X68">
        <f t="shared" si="62"/>
        <v>1.3643047270124997</v>
      </c>
      <c r="Y68">
        <f t="shared" si="63"/>
        <v>3.5188563606889693</v>
      </c>
      <c r="Z68">
        <f t="shared" si="64"/>
        <v>2.0044867359402003</v>
      </c>
      <c r="AA68">
        <f t="shared" si="65"/>
        <v>-196.38957043910386</v>
      </c>
      <c r="AB68">
        <f t="shared" si="66"/>
        <v>110.59877967291447</v>
      </c>
      <c r="AC68">
        <f t="shared" si="67"/>
        <v>8.534755758959907</v>
      </c>
      <c r="AD68">
        <f t="shared" si="68"/>
        <v>164.47442491487362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48475.634824774563</v>
      </c>
      <c r="AJ68" t="s">
        <v>393</v>
      </c>
      <c r="AK68">
        <v>10397.299999999999</v>
      </c>
      <c r="AL68">
        <v>0</v>
      </c>
      <c r="AM68">
        <v>0</v>
      </c>
      <c r="AN68" t="e">
        <f t="shared" si="72"/>
        <v>#DIV/0!</v>
      </c>
      <c r="AO68">
        <v>-1</v>
      </c>
      <c r="AP68" t="s">
        <v>620</v>
      </c>
      <c r="AQ68">
        <v>10386.799999999999</v>
      </c>
      <c r="AR68">
        <v>919.22907999999995</v>
      </c>
      <c r="AS68">
        <v>1114.45</v>
      </c>
      <c r="AT68">
        <f t="shared" si="73"/>
        <v>0.1751724348333259</v>
      </c>
      <c r="AU68">
        <v>0.5</v>
      </c>
      <c r="AV68">
        <f t="shared" si="74"/>
        <v>1261.177199959639</v>
      </c>
      <c r="AW68">
        <f t="shared" si="75"/>
        <v>12.119364646193727</v>
      </c>
      <c r="AX68">
        <f t="shared" si="76"/>
        <v>110.46174043660314</v>
      </c>
      <c r="AY68">
        <f t="shared" si="77"/>
        <v>1.0402475279931782E-2</v>
      </c>
      <c r="AZ68">
        <f t="shared" si="78"/>
        <v>-1</v>
      </c>
      <c r="BA68" t="e">
        <f t="shared" si="79"/>
        <v>#DIV/0!</v>
      </c>
      <c r="BB68" t="s">
        <v>395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>
        <f t="shared" si="84"/>
        <v>0.17517243483332592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v>154</v>
      </c>
      <c r="BM68">
        <v>300</v>
      </c>
      <c r="BN68">
        <v>300</v>
      </c>
      <c r="BO68">
        <v>300</v>
      </c>
      <c r="BP68">
        <v>10386.799999999999</v>
      </c>
      <c r="BQ68">
        <v>1084.22</v>
      </c>
      <c r="BR68">
        <v>-7.3740200000000002E-3</v>
      </c>
      <c r="BS68">
        <v>3.05</v>
      </c>
      <c r="BT68" t="s">
        <v>395</v>
      </c>
      <c r="BU68" t="s">
        <v>395</v>
      </c>
      <c r="BV68" t="s">
        <v>395</v>
      </c>
      <c r="BW68" t="s">
        <v>395</v>
      </c>
      <c r="BX68" t="s">
        <v>395</v>
      </c>
      <c r="BY68" t="s">
        <v>395</v>
      </c>
      <c r="BZ68" t="s">
        <v>395</v>
      </c>
      <c r="CA68" t="s">
        <v>395</v>
      </c>
      <c r="CB68" t="s">
        <v>395</v>
      </c>
      <c r="CC68" t="s">
        <v>395</v>
      </c>
      <c r="CD68">
        <f t="shared" si="88"/>
        <v>1499.96</v>
      </c>
      <c r="CE68">
        <f t="shared" si="89"/>
        <v>1261.177199959639</v>
      </c>
      <c r="CF68">
        <f t="shared" si="90"/>
        <v>0.84080722149899934</v>
      </c>
      <c r="CG68">
        <f t="shared" si="91"/>
        <v>0.16115793749306856</v>
      </c>
      <c r="CH68">
        <v>6</v>
      </c>
      <c r="CI68">
        <v>0.5</v>
      </c>
      <c r="CJ68" t="s">
        <v>396</v>
      </c>
      <c r="CK68">
        <v>2</v>
      </c>
      <c r="CL68">
        <v>1634320012.0999999</v>
      </c>
      <c r="CM68">
        <v>391.911</v>
      </c>
      <c r="CN68">
        <v>400.23</v>
      </c>
      <c r="CO68">
        <v>14.9825</v>
      </c>
      <c r="CP68">
        <v>12.3505</v>
      </c>
      <c r="CQ68">
        <v>386.99099999999999</v>
      </c>
      <c r="CR68">
        <v>15.7525</v>
      </c>
      <c r="CS68">
        <v>999.97500000000002</v>
      </c>
      <c r="CT68">
        <v>90.955799999999996</v>
      </c>
      <c r="CU68">
        <v>0.104085</v>
      </c>
      <c r="CV68">
        <v>26.710999999999999</v>
      </c>
      <c r="CW68">
        <v>25.9726</v>
      </c>
      <c r="CX68">
        <v>999.9</v>
      </c>
      <c r="CY68">
        <v>0</v>
      </c>
      <c r="CZ68">
        <v>0</v>
      </c>
      <c r="DA68">
        <v>10072.5</v>
      </c>
      <c r="DB68">
        <v>0</v>
      </c>
      <c r="DC68">
        <v>22.034199999999998</v>
      </c>
      <c r="DD68">
        <v>-9.7767599999999995</v>
      </c>
      <c r="DE68">
        <v>396.39</v>
      </c>
      <c r="DF68">
        <v>405.23500000000001</v>
      </c>
      <c r="DG68">
        <v>2.6273200000000001</v>
      </c>
      <c r="DH68">
        <v>400.23</v>
      </c>
      <c r="DI68">
        <v>12.3505</v>
      </c>
      <c r="DJ68">
        <v>1.36232</v>
      </c>
      <c r="DK68">
        <v>1.1233500000000001</v>
      </c>
      <c r="DL68">
        <v>11.5046</v>
      </c>
      <c r="DM68">
        <v>8.6227900000000002</v>
      </c>
      <c r="DN68">
        <v>1499.96</v>
      </c>
      <c r="DO68">
        <v>0.97300299999999995</v>
      </c>
      <c r="DP68">
        <v>2.69971E-2</v>
      </c>
      <c r="DQ68">
        <v>0</v>
      </c>
      <c r="DR68">
        <v>923.35299999999995</v>
      </c>
      <c r="DS68">
        <v>5.0000499999999999</v>
      </c>
      <c r="DT68">
        <v>13973.8</v>
      </c>
      <c r="DU68">
        <v>12457.8</v>
      </c>
      <c r="DV68">
        <v>41.75</v>
      </c>
      <c r="DW68">
        <v>43.561999999999998</v>
      </c>
      <c r="DX68">
        <v>42.811999999999998</v>
      </c>
      <c r="DY68">
        <v>43.125</v>
      </c>
      <c r="DZ68">
        <v>43.811999999999998</v>
      </c>
      <c r="EA68">
        <v>1454.6</v>
      </c>
      <c r="EB68">
        <v>40.36</v>
      </c>
      <c r="EC68">
        <v>0</v>
      </c>
      <c r="ED68">
        <v>80.400000095367403</v>
      </c>
      <c r="EE68">
        <v>0</v>
      </c>
      <c r="EF68">
        <v>919.22907999999995</v>
      </c>
      <c r="EG68">
        <v>41.679846080861402</v>
      </c>
      <c r="EH68">
        <v>628.74615286333403</v>
      </c>
      <c r="EI68">
        <v>13909.78</v>
      </c>
      <c r="EJ68">
        <v>15</v>
      </c>
      <c r="EK68">
        <v>1634320040.0999999</v>
      </c>
      <c r="EL68" t="s">
        <v>621</v>
      </c>
      <c r="EM68">
        <v>1634320033.0999999</v>
      </c>
      <c r="EN68">
        <v>1634320040.0999999</v>
      </c>
      <c r="EO68">
        <v>54</v>
      </c>
      <c r="EP68">
        <v>1.458</v>
      </c>
      <c r="EQ68">
        <v>5.0000000000000001E-3</v>
      </c>
      <c r="ER68">
        <v>4.92</v>
      </c>
      <c r="ES68">
        <v>-0.77</v>
      </c>
      <c r="ET68">
        <v>401</v>
      </c>
      <c r="EU68">
        <v>12</v>
      </c>
      <c r="EV68">
        <v>0.21</v>
      </c>
      <c r="EW68">
        <v>0.03</v>
      </c>
      <c r="EX68">
        <v>-9.8260740000000002</v>
      </c>
      <c r="EY68">
        <v>-6.1347917448402803E-2</v>
      </c>
      <c r="EZ68">
        <v>5.9116409007990402E-2</v>
      </c>
      <c r="FA68">
        <v>1</v>
      </c>
      <c r="FB68">
        <v>2.6113339999999998</v>
      </c>
      <c r="FC68">
        <v>0.10463009380862499</v>
      </c>
      <c r="FD68">
        <v>1.01225875644521E-2</v>
      </c>
      <c r="FE68">
        <v>1</v>
      </c>
      <c r="FF68">
        <v>2</v>
      </c>
      <c r="FG68">
        <v>2</v>
      </c>
      <c r="FH68" t="s">
        <v>398</v>
      </c>
      <c r="FI68">
        <v>3.8228200000000001</v>
      </c>
      <c r="FJ68">
        <v>2.7079300000000002</v>
      </c>
      <c r="FK68">
        <v>8.6845000000000006E-2</v>
      </c>
      <c r="FL68">
        <v>8.9048600000000006E-2</v>
      </c>
      <c r="FM68">
        <v>7.7235799999999993E-2</v>
      </c>
      <c r="FN68">
        <v>6.4352199999999998E-2</v>
      </c>
      <c r="FO68">
        <v>26686</v>
      </c>
      <c r="FP68">
        <v>22488.9</v>
      </c>
      <c r="FQ68">
        <v>26235.599999999999</v>
      </c>
      <c r="FR68">
        <v>24088.1</v>
      </c>
      <c r="FS68">
        <v>41337.599999999999</v>
      </c>
      <c r="FT68">
        <v>37193.800000000003</v>
      </c>
      <c r="FU68">
        <v>47436.3</v>
      </c>
      <c r="FV68">
        <v>42937.5</v>
      </c>
      <c r="FW68">
        <v>2.6985199999999998</v>
      </c>
      <c r="FX68">
        <v>1.7188000000000001</v>
      </c>
      <c r="FY68">
        <v>0.108846</v>
      </c>
      <c r="FZ68">
        <v>0</v>
      </c>
      <c r="GA68">
        <v>24.186900000000001</v>
      </c>
      <c r="GB68">
        <v>999.9</v>
      </c>
      <c r="GC68">
        <v>36.295999999999999</v>
      </c>
      <c r="GD68">
        <v>27.372</v>
      </c>
      <c r="GE68">
        <v>14.5968</v>
      </c>
      <c r="GF68">
        <v>55.630299999999998</v>
      </c>
      <c r="GG68">
        <v>48.593800000000002</v>
      </c>
      <c r="GH68">
        <v>3</v>
      </c>
      <c r="GI68">
        <v>-0.23217499999999999</v>
      </c>
      <c r="GJ68">
        <v>-0.51255399999999995</v>
      </c>
      <c r="GK68">
        <v>20.246600000000001</v>
      </c>
      <c r="GL68">
        <v>5.2349600000000001</v>
      </c>
      <c r="GM68">
        <v>11.986000000000001</v>
      </c>
      <c r="GN68">
        <v>4.9572500000000002</v>
      </c>
      <c r="GO68">
        <v>3.3039999999999998</v>
      </c>
      <c r="GP68">
        <v>1130</v>
      </c>
      <c r="GQ68">
        <v>9999</v>
      </c>
      <c r="GR68">
        <v>2722.8</v>
      </c>
      <c r="GS68">
        <v>14.9</v>
      </c>
      <c r="GT68">
        <v>1.8681399999999999</v>
      </c>
      <c r="GU68">
        <v>1.8638600000000001</v>
      </c>
      <c r="GV68">
        <v>1.8714900000000001</v>
      </c>
      <c r="GW68">
        <v>1.8622000000000001</v>
      </c>
      <c r="GX68">
        <v>1.86172</v>
      </c>
      <c r="GY68">
        <v>1.86815</v>
      </c>
      <c r="GZ68">
        <v>1.8583400000000001</v>
      </c>
      <c r="HA68">
        <v>1.8647800000000001</v>
      </c>
      <c r="HB68">
        <v>5</v>
      </c>
      <c r="HC68">
        <v>0</v>
      </c>
      <c r="HD68">
        <v>0</v>
      </c>
      <c r="HE68">
        <v>0</v>
      </c>
      <c r="HF68" t="s">
        <v>399</v>
      </c>
      <c r="HG68" t="s">
        <v>400</v>
      </c>
      <c r="HH68" t="s">
        <v>401</v>
      </c>
      <c r="HI68" t="s">
        <v>401</v>
      </c>
      <c r="HJ68" t="s">
        <v>401</v>
      </c>
      <c r="HK68" t="s">
        <v>401</v>
      </c>
      <c r="HL68">
        <v>0</v>
      </c>
      <c r="HM68">
        <v>100</v>
      </c>
      <c r="HN68">
        <v>100</v>
      </c>
      <c r="HO68">
        <v>4.92</v>
      </c>
      <c r="HP68">
        <v>-0.77</v>
      </c>
      <c r="HQ68">
        <v>3.4618799999999998</v>
      </c>
      <c r="HR68">
        <v>0</v>
      </c>
      <c r="HS68">
        <v>0</v>
      </c>
      <c r="HT68">
        <v>0</v>
      </c>
      <c r="HU68">
        <v>-0.77460000000000095</v>
      </c>
      <c r="HV68">
        <v>0</v>
      </c>
      <c r="HW68">
        <v>0</v>
      </c>
      <c r="HX68">
        <v>0</v>
      </c>
      <c r="HY68">
        <v>-1</v>
      </c>
      <c r="HZ68">
        <v>-1</v>
      </c>
      <c r="IA68">
        <v>-1</v>
      </c>
      <c r="IB68">
        <v>-1</v>
      </c>
      <c r="IC68">
        <v>2.2000000000000002</v>
      </c>
      <c r="ID68">
        <v>2</v>
      </c>
      <c r="IE68">
        <v>1.5234399999999999</v>
      </c>
      <c r="IF68">
        <v>2.3584000000000001</v>
      </c>
      <c r="IG68">
        <v>2.64893</v>
      </c>
      <c r="IH68">
        <v>2.8979499999999998</v>
      </c>
      <c r="II68">
        <v>2.8442400000000001</v>
      </c>
      <c r="IJ68">
        <v>2.34009</v>
      </c>
      <c r="IK68">
        <v>32.465400000000002</v>
      </c>
      <c r="IL68">
        <v>14.7712</v>
      </c>
      <c r="IM68">
        <v>18</v>
      </c>
      <c r="IN68">
        <v>1194.4000000000001</v>
      </c>
      <c r="IO68">
        <v>354.24799999999999</v>
      </c>
      <c r="IP68">
        <v>25.000399999999999</v>
      </c>
      <c r="IQ68">
        <v>24.389600000000002</v>
      </c>
      <c r="IR68">
        <v>30</v>
      </c>
      <c r="IS68">
        <v>24.305700000000002</v>
      </c>
      <c r="IT68">
        <v>24.250800000000002</v>
      </c>
      <c r="IU68">
        <v>30.523099999999999</v>
      </c>
      <c r="IV68">
        <v>0</v>
      </c>
      <c r="IW68">
        <v>100</v>
      </c>
      <c r="IX68">
        <v>25</v>
      </c>
      <c r="IY68">
        <v>400</v>
      </c>
      <c r="IZ68">
        <v>22.443999999999999</v>
      </c>
      <c r="JA68">
        <v>109.697</v>
      </c>
      <c r="JB68">
        <v>99.997600000000006</v>
      </c>
    </row>
    <row r="69" spans="1:262" x14ac:dyDescent="0.2">
      <c r="A69">
        <v>53</v>
      </c>
      <c r="B69">
        <v>1634320136.0999999</v>
      </c>
      <c r="C69">
        <v>8781.5999999046307</v>
      </c>
      <c r="D69" t="s">
        <v>622</v>
      </c>
      <c r="E69" t="s">
        <v>623</v>
      </c>
      <c r="F69" t="s">
        <v>392</v>
      </c>
      <c r="G69">
        <v>1634320136.0999999</v>
      </c>
      <c r="H69">
        <f t="shared" si="46"/>
        <v>4.7633796140143176E-3</v>
      </c>
      <c r="I69">
        <f t="shared" si="47"/>
        <v>4.7633796140143172</v>
      </c>
      <c r="J69">
        <f t="shared" si="48"/>
        <v>11.027768382283883</v>
      </c>
      <c r="K69">
        <f t="shared" si="49"/>
        <v>392.339</v>
      </c>
      <c r="L69">
        <f t="shared" si="50"/>
        <v>298.42943548817203</v>
      </c>
      <c r="M69">
        <f t="shared" si="51"/>
        <v>27.176735281050956</v>
      </c>
      <c r="N69">
        <f t="shared" si="52"/>
        <v>35.728691192912997</v>
      </c>
      <c r="O69">
        <f t="shared" si="53"/>
        <v>0.22422169327938649</v>
      </c>
      <c r="P69">
        <f t="shared" si="54"/>
        <v>2.7650846612481526</v>
      </c>
      <c r="Q69">
        <f t="shared" si="55"/>
        <v>0.21458808668253651</v>
      </c>
      <c r="R69">
        <f t="shared" si="56"/>
        <v>0.13494860283898097</v>
      </c>
      <c r="S69">
        <f t="shared" si="57"/>
        <v>241.73843992210573</v>
      </c>
      <c r="T69">
        <f t="shared" si="58"/>
        <v>26.870335575461468</v>
      </c>
      <c r="U69">
        <f t="shared" si="59"/>
        <v>25.845600000000001</v>
      </c>
      <c r="V69">
        <f t="shared" si="60"/>
        <v>3.3435527357257695</v>
      </c>
      <c r="W69">
        <f t="shared" si="61"/>
        <v>39.146780495957145</v>
      </c>
      <c r="X69">
        <f t="shared" si="62"/>
        <v>1.3744571306309998</v>
      </c>
      <c r="Y69">
        <f t="shared" si="63"/>
        <v>3.5110349132617582</v>
      </c>
      <c r="Z69">
        <f t="shared" si="64"/>
        <v>1.9690956050947697</v>
      </c>
      <c r="AA69">
        <f t="shared" si="65"/>
        <v>-210.06504097803139</v>
      </c>
      <c r="AB69">
        <f t="shared" si="66"/>
        <v>123.37136174726737</v>
      </c>
      <c r="AC69">
        <f t="shared" si="67"/>
        <v>9.5578754335307963</v>
      </c>
      <c r="AD69">
        <f t="shared" si="68"/>
        <v>164.6026361248725</v>
      </c>
      <c r="AE69">
        <v>1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48122.299905489272</v>
      </c>
      <c r="AJ69" t="s">
        <v>393</v>
      </c>
      <c r="AK69">
        <v>10397.299999999999</v>
      </c>
      <c r="AL69">
        <v>0</v>
      </c>
      <c r="AM69">
        <v>0</v>
      </c>
      <c r="AN69" t="e">
        <f t="shared" si="72"/>
        <v>#DIV/0!</v>
      </c>
      <c r="AO69">
        <v>-1</v>
      </c>
      <c r="AP69" t="s">
        <v>624</v>
      </c>
      <c r="AQ69">
        <v>10387</v>
      </c>
      <c r="AR69">
        <v>913.121076923077</v>
      </c>
      <c r="AS69">
        <v>1081.8599999999999</v>
      </c>
      <c r="AT69">
        <f t="shared" si="73"/>
        <v>0.15597112664940282</v>
      </c>
      <c r="AU69">
        <v>0.5</v>
      </c>
      <c r="AV69">
        <f t="shared" si="74"/>
        <v>1261.2191999596403</v>
      </c>
      <c r="AW69">
        <f t="shared" si="75"/>
        <v>11.027768382283883</v>
      </c>
      <c r="AX69">
        <f t="shared" si="76"/>
        <v>98.356889784781785</v>
      </c>
      <c r="AY69">
        <f t="shared" si="77"/>
        <v>9.5366201074870878E-3</v>
      </c>
      <c r="AZ69">
        <f t="shared" si="78"/>
        <v>-1</v>
      </c>
      <c r="BA69" t="e">
        <f t="shared" si="79"/>
        <v>#DIV/0!</v>
      </c>
      <c r="BB69" t="s">
        <v>395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>
        <f t="shared" si="84"/>
        <v>0.1559711266494028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v>155</v>
      </c>
      <c r="BM69">
        <v>300</v>
      </c>
      <c r="BN69">
        <v>300</v>
      </c>
      <c r="BO69">
        <v>300</v>
      </c>
      <c r="BP69">
        <v>10387</v>
      </c>
      <c r="BQ69">
        <v>1055.1199999999999</v>
      </c>
      <c r="BR69">
        <v>-7.3740799999999999E-3</v>
      </c>
      <c r="BS69">
        <v>0.98</v>
      </c>
      <c r="BT69" t="s">
        <v>395</v>
      </c>
      <c r="BU69" t="s">
        <v>395</v>
      </c>
      <c r="BV69" t="s">
        <v>395</v>
      </c>
      <c r="BW69" t="s">
        <v>395</v>
      </c>
      <c r="BX69" t="s">
        <v>395</v>
      </c>
      <c r="BY69" t="s">
        <v>395</v>
      </c>
      <c r="BZ69" t="s">
        <v>395</v>
      </c>
      <c r="CA69" t="s">
        <v>395</v>
      </c>
      <c r="CB69" t="s">
        <v>395</v>
      </c>
      <c r="CC69" t="s">
        <v>395</v>
      </c>
      <c r="CD69">
        <f t="shared" si="88"/>
        <v>1500.01</v>
      </c>
      <c r="CE69">
        <f t="shared" si="89"/>
        <v>1261.2191999596403</v>
      </c>
      <c r="CF69">
        <f t="shared" si="90"/>
        <v>0.8408071945917962</v>
      </c>
      <c r="CG69">
        <f t="shared" si="91"/>
        <v>0.16115788556216673</v>
      </c>
      <c r="CH69">
        <v>6</v>
      </c>
      <c r="CI69">
        <v>0.5</v>
      </c>
      <c r="CJ69" t="s">
        <v>396</v>
      </c>
      <c r="CK69">
        <v>2</v>
      </c>
      <c r="CL69">
        <v>1634320136.0999999</v>
      </c>
      <c r="CM69">
        <v>392.339</v>
      </c>
      <c r="CN69">
        <v>400.077</v>
      </c>
      <c r="CO69">
        <v>15.093</v>
      </c>
      <c r="CP69">
        <v>12.2781</v>
      </c>
      <c r="CQ69">
        <v>387.48700000000002</v>
      </c>
      <c r="CR69">
        <v>15.8649</v>
      </c>
      <c r="CS69">
        <v>999.99699999999996</v>
      </c>
      <c r="CT69">
        <v>90.963099999999997</v>
      </c>
      <c r="CU69">
        <v>0.102767</v>
      </c>
      <c r="CV69">
        <v>26.673200000000001</v>
      </c>
      <c r="CW69">
        <v>25.845600000000001</v>
      </c>
      <c r="CX69">
        <v>999.9</v>
      </c>
      <c r="CY69">
        <v>0</v>
      </c>
      <c r="CZ69">
        <v>0</v>
      </c>
      <c r="DA69">
        <v>9993.75</v>
      </c>
      <c r="DB69">
        <v>0</v>
      </c>
      <c r="DC69">
        <v>22.0898</v>
      </c>
      <c r="DD69">
        <v>-7.73874</v>
      </c>
      <c r="DE69">
        <v>398.351</v>
      </c>
      <c r="DF69">
        <v>405.05099999999999</v>
      </c>
      <c r="DG69">
        <v>2.8149099999999998</v>
      </c>
      <c r="DH69">
        <v>400.077</v>
      </c>
      <c r="DI69">
        <v>12.2781</v>
      </c>
      <c r="DJ69">
        <v>1.3729</v>
      </c>
      <c r="DK69">
        <v>1.1168499999999999</v>
      </c>
      <c r="DL69">
        <v>11.621600000000001</v>
      </c>
      <c r="DM69">
        <v>8.5370600000000003</v>
      </c>
      <c r="DN69">
        <v>1500.01</v>
      </c>
      <c r="DO69">
        <v>0.97300299999999995</v>
      </c>
      <c r="DP69">
        <v>2.69971E-2</v>
      </c>
      <c r="DQ69">
        <v>0</v>
      </c>
      <c r="DR69">
        <v>910.69200000000001</v>
      </c>
      <c r="DS69">
        <v>5.0000499999999999</v>
      </c>
      <c r="DT69">
        <v>13778.8</v>
      </c>
      <c r="DU69">
        <v>12458.2</v>
      </c>
      <c r="DV69">
        <v>41.75</v>
      </c>
      <c r="DW69">
        <v>43.5</v>
      </c>
      <c r="DX69">
        <v>42.811999999999998</v>
      </c>
      <c r="DY69">
        <v>43.061999999999998</v>
      </c>
      <c r="DZ69">
        <v>43.811999999999998</v>
      </c>
      <c r="EA69">
        <v>1454.65</v>
      </c>
      <c r="EB69">
        <v>40.36</v>
      </c>
      <c r="EC69">
        <v>0</v>
      </c>
      <c r="ED69">
        <v>123.40000009536701</v>
      </c>
      <c r="EE69">
        <v>0</v>
      </c>
      <c r="EF69">
        <v>913.121076923077</v>
      </c>
      <c r="EG69">
        <v>-19.715418806081001</v>
      </c>
      <c r="EH69">
        <v>-295.37094016263899</v>
      </c>
      <c r="EI69">
        <v>13815.2384615385</v>
      </c>
      <c r="EJ69">
        <v>15</v>
      </c>
      <c r="EK69">
        <v>1634320094.0999999</v>
      </c>
      <c r="EL69" t="s">
        <v>625</v>
      </c>
      <c r="EM69">
        <v>1634320090.0999999</v>
      </c>
      <c r="EN69">
        <v>1634320094.0999999</v>
      </c>
      <c r="EO69">
        <v>55</v>
      </c>
      <c r="EP69">
        <v>-6.8000000000000005E-2</v>
      </c>
      <c r="EQ69">
        <v>-2E-3</v>
      </c>
      <c r="ER69">
        <v>4.8520000000000003</v>
      </c>
      <c r="ES69">
        <v>-0.77200000000000002</v>
      </c>
      <c r="ET69">
        <v>400</v>
      </c>
      <c r="EU69">
        <v>12</v>
      </c>
      <c r="EV69">
        <v>0.31</v>
      </c>
      <c r="EW69">
        <v>0.02</v>
      </c>
      <c r="EX69">
        <v>-7.7356242499999999</v>
      </c>
      <c r="EY69">
        <v>-7.37166979360083E-3</v>
      </c>
      <c r="EZ69">
        <v>4.2680471991737599E-2</v>
      </c>
      <c r="FA69">
        <v>1</v>
      </c>
      <c r="FB69">
        <v>2.8040432499999999</v>
      </c>
      <c r="FC69">
        <v>6.5613545966228898E-2</v>
      </c>
      <c r="FD69">
        <v>6.3310668088008802E-3</v>
      </c>
      <c r="FE69">
        <v>1</v>
      </c>
      <c r="FF69">
        <v>2</v>
      </c>
      <c r="FG69">
        <v>2</v>
      </c>
      <c r="FH69" t="s">
        <v>398</v>
      </c>
      <c r="FI69">
        <v>3.8228499999999999</v>
      </c>
      <c r="FJ69">
        <v>2.70594</v>
      </c>
      <c r="FK69">
        <v>8.69423E-2</v>
      </c>
      <c r="FL69">
        <v>8.9032700000000006E-2</v>
      </c>
      <c r="FM69">
        <v>7.7652799999999994E-2</v>
      </c>
      <c r="FN69">
        <v>6.4077700000000001E-2</v>
      </c>
      <c r="FO69">
        <v>26682.1</v>
      </c>
      <c r="FP69">
        <v>22489.599999999999</v>
      </c>
      <c r="FQ69">
        <v>26234.5</v>
      </c>
      <c r="FR69">
        <v>24088.400000000001</v>
      </c>
      <c r="FS69">
        <v>41317.5</v>
      </c>
      <c r="FT69">
        <v>37205.1</v>
      </c>
      <c r="FU69">
        <v>47435</v>
      </c>
      <c r="FV69">
        <v>42937.9</v>
      </c>
      <c r="FW69">
        <v>2.6926999999999999</v>
      </c>
      <c r="FX69">
        <v>1.71855</v>
      </c>
      <c r="FY69">
        <v>0.103023</v>
      </c>
      <c r="FZ69">
        <v>0</v>
      </c>
      <c r="GA69">
        <v>24.155200000000001</v>
      </c>
      <c r="GB69">
        <v>999.9</v>
      </c>
      <c r="GC69">
        <v>36.149000000000001</v>
      </c>
      <c r="GD69">
        <v>27.372</v>
      </c>
      <c r="GE69">
        <v>14.538600000000001</v>
      </c>
      <c r="GF69">
        <v>55.860300000000002</v>
      </c>
      <c r="GG69">
        <v>48.549700000000001</v>
      </c>
      <c r="GH69">
        <v>3</v>
      </c>
      <c r="GI69">
        <v>-0.232457</v>
      </c>
      <c r="GJ69">
        <v>-0.51195500000000005</v>
      </c>
      <c r="GK69">
        <v>20.246300000000002</v>
      </c>
      <c r="GL69">
        <v>5.2351099999999997</v>
      </c>
      <c r="GM69">
        <v>11.986000000000001</v>
      </c>
      <c r="GN69">
        <v>4.9555499999999997</v>
      </c>
      <c r="GO69">
        <v>3.3039999999999998</v>
      </c>
      <c r="GP69">
        <v>1133.2</v>
      </c>
      <c r="GQ69">
        <v>9999</v>
      </c>
      <c r="GR69">
        <v>2722.8</v>
      </c>
      <c r="GS69">
        <v>14.9</v>
      </c>
      <c r="GT69">
        <v>1.8681700000000001</v>
      </c>
      <c r="GU69">
        <v>1.8638600000000001</v>
      </c>
      <c r="GV69">
        <v>1.8714900000000001</v>
      </c>
      <c r="GW69">
        <v>1.8622000000000001</v>
      </c>
      <c r="GX69">
        <v>1.86172</v>
      </c>
      <c r="GY69">
        <v>1.8681399999999999</v>
      </c>
      <c r="GZ69">
        <v>1.8583700000000001</v>
      </c>
      <c r="HA69">
        <v>1.8647800000000001</v>
      </c>
      <c r="HB69">
        <v>5</v>
      </c>
      <c r="HC69">
        <v>0</v>
      </c>
      <c r="HD69">
        <v>0</v>
      </c>
      <c r="HE69">
        <v>0</v>
      </c>
      <c r="HF69" t="s">
        <v>399</v>
      </c>
      <c r="HG69" t="s">
        <v>400</v>
      </c>
      <c r="HH69" t="s">
        <v>401</v>
      </c>
      <c r="HI69" t="s">
        <v>401</v>
      </c>
      <c r="HJ69" t="s">
        <v>401</v>
      </c>
      <c r="HK69" t="s">
        <v>401</v>
      </c>
      <c r="HL69">
        <v>0</v>
      </c>
      <c r="HM69">
        <v>100</v>
      </c>
      <c r="HN69">
        <v>100</v>
      </c>
      <c r="HO69">
        <v>4.8520000000000003</v>
      </c>
      <c r="HP69">
        <v>-0.77190000000000003</v>
      </c>
      <c r="HQ69">
        <v>4.85175000000004</v>
      </c>
      <c r="HR69">
        <v>0</v>
      </c>
      <c r="HS69">
        <v>0</v>
      </c>
      <c r="HT69">
        <v>0</v>
      </c>
      <c r="HU69">
        <v>-0.77195000000000202</v>
      </c>
      <c r="HV69">
        <v>0</v>
      </c>
      <c r="HW69">
        <v>0</v>
      </c>
      <c r="HX69">
        <v>0</v>
      </c>
      <c r="HY69">
        <v>-1</v>
      </c>
      <c r="HZ69">
        <v>-1</v>
      </c>
      <c r="IA69">
        <v>-1</v>
      </c>
      <c r="IB69">
        <v>-1</v>
      </c>
      <c r="IC69">
        <v>0.8</v>
      </c>
      <c r="ID69">
        <v>0.7</v>
      </c>
      <c r="IE69">
        <v>1.5173300000000001</v>
      </c>
      <c r="IF69">
        <v>2.34619</v>
      </c>
      <c r="IG69">
        <v>2.64893</v>
      </c>
      <c r="IH69">
        <v>2.8979499999999998</v>
      </c>
      <c r="II69">
        <v>2.8442400000000001</v>
      </c>
      <c r="IJ69">
        <v>2.3278799999999999</v>
      </c>
      <c r="IK69">
        <v>32.487499999999997</v>
      </c>
      <c r="IL69">
        <v>14.7537</v>
      </c>
      <c r="IM69">
        <v>18</v>
      </c>
      <c r="IN69">
        <v>1186.75</v>
      </c>
      <c r="IO69">
        <v>354.065</v>
      </c>
      <c r="IP69">
        <v>24.9999</v>
      </c>
      <c r="IQ69">
        <v>24.3779</v>
      </c>
      <c r="IR69">
        <v>30.0001</v>
      </c>
      <c r="IS69">
        <v>24.2956</v>
      </c>
      <c r="IT69">
        <v>24.241900000000001</v>
      </c>
      <c r="IU69">
        <v>30.408300000000001</v>
      </c>
      <c r="IV69">
        <v>0</v>
      </c>
      <c r="IW69">
        <v>100</v>
      </c>
      <c r="IX69">
        <v>25</v>
      </c>
      <c r="IY69">
        <v>400</v>
      </c>
      <c r="IZ69">
        <v>22.443999999999999</v>
      </c>
      <c r="JA69">
        <v>109.694</v>
      </c>
      <c r="JB69">
        <v>99.998599999999996</v>
      </c>
    </row>
    <row r="70" spans="1:262" x14ac:dyDescent="0.2">
      <c r="A70">
        <v>54</v>
      </c>
      <c r="B70">
        <v>1634320253.5999999</v>
      </c>
      <c r="C70">
        <v>8899.0999999046307</v>
      </c>
      <c r="D70" t="s">
        <v>626</v>
      </c>
      <c r="E70" t="s">
        <v>627</v>
      </c>
      <c r="F70" t="s">
        <v>392</v>
      </c>
      <c r="G70">
        <v>1634320253.5999999</v>
      </c>
      <c r="H70">
        <f t="shared" si="46"/>
        <v>4.9013672448224811E-3</v>
      </c>
      <c r="I70">
        <f t="shared" si="47"/>
        <v>4.901367244822481</v>
      </c>
      <c r="J70">
        <f t="shared" si="48"/>
        <v>13.240314785821251</v>
      </c>
      <c r="K70">
        <f t="shared" si="49"/>
        <v>590.346</v>
      </c>
      <c r="L70">
        <f t="shared" si="50"/>
        <v>477.21357014813151</v>
      </c>
      <c r="M70">
        <f t="shared" si="51"/>
        <v>43.455533458133317</v>
      </c>
      <c r="N70">
        <f t="shared" si="52"/>
        <v>53.757482937695997</v>
      </c>
      <c r="O70">
        <f t="shared" si="53"/>
        <v>0.23323365405371901</v>
      </c>
      <c r="P70">
        <f t="shared" si="54"/>
        <v>2.7624375726232331</v>
      </c>
      <c r="Q70">
        <f t="shared" si="55"/>
        <v>0.22281991562461795</v>
      </c>
      <c r="R70">
        <f t="shared" si="56"/>
        <v>0.1401593297438557</v>
      </c>
      <c r="S70">
        <f t="shared" si="57"/>
        <v>241.77572692209836</v>
      </c>
      <c r="T70">
        <f t="shared" si="58"/>
        <v>26.818736380410019</v>
      </c>
      <c r="U70">
        <f t="shared" si="59"/>
        <v>25.747499999999999</v>
      </c>
      <c r="V70">
        <f t="shared" si="60"/>
        <v>3.3241705262772694</v>
      </c>
      <c r="W70">
        <f t="shared" si="61"/>
        <v>39.130985402479261</v>
      </c>
      <c r="X70">
        <f t="shared" si="62"/>
        <v>1.3727624253952</v>
      </c>
      <c r="Y70">
        <f t="shared" si="63"/>
        <v>3.5081212785104676</v>
      </c>
      <c r="Z70">
        <f t="shared" si="64"/>
        <v>1.9514081008820694</v>
      </c>
      <c r="AA70">
        <f t="shared" si="65"/>
        <v>-216.15029549667142</v>
      </c>
      <c r="AB70">
        <f t="shared" si="66"/>
        <v>135.76325197295444</v>
      </c>
      <c r="AC70">
        <f t="shared" si="67"/>
        <v>10.52206821639713</v>
      </c>
      <c r="AD70">
        <f t="shared" si="68"/>
        <v>171.91075161477849</v>
      </c>
      <c r="AE70">
        <v>3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48052.300057948029</v>
      </c>
      <c r="AJ70" t="s">
        <v>393</v>
      </c>
      <c r="AK70">
        <v>10397.299999999999</v>
      </c>
      <c r="AL70">
        <v>0</v>
      </c>
      <c r="AM70">
        <v>0</v>
      </c>
      <c r="AN70" t="e">
        <f t="shared" si="72"/>
        <v>#DIV/0!</v>
      </c>
      <c r="AO70">
        <v>-1</v>
      </c>
      <c r="AP70" t="s">
        <v>628</v>
      </c>
      <c r="AQ70">
        <v>10388.6</v>
      </c>
      <c r="AR70">
        <v>924.04392307692297</v>
      </c>
      <c r="AS70">
        <v>1096.97</v>
      </c>
      <c r="AT70">
        <f t="shared" si="73"/>
        <v>0.15763975033326072</v>
      </c>
      <c r="AU70">
        <v>0.5</v>
      </c>
      <c r="AV70">
        <f t="shared" si="74"/>
        <v>1261.4126999596365</v>
      </c>
      <c r="AW70">
        <f t="shared" si="75"/>
        <v>13.240314785821251</v>
      </c>
      <c r="AX70">
        <f t="shared" si="76"/>
        <v>99.4243915444207</v>
      </c>
      <c r="AY70">
        <f t="shared" si="77"/>
        <v>1.1289179811077629E-2</v>
      </c>
      <c r="AZ70">
        <f t="shared" si="78"/>
        <v>-1</v>
      </c>
      <c r="BA70" t="e">
        <f t="shared" si="79"/>
        <v>#DIV/0!</v>
      </c>
      <c r="BB70" t="s">
        <v>395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>
        <f t="shared" si="84"/>
        <v>0.15763975033326078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v>156</v>
      </c>
      <c r="BM70">
        <v>300</v>
      </c>
      <c r="BN70">
        <v>300</v>
      </c>
      <c r="BO70">
        <v>300</v>
      </c>
      <c r="BP70">
        <v>10388.6</v>
      </c>
      <c r="BQ70">
        <v>1068.44</v>
      </c>
      <c r="BR70">
        <v>-7.3753200000000003E-3</v>
      </c>
      <c r="BS70">
        <v>0.38</v>
      </c>
      <c r="BT70" t="s">
        <v>395</v>
      </c>
      <c r="BU70" t="s">
        <v>395</v>
      </c>
      <c r="BV70" t="s">
        <v>395</v>
      </c>
      <c r="BW70" t="s">
        <v>395</v>
      </c>
      <c r="BX70" t="s">
        <v>395</v>
      </c>
      <c r="BY70" t="s">
        <v>395</v>
      </c>
      <c r="BZ70" t="s">
        <v>395</v>
      </c>
      <c r="CA70" t="s">
        <v>395</v>
      </c>
      <c r="CB70" t="s">
        <v>395</v>
      </c>
      <c r="CC70" t="s">
        <v>395</v>
      </c>
      <c r="CD70">
        <f t="shared" si="88"/>
        <v>1500.24</v>
      </c>
      <c r="CE70">
        <f t="shared" si="89"/>
        <v>1261.4126999596365</v>
      </c>
      <c r="CF70">
        <f t="shared" si="90"/>
        <v>0.84080727080976136</v>
      </c>
      <c r="CG70">
        <f t="shared" si="91"/>
        <v>0.16115803266283951</v>
      </c>
      <c r="CH70">
        <v>6</v>
      </c>
      <c r="CI70">
        <v>0.5</v>
      </c>
      <c r="CJ70" t="s">
        <v>396</v>
      </c>
      <c r="CK70">
        <v>2</v>
      </c>
      <c r="CL70">
        <v>1634320253.5999999</v>
      </c>
      <c r="CM70">
        <v>590.346</v>
      </c>
      <c r="CN70">
        <v>600.02599999999995</v>
      </c>
      <c r="CO70">
        <v>15.075200000000001</v>
      </c>
      <c r="CP70">
        <v>12.178800000000001</v>
      </c>
      <c r="CQ70">
        <v>584.80799999999999</v>
      </c>
      <c r="CR70">
        <v>15.8454</v>
      </c>
      <c r="CS70">
        <v>1000.03</v>
      </c>
      <c r="CT70">
        <v>90.957499999999996</v>
      </c>
      <c r="CU70">
        <v>0.103476</v>
      </c>
      <c r="CV70">
        <v>26.659099999999999</v>
      </c>
      <c r="CW70">
        <v>25.747499999999999</v>
      </c>
      <c r="CX70">
        <v>999.9</v>
      </c>
      <c r="CY70">
        <v>0</v>
      </c>
      <c r="CZ70">
        <v>0</v>
      </c>
      <c r="DA70">
        <v>9978.75</v>
      </c>
      <c r="DB70">
        <v>0</v>
      </c>
      <c r="DC70">
        <v>22.0898</v>
      </c>
      <c r="DD70">
        <v>-9.67957</v>
      </c>
      <c r="DE70">
        <v>599.38199999999995</v>
      </c>
      <c r="DF70">
        <v>607.42399999999998</v>
      </c>
      <c r="DG70">
        <v>2.8963800000000002</v>
      </c>
      <c r="DH70">
        <v>600.02599999999995</v>
      </c>
      <c r="DI70">
        <v>12.178800000000001</v>
      </c>
      <c r="DJ70">
        <v>1.3712</v>
      </c>
      <c r="DK70">
        <v>1.1077600000000001</v>
      </c>
      <c r="DL70">
        <v>11.6029</v>
      </c>
      <c r="DM70">
        <v>8.4164200000000005</v>
      </c>
      <c r="DN70">
        <v>1500.24</v>
      </c>
      <c r="DO70">
        <v>0.97300299999999995</v>
      </c>
      <c r="DP70">
        <v>2.69971E-2</v>
      </c>
      <c r="DQ70">
        <v>0</v>
      </c>
      <c r="DR70">
        <v>921.70100000000002</v>
      </c>
      <c r="DS70">
        <v>5.0000499999999999</v>
      </c>
      <c r="DT70">
        <v>13955.4</v>
      </c>
      <c r="DU70">
        <v>12460.1</v>
      </c>
      <c r="DV70">
        <v>41.75</v>
      </c>
      <c r="DW70">
        <v>43.5</v>
      </c>
      <c r="DX70">
        <v>42.75</v>
      </c>
      <c r="DY70">
        <v>43.061999999999998</v>
      </c>
      <c r="DZ70">
        <v>43.811999999999998</v>
      </c>
      <c r="EA70">
        <v>1454.87</v>
      </c>
      <c r="EB70">
        <v>40.369999999999997</v>
      </c>
      <c r="EC70">
        <v>0</v>
      </c>
      <c r="ED70">
        <v>117</v>
      </c>
      <c r="EE70">
        <v>0</v>
      </c>
      <c r="EF70">
        <v>924.04392307692297</v>
      </c>
      <c r="EG70">
        <v>-15.4390427088404</v>
      </c>
      <c r="EH70">
        <v>-221.32307649452099</v>
      </c>
      <c r="EI70">
        <v>13980.9884615385</v>
      </c>
      <c r="EJ70">
        <v>15</v>
      </c>
      <c r="EK70">
        <v>1634320226.0999999</v>
      </c>
      <c r="EL70" t="s">
        <v>629</v>
      </c>
      <c r="EM70">
        <v>1634320215.0999999</v>
      </c>
      <c r="EN70">
        <v>1634320226.0999999</v>
      </c>
      <c r="EO70">
        <v>56</v>
      </c>
      <c r="EP70">
        <v>0.68700000000000006</v>
      </c>
      <c r="EQ70">
        <v>2E-3</v>
      </c>
      <c r="ER70">
        <v>5.5389999999999997</v>
      </c>
      <c r="ES70">
        <v>-0.77</v>
      </c>
      <c r="ET70">
        <v>600</v>
      </c>
      <c r="EU70">
        <v>12</v>
      </c>
      <c r="EV70">
        <v>0.3</v>
      </c>
      <c r="EW70">
        <v>0.03</v>
      </c>
      <c r="EX70">
        <v>-9.6619782926829298</v>
      </c>
      <c r="EY70">
        <v>5.4329268292677903E-2</v>
      </c>
      <c r="EZ70">
        <v>5.2601336712239002E-2</v>
      </c>
      <c r="FA70">
        <v>1</v>
      </c>
      <c r="FB70">
        <v>2.8950831707317102</v>
      </c>
      <c r="FC70">
        <v>2.3117770034815801E-3</v>
      </c>
      <c r="FD70">
        <v>5.7519218007671101E-4</v>
      </c>
      <c r="FE70">
        <v>1</v>
      </c>
      <c r="FF70">
        <v>2</v>
      </c>
      <c r="FG70">
        <v>2</v>
      </c>
      <c r="FH70" t="s">
        <v>398</v>
      </c>
      <c r="FI70">
        <v>3.8228900000000001</v>
      </c>
      <c r="FJ70">
        <v>2.7065199999999998</v>
      </c>
      <c r="FK70">
        <v>0.117696</v>
      </c>
      <c r="FL70">
        <v>0.11965000000000001</v>
      </c>
      <c r="FM70">
        <v>7.7577099999999996E-2</v>
      </c>
      <c r="FN70">
        <v>6.3686199999999998E-2</v>
      </c>
      <c r="FO70">
        <v>25782.400000000001</v>
      </c>
      <c r="FP70">
        <v>21732.6</v>
      </c>
      <c r="FQ70">
        <v>26233.1</v>
      </c>
      <c r="FR70">
        <v>24086.7</v>
      </c>
      <c r="FS70">
        <v>41319.4</v>
      </c>
      <c r="FT70">
        <v>37220.300000000003</v>
      </c>
      <c r="FU70">
        <v>47432.3</v>
      </c>
      <c r="FV70">
        <v>42936.7</v>
      </c>
      <c r="FW70">
        <v>2.69062</v>
      </c>
      <c r="FX70">
        <v>1.7197</v>
      </c>
      <c r="FY70">
        <v>0.101123</v>
      </c>
      <c r="FZ70">
        <v>0</v>
      </c>
      <c r="GA70">
        <v>24.088100000000001</v>
      </c>
      <c r="GB70">
        <v>999.9</v>
      </c>
      <c r="GC70">
        <v>35.899000000000001</v>
      </c>
      <c r="GD70">
        <v>27.372</v>
      </c>
      <c r="GE70">
        <v>14.4377</v>
      </c>
      <c r="GF70">
        <v>55.9803</v>
      </c>
      <c r="GG70">
        <v>48.549700000000001</v>
      </c>
      <c r="GH70">
        <v>3</v>
      </c>
      <c r="GI70">
        <v>-0.231072</v>
      </c>
      <c r="GJ70">
        <v>-0.50798200000000004</v>
      </c>
      <c r="GK70">
        <v>20.246500000000001</v>
      </c>
      <c r="GL70">
        <v>5.2340600000000004</v>
      </c>
      <c r="GM70">
        <v>11.986000000000001</v>
      </c>
      <c r="GN70">
        <v>4.9573999999999998</v>
      </c>
      <c r="GO70">
        <v>3.3039999999999998</v>
      </c>
      <c r="GP70">
        <v>1136.9000000000001</v>
      </c>
      <c r="GQ70">
        <v>9999</v>
      </c>
      <c r="GR70">
        <v>2722.8</v>
      </c>
      <c r="GS70">
        <v>15</v>
      </c>
      <c r="GT70">
        <v>1.86815</v>
      </c>
      <c r="GU70">
        <v>1.8638399999999999</v>
      </c>
      <c r="GV70">
        <v>1.8714900000000001</v>
      </c>
      <c r="GW70">
        <v>1.8622000000000001</v>
      </c>
      <c r="GX70">
        <v>1.86172</v>
      </c>
      <c r="GY70">
        <v>1.8681399999999999</v>
      </c>
      <c r="GZ70">
        <v>1.85832</v>
      </c>
      <c r="HA70">
        <v>1.8647800000000001</v>
      </c>
      <c r="HB70">
        <v>5</v>
      </c>
      <c r="HC70">
        <v>0</v>
      </c>
      <c r="HD70">
        <v>0</v>
      </c>
      <c r="HE70">
        <v>0</v>
      </c>
      <c r="HF70" t="s">
        <v>399</v>
      </c>
      <c r="HG70" t="s">
        <v>400</v>
      </c>
      <c r="HH70" t="s">
        <v>401</v>
      </c>
      <c r="HI70" t="s">
        <v>401</v>
      </c>
      <c r="HJ70" t="s">
        <v>401</v>
      </c>
      <c r="HK70" t="s">
        <v>401</v>
      </c>
      <c r="HL70">
        <v>0</v>
      </c>
      <c r="HM70">
        <v>100</v>
      </c>
      <c r="HN70">
        <v>100</v>
      </c>
      <c r="HO70">
        <v>5.5380000000000003</v>
      </c>
      <c r="HP70">
        <v>-0.7702</v>
      </c>
      <c r="HQ70">
        <v>5.5386499999999597</v>
      </c>
      <c r="HR70">
        <v>0</v>
      </c>
      <c r="HS70">
        <v>0</v>
      </c>
      <c r="HT70">
        <v>0</v>
      </c>
      <c r="HU70">
        <v>-0.77017499999999794</v>
      </c>
      <c r="HV70">
        <v>0</v>
      </c>
      <c r="HW70">
        <v>0</v>
      </c>
      <c r="HX70">
        <v>0</v>
      </c>
      <c r="HY70">
        <v>-1</v>
      </c>
      <c r="HZ70">
        <v>-1</v>
      </c>
      <c r="IA70">
        <v>-1</v>
      </c>
      <c r="IB70">
        <v>-1</v>
      </c>
      <c r="IC70">
        <v>0.6</v>
      </c>
      <c r="ID70">
        <v>0.5</v>
      </c>
      <c r="IE70">
        <v>2.0874000000000001</v>
      </c>
      <c r="IF70">
        <v>2.34741</v>
      </c>
      <c r="IG70">
        <v>2.64893</v>
      </c>
      <c r="IH70">
        <v>2.8979499999999998</v>
      </c>
      <c r="II70">
        <v>2.8442400000000001</v>
      </c>
      <c r="IJ70">
        <v>2.31812</v>
      </c>
      <c r="IK70">
        <v>32.465400000000002</v>
      </c>
      <c r="IL70">
        <v>14.7362</v>
      </c>
      <c r="IM70">
        <v>18</v>
      </c>
      <c r="IN70">
        <v>1184.1500000000001</v>
      </c>
      <c r="IO70">
        <v>354.65199999999999</v>
      </c>
      <c r="IP70">
        <v>24.9998</v>
      </c>
      <c r="IQ70">
        <v>24.385999999999999</v>
      </c>
      <c r="IR70">
        <v>30.0001</v>
      </c>
      <c r="IS70">
        <v>24.297599999999999</v>
      </c>
      <c r="IT70">
        <v>24.244</v>
      </c>
      <c r="IU70">
        <v>41.797899999999998</v>
      </c>
      <c r="IV70">
        <v>0</v>
      </c>
      <c r="IW70">
        <v>100</v>
      </c>
      <c r="IX70">
        <v>25</v>
      </c>
      <c r="IY70">
        <v>600</v>
      </c>
      <c r="IZ70">
        <v>22.443999999999999</v>
      </c>
      <c r="JA70">
        <v>109.688</v>
      </c>
      <c r="JB70">
        <v>99.994200000000006</v>
      </c>
    </row>
    <row r="71" spans="1:262" x14ac:dyDescent="0.2">
      <c r="A71">
        <v>55</v>
      </c>
      <c r="B71">
        <v>1634320364.0999999</v>
      </c>
      <c r="C71">
        <v>9009.5999999046307</v>
      </c>
      <c r="D71" t="s">
        <v>630</v>
      </c>
      <c r="E71" t="s">
        <v>631</v>
      </c>
      <c r="F71" t="s">
        <v>392</v>
      </c>
      <c r="G71">
        <v>1634320364.0999999</v>
      </c>
      <c r="H71">
        <f t="shared" si="46"/>
        <v>4.6175215016878469E-3</v>
      </c>
      <c r="I71">
        <f t="shared" si="47"/>
        <v>4.6175215016878468</v>
      </c>
      <c r="J71">
        <f t="shared" si="48"/>
        <v>13.921831289379897</v>
      </c>
      <c r="K71">
        <f t="shared" si="49"/>
        <v>789.46299999999997</v>
      </c>
      <c r="L71">
        <f t="shared" si="50"/>
        <v>657.18510477485017</v>
      </c>
      <c r="M71">
        <f t="shared" si="51"/>
        <v>59.843613433941712</v>
      </c>
      <c r="N71">
        <f t="shared" si="52"/>
        <v>71.88890656398199</v>
      </c>
      <c r="O71">
        <f t="shared" si="53"/>
        <v>0.21657165534376924</v>
      </c>
      <c r="P71">
        <f t="shared" si="54"/>
        <v>2.7577532134361129</v>
      </c>
      <c r="Q71">
        <f t="shared" si="55"/>
        <v>0.20754715189242118</v>
      </c>
      <c r="R71">
        <f t="shared" si="56"/>
        <v>0.13049644934692661</v>
      </c>
      <c r="S71">
        <f t="shared" si="57"/>
        <v>241.7262509220823</v>
      </c>
      <c r="T71">
        <f t="shared" si="58"/>
        <v>26.896381883046288</v>
      </c>
      <c r="U71">
        <f t="shared" si="59"/>
        <v>25.7393</v>
      </c>
      <c r="V71">
        <f t="shared" si="60"/>
        <v>3.3225548566166796</v>
      </c>
      <c r="W71">
        <f t="shared" si="61"/>
        <v>38.443051507779749</v>
      </c>
      <c r="X71">
        <f t="shared" si="62"/>
        <v>1.3485971062886002</v>
      </c>
      <c r="Y71">
        <f t="shared" si="63"/>
        <v>3.5080386530077705</v>
      </c>
      <c r="Z71">
        <f t="shared" si="64"/>
        <v>1.9739577503280794</v>
      </c>
      <c r="AA71">
        <f t="shared" si="65"/>
        <v>-203.63269822443405</v>
      </c>
      <c r="AB71">
        <f t="shared" si="66"/>
        <v>136.69270634860058</v>
      </c>
      <c r="AC71">
        <f t="shared" si="67"/>
        <v>10.611641971718553</v>
      </c>
      <c r="AD71">
        <f t="shared" si="68"/>
        <v>185.39790101796737</v>
      </c>
      <c r="AE71">
        <v>3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47924.758286376316</v>
      </c>
      <c r="AJ71" t="s">
        <v>393</v>
      </c>
      <c r="AK71">
        <v>10397.299999999999</v>
      </c>
      <c r="AL71">
        <v>0</v>
      </c>
      <c r="AM71">
        <v>0</v>
      </c>
      <c r="AN71" t="e">
        <f t="shared" si="72"/>
        <v>#DIV/0!</v>
      </c>
      <c r="AO71">
        <v>-1</v>
      </c>
      <c r="AP71" t="s">
        <v>632</v>
      </c>
      <c r="AQ71">
        <v>10388.6</v>
      </c>
      <c r="AR71">
        <v>920.450346153846</v>
      </c>
      <c r="AS71">
        <v>1091.94</v>
      </c>
      <c r="AT71">
        <f t="shared" si="73"/>
        <v>0.15705043669629659</v>
      </c>
      <c r="AU71">
        <v>0.5</v>
      </c>
      <c r="AV71">
        <f t="shared" si="74"/>
        <v>1261.1522999596282</v>
      </c>
      <c r="AW71">
        <f t="shared" si="75"/>
        <v>13.921831289379897</v>
      </c>
      <c r="AX71">
        <f t="shared" si="76"/>
        <v>99.032259724599214</v>
      </c>
      <c r="AY71">
        <f t="shared" si="77"/>
        <v>1.1831902689197468E-2</v>
      </c>
      <c r="AZ71">
        <f t="shared" si="78"/>
        <v>-1</v>
      </c>
      <c r="BA71" t="e">
        <f t="shared" si="79"/>
        <v>#DIV/0!</v>
      </c>
      <c r="BB71" t="s">
        <v>395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>
        <f t="shared" si="84"/>
        <v>0.15705043669629654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v>157</v>
      </c>
      <c r="BM71">
        <v>300</v>
      </c>
      <c r="BN71">
        <v>300</v>
      </c>
      <c r="BO71">
        <v>300</v>
      </c>
      <c r="BP71">
        <v>10388.6</v>
      </c>
      <c r="BQ71">
        <v>1061.49</v>
      </c>
      <c r="BR71">
        <v>-7.3753000000000004E-3</v>
      </c>
      <c r="BS71">
        <v>-0.26</v>
      </c>
      <c r="BT71" t="s">
        <v>395</v>
      </c>
      <c r="BU71" t="s">
        <v>395</v>
      </c>
      <c r="BV71" t="s">
        <v>395</v>
      </c>
      <c r="BW71" t="s">
        <v>395</v>
      </c>
      <c r="BX71" t="s">
        <v>395</v>
      </c>
      <c r="BY71" t="s">
        <v>395</v>
      </c>
      <c r="BZ71" t="s">
        <v>395</v>
      </c>
      <c r="CA71" t="s">
        <v>395</v>
      </c>
      <c r="CB71" t="s">
        <v>395</v>
      </c>
      <c r="CC71" t="s">
        <v>395</v>
      </c>
      <c r="CD71">
        <f t="shared" si="88"/>
        <v>1499.93</v>
      </c>
      <c r="CE71">
        <f t="shared" si="89"/>
        <v>1261.1522999596282</v>
      </c>
      <c r="CF71">
        <f t="shared" si="90"/>
        <v>0.84080743765350929</v>
      </c>
      <c r="CG71">
        <f t="shared" si="91"/>
        <v>0.16115835467127285</v>
      </c>
      <c r="CH71">
        <v>6</v>
      </c>
      <c r="CI71">
        <v>0.5</v>
      </c>
      <c r="CJ71" t="s">
        <v>396</v>
      </c>
      <c r="CK71">
        <v>2</v>
      </c>
      <c r="CL71">
        <v>1634320364.0999999</v>
      </c>
      <c r="CM71">
        <v>789.46299999999997</v>
      </c>
      <c r="CN71">
        <v>800.00300000000004</v>
      </c>
      <c r="CO71">
        <v>14.809900000000001</v>
      </c>
      <c r="CP71">
        <v>12.080500000000001</v>
      </c>
      <c r="CQ71">
        <v>783.154</v>
      </c>
      <c r="CR71">
        <v>15.5807</v>
      </c>
      <c r="CS71">
        <v>1000.03</v>
      </c>
      <c r="CT71">
        <v>90.956599999999995</v>
      </c>
      <c r="CU71">
        <v>0.10391400000000001</v>
      </c>
      <c r="CV71">
        <v>26.6587</v>
      </c>
      <c r="CW71">
        <v>25.7393</v>
      </c>
      <c r="CX71">
        <v>999.9</v>
      </c>
      <c r="CY71">
        <v>0</v>
      </c>
      <c r="CZ71">
        <v>0</v>
      </c>
      <c r="DA71">
        <v>9951.25</v>
      </c>
      <c r="DB71">
        <v>0</v>
      </c>
      <c r="DC71">
        <v>22.0898</v>
      </c>
      <c r="DD71">
        <v>-10.541</v>
      </c>
      <c r="DE71">
        <v>801.33</v>
      </c>
      <c r="DF71">
        <v>809.78599999999994</v>
      </c>
      <c r="DG71">
        <v>2.72932</v>
      </c>
      <c r="DH71">
        <v>800.00300000000004</v>
      </c>
      <c r="DI71">
        <v>12.080500000000001</v>
      </c>
      <c r="DJ71">
        <v>1.3470500000000001</v>
      </c>
      <c r="DK71">
        <v>1.0988</v>
      </c>
      <c r="DL71">
        <v>11.3344</v>
      </c>
      <c r="DM71">
        <v>8.2968399999999995</v>
      </c>
      <c r="DN71">
        <v>1499.93</v>
      </c>
      <c r="DO71">
        <v>0.972997</v>
      </c>
      <c r="DP71">
        <v>2.7002700000000001E-2</v>
      </c>
      <c r="DQ71">
        <v>0</v>
      </c>
      <c r="DR71">
        <v>918.63800000000003</v>
      </c>
      <c r="DS71">
        <v>5.0000499999999999</v>
      </c>
      <c r="DT71">
        <v>13903</v>
      </c>
      <c r="DU71">
        <v>12457.5</v>
      </c>
      <c r="DV71">
        <v>41.75</v>
      </c>
      <c r="DW71">
        <v>43.5</v>
      </c>
      <c r="DX71">
        <v>42.75</v>
      </c>
      <c r="DY71">
        <v>43.061999999999998</v>
      </c>
      <c r="DZ71">
        <v>43.811999999999998</v>
      </c>
      <c r="EA71">
        <v>1454.56</v>
      </c>
      <c r="EB71">
        <v>40.369999999999997</v>
      </c>
      <c r="EC71">
        <v>0</v>
      </c>
      <c r="ED71">
        <v>109.799999952316</v>
      </c>
      <c r="EE71">
        <v>0</v>
      </c>
      <c r="EF71">
        <v>920.450346153846</v>
      </c>
      <c r="EG71">
        <v>-12.8286154046049</v>
      </c>
      <c r="EH71">
        <v>-192.994871978916</v>
      </c>
      <c r="EI71">
        <v>13927.688461538501</v>
      </c>
      <c r="EJ71">
        <v>15</v>
      </c>
      <c r="EK71">
        <v>1634320336.5999999</v>
      </c>
      <c r="EL71" t="s">
        <v>633</v>
      </c>
      <c r="EM71">
        <v>1634320324.0999999</v>
      </c>
      <c r="EN71">
        <v>1634320336.5999999</v>
      </c>
      <c r="EO71">
        <v>57</v>
      </c>
      <c r="EP71">
        <v>0.77</v>
      </c>
      <c r="EQ71">
        <v>-1E-3</v>
      </c>
      <c r="ER71">
        <v>6.3090000000000002</v>
      </c>
      <c r="ES71">
        <v>-0.77100000000000002</v>
      </c>
      <c r="ET71">
        <v>800</v>
      </c>
      <c r="EU71">
        <v>12</v>
      </c>
      <c r="EV71">
        <v>0.34</v>
      </c>
      <c r="EW71">
        <v>0.03</v>
      </c>
      <c r="EX71">
        <v>-10.540495</v>
      </c>
      <c r="EY71">
        <v>-5.5474671669693797E-3</v>
      </c>
      <c r="EZ71">
        <v>2.9137123656943299E-2</v>
      </c>
      <c r="FA71">
        <v>1</v>
      </c>
      <c r="FB71">
        <v>2.76156275</v>
      </c>
      <c r="FC71">
        <v>-0.17016686679175599</v>
      </c>
      <c r="FD71">
        <v>1.6389979253723898E-2</v>
      </c>
      <c r="FE71">
        <v>1</v>
      </c>
      <c r="FF71">
        <v>2</v>
      </c>
      <c r="FG71">
        <v>2</v>
      </c>
      <c r="FH71" t="s">
        <v>398</v>
      </c>
      <c r="FI71">
        <v>3.8228900000000001</v>
      </c>
      <c r="FJ71">
        <v>2.7067199999999998</v>
      </c>
      <c r="FK71">
        <v>0.14366100000000001</v>
      </c>
      <c r="FL71">
        <v>0.145424</v>
      </c>
      <c r="FM71">
        <v>7.6613399999999998E-2</v>
      </c>
      <c r="FN71">
        <v>6.3299900000000006E-2</v>
      </c>
      <c r="FO71">
        <v>25021.4</v>
      </c>
      <c r="FP71">
        <v>21095.1</v>
      </c>
      <c r="FQ71">
        <v>26230.400000000001</v>
      </c>
      <c r="FR71">
        <v>24084.799999999999</v>
      </c>
      <c r="FS71">
        <v>41359.9</v>
      </c>
      <c r="FT71">
        <v>37233.199999999997</v>
      </c>
      <c r="FU71">
        <v>47427.7</v>
      </c>
      <c r="FV71">
        <v>42933.1</v>
      </c>
      <c r="FW71">
        <v>2.6905800000000002</v>
      </c>
      <c r="FX71">
        <v>1.7206699999999999</v>
      </c>
      <c r="FY71">
        <v>0.10088800000000001</v>
      </c>
      <c r="FZ71">
        <v>0</v>
      </c>
      <c r="GA71">
        <v>24.0838</v>
      </c>
      <c r="GB71">
        <v>999.9</v>
      </c>
      <c r="GC71">
        <v>35.673000000000002</v>
      </c>
      <c r="GD71">
        <v>27.372</v>
      </c>
      <c r="GE71">
        <v>14.3468</v>
      </c>
      <c r="GF71">
        <v>55.740299999999998</v>
      </c>
      <c r="GG71">
        <v>48.505600000000001</v>
      </c>
      <c r="GH71">
        <v>3</v>
      </c>
      <c r="GI71">
        <v>-0.22971</v>
      </c>
      <c r="GJ71">
        <v>-0.50931400000000004</v>
      </c>
      <c r="GK71">
        <v>20.246600000000001</v>
      </c>
      <c r="GL71">
        <v>5.2324099999999998</v>
      </c>
      <c r="GM71">
        <v>11.986000000000001</v>
      </c>
      <c r="GN71">
        <v>4.9555999999999996</v>
      </c>
      <c r="GO71">
        <v>3.3039999999999998</v>
      </c>
      <c r="GP71">
        <v>1139.9000000000001</v>
      </c>
      <c r="GQ71">
        <v>9999</v>
      </c>
      <c r="GR71">
        <v>2722.8</v>
      </c>
      <c r="GS71">
        <v>15</v>
      </c>
      <c r="GT71">
        <v>1.86815</v>
      </c>
      <c r="GU71">
        <v>1.86385</v>
      </c>
      <c r="GV71">
        <v>1.8714900000000001</v>
      </c>
      <c r="GW71">
        <v>1.8622000000000001</v>
      </c>
      <c r="GX71">
        <v>1.8617300000000001</v>
      </c>
      <c r="GY71">
        <v>1.86818</v>
      </c>
      <c r="GZ71">
        <v>1.8583700000000001</v>
      </c>
      <c r="HA71">
        <v>1.8647800000000001</v>
      </c>
      <c r="HB71">
        <v>5</v>
      </c>
      <c r="HC71">
        <v>0</v>
      </c>
      <c r="HD71">
        <v>0</v>
      </c>
      <c r="HE71">
        <v>0</v>
      </c>
      <c r="HF71" t="s">
        <v>399</v>
      </c>
      <c r="HG71" t="s">
        <v>400</v>
      </c>
      <c r="HH71" t="s">
        <v>401</v>
      </c>
      <c r="HI71" t="s">
        <v>401</v>
      </c>
      <c r="HJ71" t="s">
        <v>401</v>
      </c>
      <c r="HK71" t="s">
        <v>401</v>
      </c>
      <c r="HL71">
        <v>0</v>
      </c>
      <c r="HM71">
        <v>100</v>
      </c>
      <c r="HN71">
        <v>100</v>
      </c>
      <c r="HO71">
        <v>6.3090000000000002</v>
      </c>
      <c r="HP71">
        <v>-0.77080000000000004</v>
      </c>
      <c r="HQ71">
        <v>6.3085714285714403</v>
      </c>
      <c r="HR71">
        <v>0</v>
      </c>
      <c r="HS71">
        <v>0</v>
      </c>
      <c r="HT71">
        <v>0</v>
      </c>
      <c r="HU71">
        <v>-0.77087499999999798</v>
      </c>
      <c r="HV71">
        <v>0</v>
      </c>
      <c r="HW71">
        <v>0</v>
      </c>
      <c r="HX71">
        <v>0</v>
      </c>
      <c r="HY71">
        <v>-1</v>
      </c>
      <c r="HZ71">
        <v>-1</v>
      </c>
      <c r="IA71">
        <v>-1</v>
      </c>
      <c r="IB71">
        <v>-1</v>
      </c>
      <c r="IC71">
        <v>0.7</v>
      </c>
      <c r="ID71">
        <v>0.5</v>
      </c>
      <c r="IE71">
        <v>2.6122999999999998</v>
      </c>
      <c r="IF71">
        <v>2.3315399999999999</v>
      </c>
      <c r="IG71">
        <v>2.64893</v>
      </c>
      <c r="IH71">
        <v>2.8991699999999998</v>
      </c>
      <c r="II71">
        <v>2.8442400000000001</v>
      </c>
      <c r="IJ71">
        <v>2.34863</v>
      </c>
      <c r="IK71">
        <v>32.443300000000001</v>
      </c>
      <c r="IL71">
        <v>14.7187</v>
      </c>
      <c r="IM71">
        <v>18</v>
      </c>
      <c r="IN71">
        <v>1184.26</v>
      </c>
      <c r="IO71">
        <v>355.17899999999997</v>
      </c>
      <c r="IP71">
        <v>25</v>
      </c>
      <c r="IQ71">
        <v>24.3978</v>
      </c>
      <c r="IR71">
        <v>30.0001</v>
      </c>
      <c r="IS71">
        <v>24.305700000000002</v>
      </c>
      <c r="IT71">
        <v>24.25</v>
      </c>
      <c r="IU71">
        <v>52.287599999999998</v>
      </c>
      <c r="IV71">
        <v>0</v>
      </c>
      <c r="IW71">
        <v>100</v>
      </c>
      <c r="IX71">
        <v>25</v>
      </c>
      <c r="IY71">
        <v>800</v>
      </c>
      <c r="IZ71">
        <v>22.443999999999999</v>
      </c>
      <c r="JA71">
        <v>109.67700000000001</v>
      </c>
      <c r="JB71">
        <v>99.986099999999993</v>
      </c>
    </row>
    <row r="72" spans="1:262" x14ac:dyDescent="0.2">
      <c r="A72">
        <v>56</v>
      </c>
      <c r="B72">
        <v>1634320482.0999999</v>
      </c>
      <c r="C72">
        <v>9127.5999999046307</v>
      </c>
      <c r="D72" t="s">
        <v>634</v>
      </c>
      <c r="E72" t="s">
        <v>635</v>
      </c>
      <c r="F72" t="s">
        <v>392</v>
      </c>
      <c r="G72">
        <v>1634320482.0999999</v>
      </c>
      <c r="H72">
        <f t="shared" si="46"/>
        <v>3.8624924853333381E-3</v>
      </c>
      <c r="I72">
        <f t="shared" si="47"/>
        <v>3.862492485333338</v>
      </c>
      <c r="J72">
        <f t="shared" si="48"/>
        <v>14.458527744828464</v>
      </c>
      <c r="K72">
        <f t="shared" si="49"/>
        <v>989.04300000000001</v>
      </c>
      <c r="L72">
        <f t="shared" si="50"/>
        <v>819.9765907095682</v>
      </c>
      <c r="M72">
        <f t="shared" si="51"/>
        <v>74.662695414855023</v>
      </c>
      <c r="N72">
        <f t="shared" si="52"/>
        <v>90.056981013680996</v>
      </c>
      <c r="O72">
        <f t="shared" si="53"/>
        <v>0.17499724452945406</v>
      </c>
      <c r="P72">
        <f t="shared" si="54"/>
        <v>2.7652773765388909</v>
      </c>
      <c r="Q72">
        <f t="shared" si="55"/>
        <v>0.16906941981732482</v>
      </c>
      <c r="R72">
        <f t="shared" si="56"/>
        <v>0.10618425095583257</v>
      </c>
      <c r="S72">
        <f t="shared" si="57"/>
        <v>241.7262509220823</v>
      </c>
      <c r="T72">
        <f t="shared" si="58"/>
        <v>27.105109445053881</v>
      </c>
      <c r="U72">
        <f t="shared" si="59"/>
        <v>25.7563</v>
      </c>
      <c r="V72">
        <f t="shared" si="60"/>
        <v>3.3259051790750251</v>
      </c>
      <c r="W72">
        <f t="shared" si="61"/>
        <v>37.011281189361341</v>
      </c>
      <c r="X72">
        <f t="shared" si="62"/>
        <v>1.2985306060869999</v>
      </c>
      <c r="Y72">
        <f t="shared" si="63"/>
        <v>3.5084724558528775</v>
      </c>
      <c r="Z72">
        <f t="shared" si="64"/>
        <v>2.027374572988025</v>
      </c>
      <c r="AA72">
        <f t="shared" si="65"/>
        <v>-170.33591860320021</v>
      </c>
      <c r="AB72">
        <f t="shared" si="66"/>
        <v>134.84433788422587</v>
      </c>
      <c r="AC72">
        <f t="shared" si="67"/>
        <v>10.440666247310883</v>
      </c>
      <c r="AD72">
        <f t="shared" si="68"/>
        <v>216.67533645041883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48129.277319648558</v>
      </c>
      <c r="AJ72" t="s">
        <v>393</v>
      </c>
      <c r="AK72">
        <v>10397.299999999999</v>
      </c>
      <c r="AL72">
        <v>0</v>
      </c>
      <c r="AM72">
        <v>0</v>
      </c>
      <c r="AN72" t="e">
        <f t="shared" si="72"/>
        <v>#DIV/0!</v>
      </c>
      <c r="AO72">
        <v>-1</v>
      </c>
      <c r="AP72" t="s">
        <v>636</v>
      </c>
      <c r="AQ72">
        <v>10388.6</v>
      </c>
      <c r="AR72">
        <v>911.57834615384604</v>
      </c>
      <c r="AS72">
        <v>1082.17</v>
      </c>
      <c r="AT72">
        <f t="shared" si="73"/>
        <v>0.15763849843014865</v>
      </c>
      <c r="AU72">
        <v>0.5</v>
      </c>
      <c r="AV72">
        <f t="shared" si="74"/>
        <v>1261.1522999596282</v>
      </c>
      <c r="AW72">
        <f t="shared" si="75"/>
        <v>14.458527744828464</v>
      </c>
      <c r="AX72">
        <f t="shared" si="76"/>
        <v>99.40307742868211</v>
      </c>
      <c r="AY72">
        <f t="shared" si="77"/>
        <v>1.2257463071925032E-2</v>
      </c>
      <c r="AZ72">
        <f t="shared" si="78"/>
        <v>-1</v>
      </c>
      <c r="BA72" t="e">
        <f t="shared" si="79"/>
        <v>#DIV/0!</v>
      </c>
      <c r="BB72" t="s">
        <v>395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>
        <f t="shared" si="84"/>
        <v>0.15763849843014871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v>158</v>
      </c>
      <c r="BM72">
        <v>300</v>
      </c>
      <c r="BN72">
        <v>300</v>
      </c>
      <c r="BO72">
        <v>300</v>
      </c>
      <c r="BP72">
        <v>10388.6</v>
      </c>
      <c r="BQ72">
        <v>1052.04</v>
      </c>
      <c r="BR72">
        <v>-7.3753600000000001E-3</v>
      </c>
      <c r="BS72">
        <v>0.84</v>
      </c>
      <c r="BT72" t="s">
        <v>395</v>
      </c>
      <c r="BU72" t="s">
        <v>395</v>
      </c>
      <c r="BV72" t="s">
        <v>395</v>
      </c>
      <c r="BW72" t="s">
        <v>395</v>
      </c>
      <c r="BX72" t="s">
        <v>395</v>
      </c>
      <c r="BY72" t="s">
        <v>395</v>
      </c>
      <c r="BZ72" t="s">
        <v>395</v>
      </c>
      <c r="CA72" t="s">
        <v>395</v>
      </c>
      <c r="CB72" t="s">
        <v>395</v>
      </c>
      <c r="CC72" t="s">
        <v>395</v>
      </c>
      <c r="CD72">
        <f t="shared" si="88"/>
        <v>1499.93</v>
      </c>
      <c r="CE72">
        <f t="shared" si="89"/>
        <v>1261.1522999596282</v>
      </c>
      <c r="CF72">
        <f t="shared" si="90"/>
        <v>0.84080743765350929</v>
      </c>
      <c r="CG72">
        <f t="shared" si="91"/>
        <v>0.16115835467127285</v>
      </c>
      <c r="CH72">
        <v>6</v>
      </c>
      <c r="CI72">
        <v>0.5</v>
      </c>
      <c r="CJ72" t="s">
        <v>396</v>
      </c>
      <c r="CK72">
        <v>2</v>
      </c>
      <c r="CL72">
        <v>1634320482.0999999</v>
      </c>
      <c r="CM72">
        <v>989.04300000000001</v>
      </c>
      <c r="CN72">
        <v>1000.01</v>
      </c>
      <c r="CO72">
        <v>14.260999999999999</v>
      </c>
      <c r="CP72">
        <v>11.976599999999999</v>
      </c>
      <c r="CQ72">
        <v>981.96699999999998</v>
      </c>
      <c r="CR72">
        <v>15.032500000000001</v>
      </c>
      <c r="CS72">
        <v>1000.02</v>
      </c>
      <c r="CT72">
        <v>90.950699999999998</v>
      </c>
      <c r="CU72">
        <v>0.103967</v>
      </c>
      <c r="CV72">
        <v>26.660799999999998</v>
      </c>
      <c r="CW72">
        <v>25.7563</v>
      </c>
      <c r="CX72">
        <v>999.9</v>
      </c>
      <c r="CY72">
        <v>0</v>
      </c>
      <c r="CZ72">
        <v>0</v>
      </c>
      <c r="DA72">
        <v>9996.25</v>
      </c>
      <c r="DB72">
        <v>0</v>
      </c>
      <c r="DC72">
        <v>22.0898</v>
      </c>
      <c r="DD72">
        <v>-10.969099999999999</v>
      </c>
      <c r="DE72">
        <v>1003.35</v>
      </c>
      <c r="DF72">
        <v>1012.13</v>
      </c>
      <c r="DG72">
        <v>2.2843900000000001</v>
      </c>
      <c r="DH72">
        <v>1000.01</v>
      </c>
      <c r="DI72">
        <v>11.976599999999999</v>
      </c>
      <c r="DJ72">
        <v>1.29705</v>
      </c>
      <c r="DK72">
        <v>1.08928</v>
      </c>
      <c r="DL72">
        <v>10.764699999999999</v>
      </c>
      <c r="DM72">
        <v>8.1686399999999999</v>
      </c>
      <c r="DN72">
        <v>1499.93</v>
      </c>
      <c r="DO72">
        <v>0.972997</v>
      </c>
      <c r="DP72">
        <v>2.7002700000000001E-2</v>
      </c>
      <c r="DQ72">
        <v>0</v>
      </c>
      <c r="DR72">
        <v>910.11199999999997</v>
      </c>
      <c r="DS72">
        <v>5.0000499999999999</v>
      </c>
      <c r="DT72">
        <v>13773.2</v>
      </c>
      <c r="DU72">
        <v>12457.5</v>
      </c>
      <c r="DV72">
        <v>41.75</v>
      </c>
      <c r="DW72">
        <v>43.5</v>
      </c>
      <c r="DX72">
        <v>42.75</v>
      </c>
      <c r="DY72">
        <v>43.061999999999998</v>
      </c>
      <c r="DZ72">
        <v>43.811999999999998</v>
      </c>
      <c r="EA72">
        <v>1454.56</v>
      </c>
      <c r="EB72">
        <v>40.369999999999997</v>
      </c>
      <c r="EC72">
        <v>0</v>
      </c>
      <c r="ED72">
        <v>117.40000009536701</v>
      </c>
      <c r="EE72">
        <v>0</v>
      </c>
      <c r="EF72">
        <v>911.57834615384604</v>
      </c>
      <c r="EG72">
        <v>-11.2156239456748</v>
      </c>
      <c r="EH72">
        <v>-181.48376075621201</v>
      </c>
      <c r="EI72">
        <v>13797.015384615401</v>
      </c>
      <c r="EJ72">
        <v>15</v>
      </c>
      <c r="EK72">
        <v>1634320443.0999999</v>
      </c>
      <c r="EL72" t="s">
        <v>637</v>
      </c>
      <c r="EM72">
        <v>1634320438.5999999</v>
      </c>
      <c r="EN72">
        <v>1634320443.0999999</v>
      </c>
      <c r="EO72">
        <v>58</v>
      </c>
      <c r="EP72">
        <v>0.76700000000000002</v>
      </c>
      <c r="EQ72">
        <v>-1E-3</v>
      </c>
      <c r="ER72">
        <v>7.0759999999999996</v>
      </c>
      <c r="ES72">
        <v>-0.77100000000000002</v>
      </c>
      <c r="ET72">
        <v>1000</v>
      </c>
      <c r="EU72">
        <v>12</v>
      </c>
      <c r="EV72">
        <v>0.28999999999999998</v>
      </c>
      <c r="EW72">
        <v>0.04</v>
      </c>
      <c r="EX72">
        <v>-11.003705</v>
      </c>
      <c r="EY72">
        <v>1.37921200750799E-2</v>
      </c>
      <c r="EZ72">
        <v>3.4090562843696201E-2</v>
      </c>
      <c r="FA72">
        <v>1</v>
      </c>
      <c r="FB72">
        <v>2.3319122499999998</v>
      </c>
      <c r="FC72">
        <v>-0.26224446529081102</v>
      </c>
      <c r="FD72">
        <v>2.5236927258236098E-2</v>
      </c>
      <c r="FE72">
        <v>1</v>
      </c>
      <c r="FF72">
        <v>2</v>
      </c>
      <c r="FG72">
        <v>2</v>
      </c>
      <c r="FH72" t="s">
        <v>398</v>
      </c>
      <c r="FI72">
        <v>3.82287</v>
      </c>
      <c r="FJ72">
        <v>2.7071499999999999</v>
      </c>
      <c r="FK72">
        <v>0.166406</v>
      </c>
      <c r="FL72">
        <v>0.16799500000000001</v>
      </c>
      <c r="FM72">
        <v>7.45952E-2</v>
      </c>
      <c r="FN72">
        <v>6.2886200000000003E-2</v>
      </c>
      <c r="FO72">
        <v>24355.1</v>
      </c>
      <c r="FP72">
        <v>20537.400000000001</v>
      </c>
      <c r="FQ72">
        <v>26228.1</v>
      </c>
      <c r="FR72">
        <v>24083.7</v>
      </c>
      <c r="FS72">
        <v>41450.1</v>
      </c>
      <c r="FT72">
        <v>37248.800000000003</v>
      </c>
      <c r="FU72">
        <v>47425.2</v>
      </c>
      <c r="FV72">
        <v>42931.5</v>
      </c>
      <c r="FW72">
        <v>2.6958700000000002</v>
      </c>
      <c r="FX72">
        <v>1.7215199999999999</v>
      </c>
      <c r="FY72">
        <v>0.10252</v>
      </c>
      <c r="FZ72">
        <v>0</v>
      </c>
      <c r="GA72">
        <v>24.074000000000002</v>
      </c>
      <c r="GB72">
        <v>999.9</v>
      </c>
      <c r="GC72">
        <v>35.454000000000001</v>
      </c>
      <c r="GD72">
        <v>27.391999999999999</v>
      </c>
      <c r="GE72">
        <v>14.276899999999999</v>
      </c>
      <c r="GF72">
        <v>56.330300000000001</v>
      </c>
      <c r="GG72">
        <v>48.497599999999998</v>
      </c>
      <c r="GH72">
        <v>3</v>
      </c>
      <c r="GI72">
        <v>-0.22786600000000001</v>
      </c>
      <c r="GJ72">
        <v>-0.51751599999999998</v>
      </c>
      <c r="GK72">
        <v>20.246500000000001</v>
      </c>
      <c r="GL72">
        <v>5.2325600000000003</v>
      </c>
      <c r="GM72">
        <v>11.986000000000001</v>
      </c>
      <c r="GN72">
        <v>4.9570499999999997</v>
      </c>
      <c r="GO72">
        <v>3.3039800000000001</v>
      </c>
      <c r="GP72">
        <v>1143.2</v>
      </c>
      <c r="GQ72">
        <v>9999</v>
      </c>
      <c r="GR72">
        <v>2722.8</v>
      </c>
      <c r="GS72">
        <v>15</v>
      </c>
      <c r="GT72">
        <v>1.8681300000000001</v>
      </c>
      <c r="GU72">
        <v>1.8638600000000001</v>
      </c>
      <c r="GV72">
        <v>1.8714900000000001</v>
      </c>
      <c r="GW72">
        <v>1.86219</v>
      </c>
      <c r="GX72">
        <v>1.86174</v>
      </c>
      <c r="GY72">
        <v>1.8681300000000001</v>
      </c>
      <c r="GZ72">
        <v>1.85829</v>
      </c>
      <c r="HA72">
        <v>1.8647800000000001</v>
      </c>
      <c r="HB72">
        <v>5</v>
      </c>
      <c r="HC72">
        <v>0</v>
      </c>
      <c r="HD72">
        <v>0</v>
      </c>
      <c r="HE72">
        <v>0</v>
      </c>
      <c r="HF72" t="s">
        <v>399</v>
      </c>
      <c r="HG72" t="s">
        <v>400</v>
      </c>
      <c r="HH72" t="s">
        <v>401</v>
      </c>
      <c r="HI72" t="s">
        <v>401</v>
      </c>
      <c r="HJ72" t="s">
        <v>401</v>
      </c>
      <c r="HK72" t="s">
        <v>401</v>
      </c>
      <c r="HL72">
        <v>0</v>
      </c>
      <c r="HM72">
        <v>100</v>
      </c>
      <c r="HN72">
        <v>100</v>
      </c>
      <c r="HO72">
        <v>7.0759999999999996</v>
      </c>
      <c r="HP72">
        <v>-0.77149999999999996</v>
      </c>
      <c r="HQ72">
        <v>7.0758571428574397</v>
      </c>
      <c r="HR72">
        <v>0</v>
      </c>
      <c r="HS72">
        <v>0</v>
      </c>
      <c r="HT72">
        <v>0</v>
      </c>
      <c r="HU72">
        <v>-0.77148999999999801</v>
      </c>
      <c r="HV72">
        <v>0</v>
      </c>
      <c r="HW72">
        <v>0</v>
      </c>
      <c r="HX72">
        <v>0</v>
      </c>
      <c r="HY72">
        <v>-1</v>
      </c>
      <c r="HZ72">
        <v>-1</v>
      </c>
      <c r="IA72">
        <v>-1</v>
      </c>
      <c r="IB72">
        <v>-1</v>
      </c>
      <c r="IC72">
        <v>0.7</v>
      </c>
      <c r="ID72">
        <v>0.7</v>
      </c>
      <c r="IE72">
        <v>3.10425</v>
      </c>
      <c r="IF72">
        <v>2.32422</v>
      </c>
      <c r="IG72">
        <v>2.64893</v>
      </c>
      <c r="IH72">
        <v>2.8979499999999998</v>
      </c>
      <c r="II72">
        <v>2.8442400000000001</v>
      </c>
      <c r="IJ72">
        <v>2.2997999999999998</v>
      </c>
      <c r="IK72">
        <v>32.443300000000001</v>
      </c>
      <c r="IL72">
        <v>14.674899999999999</v>
      </c>
      <c r="IM72">
        <v>18</v>
      </c>
      <c r="IN72">
        <v>1191.3</v>
      </c>
      <c r="IO72">
        <v>355.67200000000003</v>
      </c>
      <c r="IP72">
        <v>25.0001</v>
      </c>
      <c r="IQ72">
        <v>24.412199999999999</v>
      </c>
      <c r="IR72">
        <v>30.0001</v>
      </c>
      <c r="IS72">
        <v>24.317900000000002</v>
      </c>
      <c r="IT72">
        <v>24.260400000000001</v>
      </c>
      <c r="IU72">
        <v>62.119900000000001</v>
      </c>
      <c r="IV72">
        <v>0</v>
      </c>
      <c r="IW72">
        <v>100</v>
      </c>
      <c r="IX72">
        <v>25</v>
      </c>
      <c r="IY72">
        <v>1000</v>
      </c>
      <c r="IZ72">
        <v>22.443999999999999</v>
      </c>
      <c r="JA72">
        <v>109.67</v>
      </c>
      <c r="JB72">
        <v>99.981999999999999</v>
      </c>
    </row>
    <row r="73" spans="1:262" x14ac:dyDescent="0.2">
      <c r="A73">
        <v>57</v>
      </c>
      <c r="B73">
        <v>1634320593</v>
      </c>
      <c r="C73">
        <v>9238.5</v>
      </c>
      <c r="D73" t="s">
        <v>638</v>
      </c>
      <c r="E73" t="s">
        <v>639</v>
      </c>
      <c r="F73" t="s">
        <v>392</v>
      </c>
      <c r="G73">
        <v>1634320593</v>
      </c>
      <c r="H73">
        <f t="shared" si="46"/>
        <v>3.1253461848054103E-3</v>
      </c>
      <c r="I73">
        <f t="shared" si="47"/>
        <v>3.1253461848054105</v>
      </c>
      <c r="J73">
        <f t="shared" si="48"/>
        <v>15.15054180396883</v>
      </c>
      <c r="K73">
        <f t="shared" si="49"/>
        <v>1188.6600000000001</v>
      </c>
      <c r="L73">
        <f t="shared" si="50"/>
        <v>965.62126192442111</v>
      </c>
      <c r="M73">
        <f t="shared" si="51"/>
        <v>87.927602668074698</v>
      </c>
      <c r="N73">
        <f t="shared" si="52"/>
        <v>108.23707835424</v>
      </c>
      <c r="O73">
        <f t="shared" si="53"/>
        <v>0.13593132317763895</v>
      </c>
      <c r="P73">
        <f t="shared" si="54"/>
        <v>2.7682033363038512</v>
      </c>
      <c r="Q73">
        <f t="shared" si="55"/>
        <v>0.13232905776026674</v>
      </c>
      <c r="R73">
        <f t="shared" si="56"/>
        <v>8.3021359093104333E-2</v>
      </c>
      <c r="S73">
        <f t="shared" si="57"/>
        <v>241.77253492209738</v>
      </c>
      <c r="T73">
        <f t="shared" si="58"/>
        <v>27.347963750009633</v>
      </c>
      <c r="U73">
        <f t="shared" si="59"/>
        <v>25.854500000000002</v>
      </c>
      <c r="V73">
        <f t="shared" si="60"/>
        <v>3.3453160365538332</v>
      </c>
      <c r="W73">
        <f t="shared" si="61"/>
        <v>35.512827637863872</v>
      </c>
      <c r="X73">
        <f t="shared" si="62"/>
        <v>1.2489615116304</v>
      </c>
      <c r="Y73">
        <f t="shared" si="63"/>
        <v>3.5169306267765452</v>
      </c>
      <c r="Z73">
        <f t="shared" si="64"/>
        <v>2.0963545249234334</v>
      </c>
      <c r="AA73">
        <f t="shared" si="65"/>
        <v>-137.8277667499186</v>
      </c>
      <c r="AB73">
        <f t="shared" si="66"/>
        <v>126.43560126764378</v>
      </c>
      <c r="AC73">
        <f t="shared" si="67"/>
        <v>9.7860691993913136</v>
      </c>
      <c r="AD73">
        <f t="shared" si="68"/>
        <v>240.16643863921388</v>
      </c>
      <c r="AE73">
        <v>2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48202.565916894222</v>
      </c>
      <c r="AJ73" t="s">
        <v>393</v>
      </c>
      <c r="AK73">
        <v>10397.299999999999</v>
      </c>
      <c r="AL73">
        <v>0</v>
      </c>
      <c r="AM73">
        <v>0</v>
      </c>
      <c r="AN73" t="e">
        <f t="shared" si="72"/>
        <v>#DIV/0!</v>
      </c>
      <c r="AO73">
        <v>-1</v>
      </c>
      <c r="AP73" t="s">
        <v>640</v>
      </c>
      <c r="AQ73">
        <v>10388.5</v>
      </c>
      <c r="AR73">
        <v>907.15696000000003</v>
      </c>
      <c r="AS73">
        <v>1079.96</v>
      </c>
      <c r="AT73">
        <f t="shared" si="73"/>
        <v>0.16000874106448393</v>
      </c>
      <c r="AU73">
        <v>0.5</v>
      </c>
      <c r="AV73">
        <f t="shared" si="74"/>
        <v>1261.3958999596362</v>
      </c>
      <c r="AW73">
        <f t="shared" si="75"/>
        <v>15.15054180396883</v>
      </c>
      <c r="AX73">
        <f t="shared" si="76"/>
        <v>100.91718496822155</v>
      </c>
      <c r="AY73">
        <f t="shared" si="77"/>
        <v>1.2803705644267303E-2</v>
      </c>
      <c r="AZ73">
        <f t="shared" si="78"/>
        <v>-1</v>
      </c>
      <c r="BA73" t="e">
        <f t="shared" si="79"/>
        <v>#DIV/0!</v>
      </c>
      <c r="BB73" t="s">
        <v>395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>
        <f t="shared" si="84"/>
        <v>0.16000874106448387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v>159</v>
      </c>
      <c r="BM73">
        <v>300</v>
      </c>
      <c r="BN73">
        <v>300</v>
      </c>
      <c r="BO73">
        <v>300</v>
      </c>
      <c r="BP73">
        <v>10388.5</v>
      </c>
      <c r="BQ73">
        <v>1051.5999999999999</v>
      </c>
      <c r="BR73">
        <v>-7.3752899999999996E-3</v>
      </c>
      <c r="BS73">
        <v>1.39</v>
      </c>
      <c r="BT73" t="s">
        <v>395</v>
      </c>
      <c r="BU73" t="s">
        <v>395</v>
      </c>
      <c r="BV73" t="s">
        <v>395</v>
      </c>
      <c r="BW73" t="s">
        <v>395</v>
      </c>
      <c r="BX73" t="s">
        <v>395</v>
      </c>
      <c r="BY73" t="s">
        <v>395</v>
      </c>
      <c r="BZ73" t="s">
        <v>395</v>
      </c>
      <c r="CA73" t="s">
        <v>395</v>
      </c>
      <c r="CB73" t="s">
        <v>395</v>
      </c>
      <c r="CC73" t="s">
        <v>395</v>
      </c>
      <c r="CD73">
        <f t="shared" si="88"/>
        <v>1500.22</v>
      </c>
      <c r="CE73">
        <f t="shared" si="89"/>
        <v>1261.3958999596362</v>
      </c>
      <c r="CF73">
        <f t="shared" si="90"/>
        <v>0.84080728157179352</v>
      </c>
      <c r="CG73">
        <f t="shared" si="91"/>
        <v>0.16115805343356132</v>
      </c>
      <c r="CH73">
        <v>6</v>
      </c>
      <c r="CI73">
        <v>0.5</v>
      </c>
      <c r="CJ73" t="s">
        <v>396</v>
      </c>
      <c r="CK73">
        <v>2</v>
      </c>
      <c r="CL73">
        <v>1634320593</v>
      </c>
      <c r="CM73">
        <v>1188.6600000000001</v>
      </c>
      <c r="CN73">
        <v>1199.98</v>
      </c>
      <c r="CO73">
        <v>13.716100000000001</v>
      </c>
      <c r="CP73">
        <v>11.8665</v>
      </c>
      <c r="CQ73">
        <v>1180.42</v>
      </c>
      <c r="CR73">
        <v>14.4856</v>
      </c>
      <c r="CS73">
        <v>999.93899999999996</v>
      </c>
      <c r="CT73">
        <v>90.954599999999999</v>
      </c>
      <c r="CU73">
        <v>0.103464</v>
      </c>
      <c r="CV73">
        <v>26.701699999999999</v>
      </c>
      <c r="CW73">
        <v>25.854500000000002</v>
      </c>
      <c r="CX73">
        <v>999.9</v>
      </c>
      <c r="CY73">
        <v>0</v>
      </c>
      <c r="CZ73">
        <v>0</v>
      </c>
      <c r="DA73">
        <v>10013.1</v>
      </c>
      <c r="DB73">
        <v>0</v>
      </c>
      <c r="DC73">
        <v>22.003599999999999</v>
      </c>
      <c r="DD73">
        <v>-11.319100000000001</v>
      </c>
      <c r="DE73">
        <v>1205.19</v>
      </c>
      <c r="DF73">
        <v>1214.3900000000001</v>
      </c>
      <c r="DG73">
        <v>1.8495699999999999</v>
      </c>
      <c r="DH73">
        <v>1199.98</v>
      </c>
      <c r="DI73">
        <v>11.8665</v>
      </c>
      <c r="DJ73">
        <v>1.2475400000000001</v>
      </c>
      <c r="DK73">
        <v>1.07931</v>
      </c>
      <c r="DL73">
        <v>10.1813</v>
      </c>
      <c r="DM73">
        <v>8.0334500000000002</v>
      </c>
      <c r="DN73">
        <v>1500.22</v>
      </c>
      <c r="DO73">
        <v>0.97300299999999995</v>
      </c>
      <c r="DP73">
        <v>2.69971E-2</v>
      </c>
      <c r="DQ73">
        <v>0</v>
      </c>
      <c r="DR73">
        <v>906.09400000000005</v>
      </c>
      <c r="DS73">
        <v>5.0000499999999999</v>
      </c>
      <c r="DT73">
        <v>13719.5</v>
      </c>
      <c r="DU73">
        <v>12460</v>
      </c>
      <c r="DV73">
        <v>41.75</v>
      </c>
      <c r="DW73">
        <v>43.5</v>
      </c>
      <c r="DX73">
        <v>42.75</v>
      </c>
      <c r="DY73">
        <v>43.061999999999998</v>
      </c>
      <c r="DZ73">
        <v>43.811999999999998</v>
      </c>
      <c r="EA73">
        <v>1454.85</v>
      </c>
      <c r="EB73">
        <v>40.369999999999997</v>
      </c>
      <c r="EC73">
        <v>0</v>
      </c>
      <c r="ED73">
        <v>110.40000009536701</v>
      </c>
      <c r="EE73">
        <v>0</v>
      </c>
      <c r="EF73">
        <v>907.15696000000003</v>
      </c>
      <c r="EG73">
        <v>-9.3008461426499505</v>
      </c>
      <c r="EH73">
        <v>-123.361538122353</v>
      </c>
      <c r="EI73">
        <v>13732.216</v>
      </c>
      <c r="EJ73">
        <v>15</v>
      </c>
      <c r="EK73">
        <v>1634320559</v>
      </c>
      <c r="EL73" t="s">
        <v>641</v>
      </c>
      <c r="EM73">
        <v>1634320554</v>
      </c>
      <c r="EN73">
        <v>1634320559</v>
      </c>
      <c r="EO73">
        <v>59</v>
      </c>
      <c r="EP73">
        <v>1.169</v>
      </c>
      <c r="EQ73">
        <v>2E-3</v>
      </c>
      <c r="ER73">
        <v>8.2439999999999998</v>
      </c>
      <c r="ES73">
        <v>-0.77</v>
      </c>
      <c r="ET73">
        <v>1200</v>
      </c>
      <c r="EU73">
        <v>12</v>
      </c>
      <c r="EV73">
        <v>0.27</v>
      </c>
      <c r="EW73">
        <v>0.04</v>
      </c>
      <c r="EX73">
        <v>-11.365069999999999</v>
      </c>
      <c r="EY73">
        <v>4.9866416510343299E-2</v>
      </c>
      <c r="EZ73">
        <v>5.9584868884642199E-2</v>
      </c>
      <c r="FA73">
        <v>1</v>
      </c>
      <c r="FB73">
        <v>1.88907325</v>
      </c>
      <c r="FC73">
        <v>-0.217786604127582</v>
      </c>
      <c r="FD73">
        <v>2.0970132496899E-2</v>
      </c>
      <c r="FE73">
        <v>1</v>
      </c>
      <c r="FF73">
        <v>2</v>
      </c>
      <c r="FG73">
        <v>2</v>
      </c>
      <c r="FH73" t="s">
        <v>398</v>
      </c>
      <c r="FI73">
        <v>3.8227699999999998</v>
      </c>
      <c r="FJ73">
        <v>2.7067999999999999</v>
      </c>
      <c r="FK73">
        <v>0.18678600000000001</v>
      </c>
      <c r="FL73">
        <v>0.18827199999999999</v>
      </c>
      <c r="FM73">
        <v>7.2563299999999997E-2</v>
      </c>
      <c r="FN73">
        <v>6.2453599999999998E-2</v>
      </c>
      <c r="FO73">
        <v>23758.5</v>
      </c>
      <c r="FP73">
        <v>20037.599999999999</v>
      </c>
      <c r="FQ73">
        <v>26226.3</v>
      </c>
      <c r="FR73">
        <v>24084</v>
      </c>
      <c r="FS73">
        <v>41540</v>
      </c>
      <c r="FT73">
        <v>37265.9</v>
      </c>
      <c r="FU73">
        <v>47421.8</v>
      </c>
      <c r="FV73">
        <v>42930.8</v>
      </c>
      <c r="FW73">
        <v>2.6907199999999998</v>
      </c>
      <c r="FX73">
        <v>1.72248</v>
      </c>
      <c r="FY73">
        <v>0.11028300000000001</v>
      </c>
      <c r="FZ73">
        <v>0</v>
      </c>
      <c r="GA73">
        <v>24.044899999999998</v>
      </c>
      <c r="GB73">
        <v>999.9</v>
      </c>
      <c r="GC73">
        <v>35.203000000000003</v>
      </c>
      <c r="GD73">
        <v>27.372</v>
      </c>
      <c r="GE73">
        <v>14.1584</v>
      </c>
      <c r="GF73">
        <v>55.580300000000001</v>
      </c>
      <c r="GG73">
        <v>48.497599999999998</v>
      </c>
      <c r="GH73">
        <v>3</v>
      </c>
      <c r="GI73">
        <v>-0.22711100000000001</v>
      </c>
      <c r="GJ73">
        <v>-0.50978800000000002</v>
      </c>
      <c r="GK73">
        <v>20.246300000000002</v>
      </c>
      <c r="GL73">
        <v>5.2337600000000002</v>
      </c>
      <c r="GM73">
        <v>11.986000000000001</v>
      </c>
      <c r="GN73">
        <v>4.9562999999999997</v>
      </c>
      <c r="GO73">
        <v>3.3039800000000001</v>
      </c>
      <c r="GP73">
        <v>1146.5</v>
      </c>
      <c r="GQ73">
        <v>9999</v>
      </c>
      <c r="GR73">
        <v>2722.8</v>
      </c>
      <c r="GS73">
        <v>15.1</v>
      </c>
      <c r="GT73">
        <v>1.8681399999999999</v>
      </c>
      <c r="GU73">
        <v>1.8638600000000001</v>
      </c>
      <c r="GV73">
        <v>1.8714900000000001</v>
      </c>
      <c r="GW73">
        <v>1.8622399999999999</v>
      </c>
      <c r="GX73">
        <v>1.86172</v>
      </c>
      <c r="GY73">
        <v>1.8681700000000001</v>
      </c>
      <c r="GZ73">
        <v>1.8583400000000001</v>
      </c>
      <c r="HA73">
        <v>1.8647800000000001</v>
      </c>
      <c r="HB73">
        <v>5</v>
      </c>
      <c r="HC73">
        <v>0</v>
      </c>
      <c r="HD73">
        <v>0</v>
      </c>
      <c r="HE73">
        <v>0</v>
      </c>
      <c r="HF73" t="s">
        <v>399</v>
      </c>
      <c r="HG73" t="s">
        <v>400</v>
      </c>
      <c r="HH73" t="s">
        <v>401</v>
      </c>
      <c r="HI73" t="s">
        <v>401</v>
      </c>
      <c r="HJ73" t="s">
        <v>401</v>
      </c>
      <c r="HK73" t="s">
        <v>401</v>
      </c>
      <c r="HL73">
        <v>0</v>
      </c>
      <c r="HM73">
        <v>100</v>
      </c>
      <c r="HN73">
        <v>100</v>
      </c>
      <c r="HO73">
        <v>8.24</v>
      </c>
      <c r="HP73">
        <v>-0.76949999999999996</v>
      </c>
      <c r="HQ73">
        <v>8.2439999999999092</v>
      </c>
      <c r="HR73">
        <v>0</v>
      </c>
      <c r="HS73">
        <v>0</v>
      </c>
      <c r="HT73">
        <v>0</v>
      </c>
      <c r="HU73">
        <v>-0.76953000000000005</v>
      </c>
      <c r="HV73">
        <v>0</v>
      </c>
      <c r="HW73">
        <v>0</v>
      </c>
      <c r="HX73">
        <v>0</v>
      </c>
      <c r="HY73">
        <v>-1</v>
      </c>
      <c r="HZ73">
        <v>-1</v>
      </c>
      <c r="IA73">
        <v>-1</v>
      </c>
      <c r="IB73">
        <v>-1</v>
      </c>
      <c r="IC73">
        <v>0.7</v>
      </c>
      <c r="ID73">
        <v>0.6</v>
      </c>
      <c r="IE73">
        <v>3.56812</v>
      </c>
      <c r="IF73">
        <v>2.3083499999999999</v>
      </c>
      <c r="IG73">
        <v>2.64893</v>
      </c>
      <c r="IH73">
        <v>2.8991699999999998</v>
      </c>
      <c r="II73">
        <v>2.8442400000000001</v>
      </c>
      <c r="IJ73">
        <v>2.3083499999999999</v>
      </c>
      <c r="IK73">
        <v>32.421199999999999</v>
      </c>
      <c r="IL73">
        <v>14.6486</v>
      </c>
      <c r="IM73">
        <v>18</v>
      </c>
      <c r="IN73">
        <v>1184.97</v>
      </c>
      <c r="IO73">
        <v>356.21499999999997</v>
      </c>
      <c r="IP73">
        <v>24.9999</v>
      </c>
      <c r="IQ73">
        <v>24.424499999999998</v>
      </c>
      <c r="IR73">
        <v>30.0002</v>
      </c>
      <c r="IS73">
        <v>24.328099999999999</v>
      </c>
      <c r="IT73">
        <v>24.270600000000002</v>
      </c>
      <c r="IU73">
        <v>71.406700000000001</v>
      </c>
      <c r="IV73">
        <v>0</v>
      </c>
      <c r="IW73">
        <v>100</v>
      </c>
      <c r="IX73">
        <v>25</v>
      </c>
      <c r="IY73">
        <v>1200</v>
      </c>
      <c r="IZ73">
        <v>22.443999999999999</v>
      </c>
      <c r="JA73">
        <v>109.66200000000001</v>
      </c>
      <c r="JB73">
        <v>99.981499999999997</v>
      </c>
    </row>
    <row r="74" spans="1:262" x14ac:dyDescent="0.2">
      <c r="A74">
        <v>58</v>
      </c>
      <c r="B74">
        <v>1634320715</v>
      </c>
      <c r="C74">
        <v>9360.5</v>
      </c>
      <c r="D74" t="s">
        <v>642</v>
      </c>
      <c r="E74" t="s">
        <v>643</v>
      </c>
      <c r="F74" t="s">
        <v>392</v>
      </c>
      <c r="G74">
        <v>1634320715</v>
      </c>
      <c r="H74">
        <f t="shared" si="46"/>
        <v>2.4928735489489458E-3</v>
      </c>
      <c r="I74">
        <f t="shared" si="47"/>
        <v>2.4928735489489457</v>
      </c>
      <c r="J74">
        <f t="shared" si="48"/>
        <v>16.073611822384869</v>
      </c>
      <c r="K74">
        <f t="shared" si="49"/>
        <v>1488.21</v>
      </c>
      <c r="L74">
        <f t="shared" si="50"/>
        <v>1185.4289904266379</v>
      </c>
      <c r="M74">
        <f t="shared" si="51"/>
        <v>107.93678288528733</v>
      </c>
      <c r="N74">
        <f t="shared" si="52"/>
        <v>135.5058809553</v>
      </c>
      <c r="O74">
        <f t="shared" si="53"/>
        <v>0.10437897181276522</v>
      </c>
      <c r="P74">
        <f t="shared" si="54"/>
        <v>2.7781462223284055</v>
      </c>
      <c r="Q74">
        <f t="shared" si="55"/>
        <v>0.10224824681728573</v>
      </c>
      <c r="R74">
        <f t="shared" si="56"/>
        <v>6.4092968740232154E-2</v>
      </c>
      <c r="S74">
        <f t="shared" si="57"/>
        <v>241.77255050273502</v>
      </c>
      <c r="T74">
        <f t="shared" si="58"/>
        <v>27.559332524914741</v>
      </c>
      <c r="U74">
        <f t="shared" si="59"/>
        <v>25.978899999999999</v>
      </c>
      <c r="V74">
        <f t="shared" si="60"/>
        <v>3.3700477829730153</v>
      </c>
      <c r="W74">
        <f t="shared" si="61"/>
        <v>34.206528098411709</v>
      </c>
      <c r="X74">
        <f t="shared" si="62"/>
        <v>1.20590500492</v>
      </c>
      <c r="Y74">
        <f t="shared" si="63"/>
        <v>3.5253651041421916</v>
      </c>
      <c r="Z74">
        <f t="shared" si="64"/>
        <v>2.1641427780530154</v>
      </c>
      <c r="AA74">
        <f t="shared" si="65"/>
        <v>-109.93572350864851</v>
      </c>
      <c r="AB74">
        <f t="shared" si="66"/>
        <v>114.35353251199211</v>
      </c>
      <c r="AC74">
        <f t="shared" si="67"/>
        <v>8.8265409052231814</v>
      </c>
      <c r="AD74">
        <f t="shared" si="68"/>
        <v>255.01690041130178</v>
      </c>
      <c r="AE74">
        <v>2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48467.252686856977</v>
      </c>
      <c r="AJ74" t="s">
        <v>393</v>
      </c>
      <c r="AK74">
        <v>10397.299999999999</v>
      </c>
      <c r="AL74">
        <v>0</v>
      </c>
      <c r="AM74">
        <v>0</v>
      </c>
      <c r="AN74" t="e">
        <f t="shared" si="72"/>
        <v>#DIV/0!</v>
      </c>
      <c r="AO74">
        <v>-1</v>
      </c>
      <c r="AP74" t="s">
        <v>644</v>
      </c>
      <c r="AQ74">
        <v>10388.6</v>
      </c>
      <c r="AR74">
        <v>911.76412000000005</v>
      </c>
      <c r="AS74">
        <v>1092.8499999999999</v>
      </c>
      <c r="AT74">
        <f t="shared" si="73"/>
        <v>0.16570058104954921</v>
      </c>
      <c r="AU74">
        <v>0.5</v>
      </c>
      <c r="AV74">
        <f t="shared" si="74"/>
        <v>1261.3959080325053</v>
      </c>
      <c r="AW74">
        <f t="shared" si="75"/>
        <v>16.073611822384869</v>
      </c>
      <c r="AX74">
        <f t="shared" si="76"/>
        <v>104.50701744725494</v>
      </c>
      <c r="AY74">
        <f t="shared" si="77"/>
        <v>1.3535490097645769E-2</v>
      </c>
      <c r="AZ74">
        <f t="shared" si="78"/>
        <v>-1</v>
      </c>
      <c r="BA74" t="e">
        <f t="shared" si="79"/>
        <v>#DIV/0!</v>
      </c>
      <c r="BB74" t="s">
        <v>395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>
        <f t="shared" si="84"/>
        <v>0.16570058104954924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v>160</v>
      </c>
      <c r="BM74">
        <v>300</v>
      </c>
      <c r="BN74">
        <v>300</v>
      </c>
      <c r="BO74">
        <v>300</v>
      </c>
      <c r="BP74">
        <v>10388.6</v>
      </c>
      <c r="BQ74">
        <v>1060.27</v>
      </c>
      <c r="BR74">
        <v>-7.3754099999999998E-3</v>
      </c>
      <c r="BS74">
        <v>0.18</v>
      </c>
      <c r="BT74" t="s">
        <v>395</v>
      </c>
      <c r="BU74" t="s">
        <v>395</v>
      </c>
      <c r="BV74" t="s">
        <v>395</v>
      </c>
      <c r="BW74" t="s">
        <v>395</v>
      </c>
      <c r="BX74" t="s">
        <v>395</v>
      </c>
      <c r="BY74" t="s">
        <v>395</v>
      </c>
      <c r="BZ74" t="s">
        <v>395</v>
      </c>
      <c r="CA74" t="s">
        <v>395</v>
      </c>
      <c r="CB74" t="s">
        <v>395</v>
      </c>
      <c r="CC74" t="s">
        <v>395</v>
      </c>
      <c r="CD74">
        <f t="shared" si="88"/>
        <v>1500.22</v>
      </c>
      <c r="CE74">
        <f t="shared" si="89"/>
        <v>1261.3959080325053</v>
      </c>
      <c r="CF74">
        <f t="shared" si="90"/>
        <v>0.84080728695291707</v>
      </c>
      <c r="CG74">
        <f t="shared" si="91"/>
        <v>0.16115806381912987</v>
      </c>
      <c r="CH74">
        <v>6</v>
      </c>
      <c r="CI74">
        <v>0.5</v>
      </c>
      <c r="CJ74" t="s">
        <v>396</v>
      </c>
      <c r="CK74">
        <v>2</v>
      </c>
      <c r="CL74">
        <v>1634320715</v>
      </c>
      <c r="CM74">
        <v>1488.21</v>
      </c>
      <c r="CN74">
        <v>1500.08</v>
      </c>
      <c r="CO74">
        <v>13.244</v>
      </c>
      <c r="CP74">
        <v>11.7681</v>
      </c>
      <c r="CQ74">
        <v>1479.43</v>
      </c>
      <c r="CR74">
        <v>14.007099999999999</v>
      </c>
      <c r="CS74">
        <v>1000.01</v>
      </c>
      <c r="CT74">
        <v>90.949600000000004</v>
      </c>
      <c r="CU74">
        <v>0.10333000000000001</v>
      </c>
      <c r="CV74">
        <v>26.7424</v>
      </c>
      <c r="CW74">
        <v>25.978899999999999</v>
      </c>
      <c r="CX74">
        <v>999.9</v>
      </c>
      <c r="CY74">
        <v>0</v>
      </c>
      <c r="CZ74">
        <v>0</v>
      </c>
      <c r="DA74">
        <v>10072.5</v>
      </c>
      <c r="DB74">
        <v>0</v>
      </c>
      <c r="DC74">
        <v>21.9785</v>
      </c>
      <c r="DD74">
        <v>-11.8713</v>
      </c>
      <c r="DE74">
        <v>1508.19</v>
      </c>
      <c r="DF74">
        <v>1517.95</v>
      </c>
      <c r="DG74">
        <v>1.4759</v>
      </c>
      <c r="DH74">
        <v>1500.08</v>
      </c>
      <c r="DI74">
        <v>11.7681</v>
      </c>
      <c r="DJ74">
        <v>1.2045399999999999</v>
      </c>
      <c r="DK74">
        <v>1.0703100000000001</v>
      </c>
      <c r="DL74">
        <v>9.6577800000000007</v>
      </c>
      <c r="DM74">
        <v>7.91031</v>
      </c>
      <c r="DN74">
        <v>1500.22</v>
      </c>
      <c r="DO74">
        <v>0.972997</v>
      </c>
      <c r="DP74">
        <v>2.7002700000000001E-2</v>
      </c>
      <c r="DQ74">
        <v>0</v>
      </c>
      <c r="DR74">
        <v>910.29700000000003</v>
      </c>
      <c r="DS74">
        <v>5.0000499999999999</v>
      </c>
      <c r="DT74">
        <v>13784.7</v>
      </c>
      <c r="DU74">
        <v>12459.9</v>
      </c>
      <c r="DV74">
        <v>41.686999999999998</v>
      </c>
      <c r="DW74">
        <v>43.5</v>
      </c>
      <c r="DX74">
        <v>42.75</v>
      </c>
      <c r="DY74">
        <v>43.061999999999998</v>
      </c>
      <c r="DZ74">
        <v>43.75</v>
      </c>
      <c r="EA74">
        <v>1454.84</v>
      </c>
      <c r="EB74">
        <v>40.369999999999997</v>
      </c>
      <c r="EC74">
        <v>0</v>
      </c>
      <c r="ED74">
        <v>121.59999990463299</v>
      </c>
      <c r="EE74">
        <v>0</v>
      </c>
      <c r="EF74">
        <v>911.76412000000005</v>
      </c>
      <c r="EG74">
        <v>-10.019692310302499</v>
      </c>
      <c r="EH74">
        <v>-151.153846402498</v>
      </c>
      <c r="EI74">
        <v>13801.008</v>
      </c>
      <c r="EJ74">
        <v>15</v>
      </c>
      <c r="EK74">
        <v>1634320666.5</v>
      </c>
      <c r="EL74" t="s">
        <v>645</v>
      </c>
      <c r="EM74">
        <v>1634320666.5</v>
      </c>
      <c r="EN74">
        <v>1634320666</v>
      </c>
      <c r="EO74">
        <v>60</v>
      </c>
      <c r="EP74">
        <v>0.53900000000000003</v>
      </c>
      <c r="EQ74">
        <v>6.0000000000000001E-3</v>
      </c>
      <c r="ER74">
        <v>8.7829999999999995</v>
      </c>
      <c r="ES74">
        <v>-0.76300000000000001</v>
      </c>
      <c r="ET74">
        <v>1500</v>
      </c>
      <c r="EU74">
        <v>12</v>
      </c>
      <c r="EV74">
        <v>0.33</v>
      </c>
      <c r="EW74">
        <v>0.05</v>
      </c>
      <c r="EX74">
        <v>-11.907707500000001</v>
      </c>
      <c r="EY74">
        <v>0.43194934333960699</v>
      </c>
      <c r="EZ74">
        <v>5.1998982622259098E-2</v>
      </c>
      <c r="FA74">
        <v>0</v>
      </c>
      <c r="FB74">
        <v>1.5054784999999999</v>
      </c>
      <c r="FC74">
        <v>-0.168389268292683</v>
      </c>
      <c r="FD74">
        <v>1.62040110080807E-2</v>
      </c>
      <c r="FE74">
        <v>1</v>
      </c>
      <c r="FF74">
        <v>1</v>
      </c>
      <c r="FG74">
        <v>2</v>
      </c>
      <c r="FH74" t="s">
        <v>410</v>
      </c>
      <c r="FI74">
        <v>3.8228599999999999</v>
      </c>
      <c r="FJ74">
        <v>2.7071900000000002</v>
      </c>
      <c r="FK74">
        <v>0.21418100000000001</v>
      </c>
      <c r="FL74">
        <v>0.215424</v>
      </c>
      <c r="FM74">
        <v>7.0754399999999995E-2</v>
      </c>
      <c r="FN74">
        <v>6.2059000000000003E-2</v>
      </c>
      <c r="FO74">
        <v>22957.7</v>
      </c>
      <c r="FP74">
        <v>19368.099999999999</v>
      </c>
      <c r="FQ74">
        <v>26224.9</v>
      </c>
      <c r="FR74">
        <v>24084</v>
      </c>
      <c r="FS74">
        <v>41620.5</v>
      </c>
      <c r="FT74">
        <v>37282.6</v>
      </c>
      <c r="FU74">
        <v>47419.1</v>
      </c>
      <c r="FV74">
        <v>42931.199999999997</v>
      </c>
      <c r="FW74">
        <v>2.69075</v>
      </c>
      <c r="FX74">
        <v>1.7236800000000001</v>
      </c>
      <c r="FY74">
        <v>0.114575</v>
      </c>
      <c r="FZ74">
        <v>0</v>
      </c>
      <c r="GA74">
        <v>24.0991</v>
      </c>
      <c r="GB74">
        <v>999.9</v>
      </c>
      <c r="GC74">
        <v>34.929000000000002</v>
      </c>
      <c r="GD74">
        <v>27.372</v>
      </c>
      <c r="GE74">
        <v>14.0497</v>
      </c>
      <c r="GF74">
        <v>55.6203</v>
      </c>
      <c r="GG74">
        <v>48.4375</v>
      </c>
      <c r="GH74">
        <v>3</v>
      </c>
      <c r="GI74">
        <v>-0.22595000000000001</v>
      </c>
      <c r="GJ74">
        <v>-0.504575</v>
      </c>
      <c r="GK74">
        <v>20.246300000000002</v>
      </c>
      <c r="GL74">
        <v>5.2340600000000004</v>
      </c>
      <c r="GM74">
        <v>11.986000000000001</v>
      </c>
      <c r="GN74">
        <v>4.9573</v>
      </c>
      <c r="GO74">
        <v>3.3039999999999998</v>
      </c>
      <c r="GP74">
        <v>1150.2</v>
      </c>
      <c r="GQ74">
        <v>9999</v>
      </c>
      <c r="GR74">
        <v>2722.8</v>
      </c>
      <c r="GS74">
        <v>15.1</v>
      </c>
      <c r="GT74">
        <v>1.8681399999999999</v>
      </c>
      <c r="GU74">
        <v>1.8638600000000001</v>
      </c>
      <c r="GV74">
        <v>1.8714900000000001</v>
      </c>
      <c r="GW74">
        <v>1.86222</v>
      </c>
      <c r="GX74">
        <v>1.86172</v>
      </c>
      <c r="GY74">
        <v>1.8681700000000001</v>
      </c>
      <c r="GZ74">
        <v>1.85833</v>
      </c>
      <c r="HA74">
        <v>1.8647800000000001</v>
      </c>
      <c r="HB74">
        <v>5</v>
      </c>
      <c r="HC74">
        <v>0</v>
      </c>
      <c r="HD74">
        <v>0</v>
      </c>
      <c r="HE74">
        <v>0</v>
      </c>
      <c r="HF74" t="s">
        <v>399</v>
      </c>
      <c r="HG74" t="s">
        <v>400</v>
      </c>
      <c r="HH74" t="s">
        <v>401</v>
      </c>
      <c r="HI74" t="s">
        <v>401</v>
      </c>
      <c r="HJ74" t="s">
        <v>401</v>
      </c>
      <c r="HK74" t="s">
        <v>401</v>
      </c>
      <c r="HL74">
        <v>0</v>
      </c>
      <c r="HM74">
        <v>100</v>
      </c>
      <c r="HN74">
        <v>100</v>
      </c>
      <c r="HO74">
        <v>8.7799999999999994</v>
      </c>
      <c r="HP74">
        <v>-0.7631</v>
      </c>
      <c r="HQ74">
        <v>8.7833333333332995</v>
      </c>
      <c r="HR74">
        <v>0</v>
      </c>
      <c r="HS74">
        <v>0</v>
      </c>
      <c r="HT74">
        <v>0</v>
      </c>
      <c r="HU74">
        <v>-0.76308500000000001</v>
      </c>
      <c r="HV74">
        <v>0</v>
      </c>
      <c r="HW74">
        <v>0</v>
      </c>
      <c r="HX74">
        <v>0</v>
      </c>
      <c r="HY74">
        <v>-1</v>
      </c>
      <c r="HZ74">
        <v>-1</v>
      </c>
      <c r="IA74">
        <v>-1</v>
      </c>
      <c r="IB74">
        <v>-1</v>
      </c>
      <c r="IC74">
        <v>0.8</v>
      </c>
      <c r="ID74">
        <v>0.8</v>
      </c>
      <c r="IE74">
        <v>4.21997</v>
      </c>
      <c r="IF74">
        <v>2.2644000000000002</v>
      </c>
      <c r="IG74">
        <v>2.64893</v>
      </c>
      <c r="IH74">
        <v>2.8979499999999998</v>
      </c>
      <c r="II74">
        <v>2.8442400000000001</v>
      </c>
      <c r="IJ74">
        <v>2.31934</v>
      </c>
      <c r="IK74">
        <v>32.399099999999997</v>
      </c>
      <c r="IL74">
        <v>14.6311</v>
      </c>
      <c r="IM74">
        <v>18</v>
      </c>
      <c r="IN74">
        <v>1185.3499999999999</v>
      </c>
      <c r="IO74">
        <v>356.92200000000003</v>
      </c>
      <c r="IP74">
        <v>25.0001</v>
      </c>
      <c r="IQ74">
        <v>24.443000000000001</v>
      </c>
      <c r="IR74">
        <v>30.0001</v>
      </c>
      <c r="IS74">
        <v>24.3443</v>
      </c>
      <c r="IT74">
        <v>24.2867</v>
      </c>
      <c r="IU74">
        <v>84.439700000000002</v>
      </c>
      <c r="IV74">
        <v>0</v>
      </c>
      <c r="IW74">
        <v>100</v>
      </c>
      <c r="IX74">
        <v>25</v>
      </c>
      <c r="IY74">
        <v>1500</v>
      </c>
      <c r="IZ74">
        <v>22.443999999999999</v>
      </c>
      <c r="JA74">
        <v>109.65600000000001</v>
      </c>
      <c r="JB74">
        <v>99.981999999999999</v>
      </c>
    </row>
    <row r="75" spans="1:262" x14ac:dyDescent="0.2">
      <c r="A75">
        <v>59</v>
      </c>
      <c r="B75">
        <v>1634320817</v>
      </c>
      <c r="C75">
        <v>9462.5</v>
      </c>
      <c r="D75" t="s">
        <v>646</v>
      </c>
      <c r="E75" t="s">
        <v>647</v>
      </c>
      <c r="F75" t="s">
        <v>392</v>
      </c>
      <c r="G75">
        <v>1634320817</v>
      </c>
      <c r="H75">
        <f t="shared" si="46"/>
        <v>2.0585593399861405E-3</v>
      </c>
      <c r="I75">
        <f t="shared" si="47"/>
        <v>2.0585593399861404</v>
      </c>
      <c r="J75">
        <f t="shared" si="48"/>
        <v>15.823117221159837</v>
      </c>
      <c r="K75">
        <f t="shared" si="49"/>
        <v>1559.3</v>
      </c>
      <c r="L75">
        <f t="shared" si="50"/>
        <v>1197.9035409195683</v>
      </c>
      <c r="M75">
        <f t="shared" si="51"/>
        <v>109.06726544185243</v>
      </c>
      <c r="N75">
        <f t="shared" si="52"/>
        <v>141.97185432219999</v>
      </c>
      <c r="O75">
        <f t="shared" si="53"/>
        <v>8.3804166235053934E-2</v>
      </c>
      <c r="P75">
        <f t="shared" si="54"/>
        <v>2.772378301201309</v>
      </c>
      <c r="Q75">
        <f t="shared" si="55"/>
        <v>8.2421851719495356E-2</v>
      </c>
      <c r="R75">
        <f t="shared" si="56"/>
        <v>5.163595354349635E-2</v>
      </c>
      <c r="S75">
        <f t="shared" si="57"/>
        <v>241.76455492209476</v>
      </c>
      <c r="T75">
        <f t="shared" si="58"/>
        <v>27.721644830264587</v>
      </c>
      <c r="U75">
        <f t="shared" si="59"/>
        <v>26.094100000000001</v>
      </c>
      <c r="V75">
        <f t="shared" si="60"/>
        <v>3.3930927570732763</v>
      </c>
      <c r="W75">
        <f t="shared" si="61"/>
        <v>33.279977761126595</v>
      </c>
      <c r="X75">
        <f t="shared" si="62"/>
        <v>1.1761366142358001</v>
      </c>
      <c r="Y75">
        <f t="shared" si="63"/>
        <v>3.5340667072488618</v>
      </c>
      <c r="Z75">
        <f t="shared" si="64"/>
        <v>2.2169561428374762</v>
      </c>
      <c r="AA75">
        <f t="shared" si="65"/>
        <v>-90.782466893388801</v>
      </c>
      <c r="AB75">
        <f t="shared" si="66"/>
        <v>103.16036958410683</v>
      </c>
      <c r="AC75">
        <f t="shared" si="67"/>
        <v>7.985427010393721</v>
      </c>
      <c r="AD75">
        <f t="shared" si="68"/>
        <v>262.12788462320651</v>
      </c>
      <c r="AE75">
        <v>2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48302.943963488615</v>
      </c>
      <c r="AJ75" t="s">
        <v>393</v>
      </c>
      <c r="AK75">
        <v>10397.299999999999</v>
      </c>
      <c r="AL75">
        <v>0</v>
      </c>
      <c r="AM75">
        <v>0</v>
      </c>
      <c r="AN75" t="e">
        <f t="shared" si="72"/>
        <v>#DIV/0!</v>
      </c>
      <c r="AO75">
        <v>-1</v>
      </c>
      <c r="AP75" t="s">
        <v>648</v>
      </c>
      <c r="AQ75">
        <v>10388.299999999999</v>
      </c>
      <c r="AR75">
        <v>904.71434615384601</v>
      </c>
      <c r="AS75">
        <v>1089.1600000000001</v>
      </c>
      <c r="AT75">
        <f t="shared" si="73"/>
        <v>0.16934670190436119</v>
      </c>
      <c r="AU75">
        <v>0.5</v>
      </c>
      <c r="AV75">
        <f t="shared" si="74"/>
        <v>1261.3538999596346</v>
      </c>
      <c r="AW75">
        <f t="shared" si="75"/>
        <v>15.823117221159837</v>
      </c>
      <c r="AX75">
        <f t="shared" si="76"/>
        <v>106.80306144618383</v>
      </c>
      <c r="AY75">
        <f t="shared" si="77"/>
        <v>1.3337349035586447E-2</v>
      </c>
      <c r="AZ75">
        <f t="shared" si="78"/>
        <v>-1</v>
      </c>
      <c r="BA75" t="e">
        <f t="shared" si="79"/>
        <v>#DIV/0!</v>
      </c>
      <c r="BB75" t="s">
        <v>395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>
        <f t="shared" si="84"/>
        <v>0.16934670190436121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v>161</v>
      </c>
      <c r="BM75">
        <v>300</v>
      </c>
      <c r="BN75">
        <v>300</v>
      </c>
      <c r="BO75">
        <v>300</v>
      </c>
      <c r="BP75">
        <v>10388.299999999999</v>
      </c>
      <c r="BQ75">
        <v>1059.4000000000001</v>
      </c>
      <c r="BR75">
        <v>-7.3752799999999997E-3</v>
      </c>
      <c r="BS75">
        <v>1.52</v>
      </c>
      <c r="BT75" t="s">
        <v>395</v>
      </c>
      <c r="BU75" t="s">
        <v>395</v>
      </c>
      <c r="BV75" t="s">
        <v>395</v>
      </c>
      <c r="BW75" t="s">
        <v>395</v>
      </c>
      <c r="BX75" t="s">
        <v>395</v>
      </c>
      <c r="BY75" t="s">
        <v>395</v>
      </c>
      <c r="BZ75" t="s">
        <v>395</v>
      </c>
      <c r="CA75" t="s">
        <v>395</v>
      </c>
      <c r="CB75" t="s">
        <v>395</v>
      </c>
      <c r="CC75" t="s">
        <v>395</v>
      </c>
      <c r="CD75">
        <f t="shared" si="88"/>
        <v>1500.17</v>
      </c>
      <c r="CE75">
        <f t="shared" si="89"/>
        <v>1261.3538999596346</v>
      </c>
      <c r="CF75">
        <f t="shared" si="90"/>
        <v>0.8408073084781289</v>
      </c>
      <c r="CG75">
        <f t="shared" si="91"/>
        <v>0.16115810536278871</v>
      </c>
      <c r="CH75">
        <v>6</v>
      </c>
      <c r="CI75">
        <v>0.5</v>
      </c>
      <c r="CJ75" t="s">
        <v>396</v>
      </c>
      <c r="CK75">
        <v>2</v>
      </c>
      <c r="CL75">
        <v>1634320817</v>
      </c>
      <c r="CM75">
        <v>1559.3</v>
      </c>
      <c r="CN75">
        <v>1570.72</v>
      </c>
      <c r="CO75">
        <v>12.9177</v>
      </c>
      <c r="CP75">
        <v>11.698499999999999</v>
      </c>
      <c r="CQ75">
        <v>1550.18</v>
      </c>
      <c r="CR75">
        <v>13.681699999999999</v>
      </c>
      <c r="CS75">
        <v>999.98400000000004</v>
      </c>
      <c r="CT75">
        <v>90.945400000000006</v>
      </c>
      <c r="CU75">
        <v>0.10305400000000001</v>
      </c>
      <c r="CV75">
        <v>26.784300000000002</v>
      </c>
      <c r="CW75">
        <v>26.094100000000001</v>
      </c>
      <c r="CX75">
        <v>999.9</v>
      </c>
      <c r="CY75">
        <v>0</v>
      </c>
      <c r="CZ75">
        <v>0</v>
      </c>
      <c r="DA75">
        <v>10038.799999999999</v>
      </c>
      <c r="DB75">
        <v>0</v>
      </c>
      <c r="DC75">
        <v>21.9785</v>
      </c>
      <c r="DD75">
        <v>-11.4156</v>
      </c>
      <c r="DE75">
        <v>1579.71</v>
      </c>
      <c r="DF75">
        <v>1589.31</v>
      </c>
      <c r="DG75">
        <v>1.21915</v>
      </c>
      <c r="DH75">
        <v>1570.72</v>
      </c>
      <c r="DI75">
        <v>11.698499999999999</v>
      </c>
      <c r="DJ75">
        <v>1.1748000000000001</v>
      </c>
      <c r="DK75">
        <v>1.06393</v>
      </c>
      <c r="DL75">
        <v>9.2860300000000002</v>
      </c>
      <c r="DM75">
        <v>7.82254</v>
      </c>
      <c r="DN75">
        <v>1500.17</v>
      </c>
      <c r="DO75">
        <v>0.97300299999999995</v>
      </c>
      <c r="DP75">
        <v>2.69971E-2</v>
      </c>
      <c r="DQ75">
        <v>0</v>
      </c>
      <c r="DR75">
        <v>904.548</v>
      </c>
      <c r="DS75">
        <v>5.0000499999999999</v>
      </c>
      <c r="DT75">
        <v>13694</v>
      </c>
      <c r="DU75">
        <v>12459.5</v>
      </c>
      <c r="DV75">
        <v>41.686999999999998</v>
      </c>
      <c r="DW75">
        <v>43.5</v>
      </c>
      <c r="DX75">
        <v>42.75</v>
      </c>
      <c r="DY75">
        <v>43.125</v>
      </c>
      <c r="DZ75">
        <v>43.75</v>
      </c>
      <c r="EA75">
        <v>1454.8</v>
      </c>
      <c r="EB75">
        <v>40.369999999999997</v>
      </c>
      <c r="EC75">
        <v>0</v>
      </c>
      <c r="ED75">
        <v>101.30000019073501</v>
      </c>
      <c r="EE75">
        <v>0</v>
      </c>
      <c r="EF75">
        <v>904.71434615384601</v>
      </c>
      <c r="EG75">
        <v>-2.8879658089761602</v>
      </c>
      <c r="EH75">
        <v>-35.825641016786797</v>
      </c>
      <c r="EI75">
        <v>13697.4346153846</v>
      </c>
      <c r="EJ75">
        <v>15</v>
      </c>
      <c r="EK75">
        <v>1634320790</v>
      </c>
      <c r="EL75" t="s">
        <v>649</v>
      </c>
      <c r="EM75">
        <v>1634320789</v>
      </c>
      <c r="EN75">
        <v>1634320790</v>
      </c>
      <c r="EO75">
        <v>61</v>
      </c>
      <c r="EP75">
        <v>0.33600000000000002</v>
      </c>
      <c r="EQ75">
        <v>-1E-3</v>
      </c>
      <c r="ER75">
        <v>9.1189999999999998</v>
      </c>
      <c r="ES75">
        <v>-0.76400000000000001</v>
      </c>
      <c r="ET75">
        <v>1573</v>
      </c>
      <c r="EU75">
        <v>12</v>
      </c>
      <c r="EV75">
        <v>0.26</v>
      </c>
      <c r="EW75">
        <v>0.06</v>
      </c>
      <c r="EX75">
        <v>-11.56284</v>
      </c>
      <c r="EY75">
        <v>1.71129455910176E-2</v>
      </c>
      <c r="EZ75">
        <v>5.0085475938639101E-2</v>
      </c>
      <c r="FA75">
        <v>1</v>
      </c>
      <c r="FB75">
        <v>1.24565675</v>
      </c>
      <c r="FC75">
        <v>-0.14240116322701901</v>
      </c>
      <c r="FD75">
        <v>1.37097285508321E-2</v>
      </c>
      <c r="FE75">
        <v>1</v>
      </c>
      <c r="FF75">
        <v>2</v>
      </c>
      <c r="FG75">
        <v>2</v>
      </c>
      <c r="FH75" t="s">
        <v>398</v>
      </c>
      <c r="FI75">
        <v>3.8228300000000002</v>
      </c>
      <c r="FJ75">
        <v>2.70662</v>
      </c>
      <c r="FK75">
        <v>0.220164</v>
      </c>
      <c r="FL75">
        <v>0.22133</v>
      </c>
      <c r="FM75">
        <v>6.95109E-2</v>
      </c>
      <c r="FN75">
        <v>6.17785E-2</v>
      </c>
      <c r="FO75">
        <v>22781.9</v>
      </c>
      <c r="FP75">
        <v>19221.8</v>
      </c>
      <c r="FQ75">
        <v>26223.599999999999</v>
      </c>
      <c r="FR75">
        <v>24083.200000000001</v>
      </c>
      <c r="FS75">
        <v>41675.5</v>
      </c>
      <c r="FT75">
        <v>37292.9</v>
      </c>
      <c r="FU75">
        <v>47417.1</v>
      </c>
      <c r="FV75">
        <v>42930</v>
      </c>
      <c r="FW75">
        <v>2.6905999999999999</v>
      </c>
      <c r="FX75">
        <v>1.72357</v>
      </c>
      <c r="FY75">
        <v>0.119574</v>
      </c>
      <c r="FZ75">
        <v>0</v>
      </c>
      <c r="GA75">
        <v>24.1326</v>
      </c>
      <c r="GB75">
        <v>999.9</v>
      </c>
      <c r="GC75">
        <v>34.805999999999997</v>
      </c>
      <c r="GD75">
        <v>27.372</v>
      </c>
      <c r="GE75">
        <v>13.9998</v>
      </c>
      <c r="GF75">
        <v>55.8003</v>
      </c>
      <c r="GG75">
        <v>48.445500000000003</v>
      </c>
      <c r="GH75">
        <v>3</v>
      </c>
      <c r="GI75">
        <v>-0.22515199999999999</v>
      </c>
      <c r="GJ75">
        <v>-0.48863800000000002</v>
      </c>
      <c r="GK75">
        <v>20.246400000000001</v>
      </c>
      <c r="GL75">
        <v>5.2336099999999997</v>
      </c>
      <c r="GM75">
        <v>11.986000000000001</v>
      </c>
      <c r="GN75">
        <v>4.9569999999999999</v>
      </c>
      <c r="GO75">
        <v>3.3039999999999998</v>
      </c>
      <c r="GP75">
        <v>1152.9000000000001</v>
      </c>
      <c r="GQ75">
        <v>9999</v>
      </c>
      <c r="GR75">
        <v>2722.8</v>
      </c>
      <c r="GS75">
        <v>15.1</v>
      </c>
      <c r="GT75">
        <v>1.86815</v>
      </c>
      <c r="GU75">
        <v>1.8638399999999999</v>
      </c>
      <c r="GV75">
        <v>1.8714900000000001</v>
      </c>
      <c r="GW75">
        <v>1.8622099999999999</v>
      </c>
      <c r="GX75">
        <v>1.86172</v>
      </c>
      <c r="GY75">
        <v>1.8681399999999999</v>
      </c>
      <c r="GZ75">
        <v>1.8583099999999999</v>
      </c>
      <c r="HA75">
        <v>1.8647800000000001</v>
      </c>
      <c r="HB75">
        <v>5</v>
      </c>
      <c r="HC75">
        <v>0</v>
      </c>
      <c r="HD75">
        <v>0</v>
      </c>
      <c r="HE75">
        <v>0</v>
      </c>
      <c r="HF75" t="s">
        <v>399</v>
      </c>
      <c r="HG75" t="s">
        <v>400</v>
      </c>
      <c r="HH75" t="s">
        <v>401</v>
      </c>
      <c r="HI75" t="s">
        <v>401</v>
      </c>
      <c r="HJ75" t="s">
        <v>401</v>
      </c>
      <c r="HK75" t="s">
        <v>401</v>
      </c>
      <c r="HL75">
        <v>0</v>
      </c>
      <c r="HM75">
        <v>100</v>
      </c>
      <c r="HN75">
        <v>100</v>
      </c>
      <c r="HO75">
        <v>9.1199999999999992</v>
      </c>
      <c r="HP75">
        <v>-0.76400000000000001</v>
      </c>
      <c r="HQ75">
        <v>9.1184999999999992</v>
      </c>
      <c r="HR75">
        <v>0</v>
      </c>
      <c r="HS75">
        <v>0</v>
      </c>
      <c r="HT75">
        <v>0</v>
      </c>
      <c r="HU75">
        <v>-0.76404000000000005</v>
      </c>
      <c r="HV75">
        <v>0</v>
      </c>
      <c r="HW75">
        <v>0</v>
      </c>
      <c r="HX75">
        <v>0</v>
      </c>
      <c r="HY75">
        <v>-1</v>
      </c>
      <c r="HZ75">
        <v>-1</v>
      </c>
      <c r="IA75">
        <v>-1</v>
      </c>
      <c r="IB75">
        <v>-1</v>
      </c>
      <c r="IC75">
        <v>0.5</v>
      </c>
      <c r="ID75">
        <v>0.5</v>
      </c>
      <c r="IE75">
        <v>4.36646</v>
      </c>
      <c r="IF75">
        <v>0</v>
      </c>
      <c r="IG75">
        <v>2.64893</v>
      </c>
      <c r="IH75">
        <v>2.8991699999999998</v>
      </c>
      <c r="II75">
        <v>2.8442400000000001</v>
      </c>
      <c r="IJ75">
        <v>2.3022499999999999</v>
      </c>
      <c r="IK75">
        <v>32.377000000000002</v>
      </c>
      <c r="IL75">
        <v>14.622400000000001</v>
      </c>
      <c r="IM75">
        <v>18</v>
      </c>
      <c r="IN75">
        <v>1185.43</v>
      </c>
      <c r="IO75">
        <v>356.95299999999997</v>
      </c>
      <c r="IP75">
        <v>25.0001</v>
      </c>
      <c r="IQ75">
        <v>24.455300000000001</v>
      </c>
      <c r="IR75">
        <v>30.0001</v>
      </c>
      <c r="IS75">
        <v>24.3566</v>
      </c>
      <c r="IT75">
        <v>24.2989</v>
      </c>
      <c r="IU75">
        <v>100</v>
      </c>
      <c r="IV75">
        <v>0</v>
      </c>
      <c r="IW75">
        <v>100</v>
      </c>
      <c r="IX75">
        <v>25</v>
      </c>
      <c r="IY75">
        <v>2000</v>
      </c>
      <c r="IZ75">
        <v>22.443999999999999</v>
      </c>
      <c r="JA75">
        <v>109.651</v>
      </c>
      <c r="JB75">
        <v>99.979100000000003</v>
      </c>
    </row>
    <row r="76" spans="1:262" x14ac:dyDescent="0.2">
      <c r="A76">
        <v>60</v>
      </c>
      <c r="B76">
        <v>1634320939</v>
      </c>
      <c r="C76">
        <v>9584.5</v>
      </c>
      <c r="D76" t="s">
        <v>650</v>
      </c>
      <c r="E76" t="s">
        <v>651</v>
      </c>
      <c r="F76" t="s">
        <v>392</v>
      </c>
      <c r="G76">
        <v>1634320939</v>
      </c>
      <c r="H76">
        <f t="shared" si="46"/>
        <v>1.8510950151987826E-3</v>
      </c>
      <c r="I76">
        <f t="shared" si="47"/>
        <v>1.8510950151987826</v>
      </c>
      <c r="J76">
        <f t="shared" si="48"/>
        <v>6.9333365985105972</v>
      </c>
      <c r="K76">
        <f t="shared" si="49"/>
        <v>395.38400000000001</v>
      </c>
      <c r="L76">
        <f t="shared" si="50"/>
        <v>231.08765353599063</v>
      </c>
      <c r="M76">
        <f t="shared" si="51"/>
        <v>21.041200777559546</v>
      </c>
      <c r="N76">
        <f t="shared" si="52"/>
        <v>36.000859418216002</v>
      </c>
      <c r="O76">
        <f t="shared" si="53"/>
        <v>7.4100343631191598E-2</v>
      </c>
      <c r="P76">
        <f t="shared" si="54"/>
        <v>2.7603690491135038</v>
      </c>
      <c r="Q76">
        <f t="shared" si="55"/>
        <v>7.3012749319073575E-2</v>
      </c>
      <c r="R76">
        <f t="shared" si="56"/>
        <v>4.5729354533567357E-2</v>
      </c>
      <c r="S76">
        <f t="shared" si="57"/>
        <v>241.75439992211091</v>
      </c>
      <c r="T76">
        <f t="shared" si="58"/>
        <v>27.797183958368485</v>
      </c>
      <c r="U76">
        <f t="shared" si="59"/>
        <v>26.1707</v>
      </c>
      <c r="V76">
        <f t="shared" si="60"/>
        <v>3.4084921372345813</v>
      </c>
      <c r="W76">
        <f t="shared" si="61"/>
        <v>32.735742595333193</v>
      </c>
      <c r="X76">
        <f t="shared" si="62"/>
        <v>1.1579106112930999</v>
      </c>
      <c r="Y76">
        <f t="shared" si="63"/>
        <v>3.5371447827127396</v>
      </c>
      <c r="Z76">
        <f t="shared" si="64"/>
        <v>2.2505815259414814</v>
      </c>
      <c r="AA76">
        <f t="shared" si="65"/>
        <v>-81.633290170266321</v>
      </c>
      <c r="AB76">
        <f t="shared" si="66"/>
        <v>93.51661296487714</v>
      </c>
      <c r="AC76">
        <f t="shared" si="67"/>
        <v>7.2737454098278711</v>
      </c>
      <c r="AD76">
        <f t="shared" si="68"/>
        <v>260.91146812654961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47973.35259763019</v>
      </c>
      <c r="AJ76" t="s">
        <v>393</v>
      </c>
      <c r="AK76">
        <v>10397.299999999999</v>
      </c>
      <c r="AL76">
        <v>0</v>
      </c>
      <c r="AM76">
        <v>0</v>
      </c>
      <c r="AN76" t="e">
        <f t="shared" si="72"/>
        <v>#DIV/0!</v>
      </c>
      <c r="AO76">
        <v>-1</v>
      </c>
      <c r="AP76" t="s">
        <v>652</v>
      </c>
      <c r="AQ76">
        <v>10387.5</v>
      </c>
      <c r="AR76">
        <v>824.76900000000001</v>
      </c>
      <c r="AS76">
        <v>960.149</v>
      </c>
      <c r="AT76">
        <f t="shared" si="73"/>
        <v>0.1409989491214384</v>
      </c>
      <c r="AU76">
        <v>0.5</v>
      </c>
      <c r="AV76">
        <f t="shared" si="74"/>
        <v>1261.3031999596428</v>
      </c>
      <c r="AW76">
        <f t="shared" si="75"/>
        <v>6.9333365985105972</v>
      </c>
      <c r="AX76">
        <f t="shared" si="76"/>
        <v>88.921212858908561</v>
      </c>
      <c r="AY76">
        <f t="shared" si="77"/>
        <v>6.2897934444029286E-3</v>
      </c>
      <c r="AZ76">
        <f t="shared" si="78"/>
        <v>-1</v>
      </c>
      <c r="BA76" t="e">
        <f t="shared" si="79"/>
        <v>#DIV/0!</v>
      </c>
      <c r="BB76" t="s">
        <v>395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>
        <f t="shared" si="84"/>
        <v>0.14099894912143843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v>162</v>
      </c>
      <c r="BM76">
        <v>300</v>
      </c>
      <c r="BN76">
        <v>300</v>
      </c>
      <c r="BO76">
        <v>300</v>
      </c>
      <c r="BP76">
        <v>10387.5</v>
      </c>
      <c r="BQ76">
        <v>940.74</v>
      </c>
      <c r="BR76">
        <v>-7.3745099999999999E-3</v>
      </c>
      <c r="BS76">
        <v>3.56</v>
      </c>
      <c r="BT76" t="s">
        <v>395</v>
      </c>
      <c r="BU76" t="s">
        <v>395</v>
      </c>
      <c r="BV76" t="s">
        <v>395</v>
      </c>
      <c r="BW76" t="s">
        <v>395</v>
      </c>
      <c r="BX76" t="s">
        <v>395</v>
      </c>
      <c r="BY76" t="s">
        <v>395</v>
      </c>
      <c r="BZ76" t="s">
        <v>395</v>
      </c>
      <c r="CA76" t="s">
        <v>395</v>
      </c>
      <c r="CB76" t="s">
        <v>395</v>
      </c>
      <c r="CC76" t="s">
        <v>395</v>
      </c>
      <c r="CD76">
        <f t="shared" si="88"/>
        <v>1500.11</v>
      </c>
      <c r="CE76">
        <f t="shared" si="89"/>
        <v>1261.3031999596428</v>
      </c>
      <c r="CF76">
        <f t="shared" si="90"/>
        <v>0.84080714078277119</v>
      </c>
      <c r="CG76">
        <f t="shared" si="91"/>
        <v>0.16115778171074849</v>
      </c>
      <c r="CH76">
        <v>6</v>
      </c>
      <c r="CI76">
        <v>0.5</v>
      </c>
      <c r="CJ76" t="s">
        <v>396</v>
      </c>
      <c r="CK76">
        <v>2</v>
      </c>
      <c r="CL76">
        <v>1634320939</v>
      </c>
      <c r="CM76">
        <v>395.38400000000001</v>
      </c>
      <c r="CN76">
        <v>399.983</v>
      </c>
      <c r="CO76">
        <v>12.716900000000001</v>
      </c>
      <c r="CP76">
        <v>11.6204</v>
      </c>
      <c r="CQ76">
        <v>390.52</v>
      </c>
      <c r="CR76">
        <v>13.4869</v>
      </c>
      <c r="CS76">
        <v>1000.03</v>
      </c>
      <c r="CT76">
        <v>90.948899999999995</v>
      </c>
      <c r="CU76">
        <v>0.10399899999999999</v>
      </c>
      <c r="CV76">
        <v>26.799099999999999</v>
      </c>
      <c r="CW76">
        <v>26.1707</v>
      </c>
      <c r="CX76">
        <v>999.9</v>
      </c>
      <c r="CY76">
        <v>0</v>
      </c>
      <c r="CZ76">
        <v>0</v>
      </c>
      <c r="DA76">
        <v>9967.5</v>
      </c>
      <c r="DB76">
        <v>0</v>
      </c>
      <c r="DC76">
        <v>21.9785</v>
      </c>
      <c r="DD76">
        <v>-0.34460400000000002</v>
      </c>
      <c r="DE76">
        <v>404.78899999999999</v>
      </c>
      <c r="DF76">
        <v>404.68599999999998</v>
      </c>
      <c r="DG76">
        <v>1.10246</v>
      </c>
      <c r="DH76">
        <v>399.983</v>
      </c>
      <c r="DI76">
        <v>11.6204</v>
      </c>
      <c r="DJ76">
        <v>1.15713</v>
      </c>
      <c r="DK76">
        <v>1.05687</v>
      </c>
      <c r="DL76">
        <v>9.0611899999999999</v>
      </c>
      <c r="DM76">
        <v>7.7248400000000004</v>
      </c>
      <c r="DN76">
        <v>1500.11</v>
      </c>
      <c r="DO76">
        <v>0.97300299999999995</v>
      </c>
      <c r="DP76">
        <v>2.69971E-2</v>
      </c>
      <c r="DQ76">
        <v>0</v>
      </c>
      <c r="DR76">
        <v>826.84699999999998</v>
      </c>
      <c r="DS76">
        <v>5.0000499999999999</v>
      </c>
      <c r="DT76">
        <v>12513.8</v>
      </c>
      <c r="DU76">
        <v>12459</v>
      </c>
      <c r="DV76">
        <v>41.75</v>
      </c>
      <c r="DW76">
        <v>43.5</v>
      </c>
      <c r="DX76">
        <v>42.75</v>
      </c>
      <c r="DY76">
        <v>43.125</v>
      </c>
      <c r="DZ76">
        <v>43.811999999999998</v>
      </c>
      <c r="EA76">
        <v>1454.75</v>
      </c>
      <c r="EB76">
        <v>40.36</v>
      </c>
      <c r="EC76">
        <v>0</v>
      </c>
      <c r="ED76">
        <v>121.799999952316</v>
      </c>
      <c r="EE76">
        <v>0</v>
      </c>
      <c r="EF76">
        <v>824.76900000000001</v>
      </c>
      <c r="EG76">
        <v>14.5556923064381</v>
      </c>
      <c r="EH76">
        <v>227.50427367462501</v>
      </c>
      <c r="EI76">
        <v>12483.580769230801</v>
      </c>
      <c r="EJ76">
        <v>15</v>
      </c>
      <c r="EK76">
        <v>1634320965</v>
      </c>
      <c r="EL76" t="s">
        <v>653</v>
      </c>
      <c r="EM76">
        <v>1634320959</v>
      </c>
      <c r="EN76">
        <v>1634320965</v>
      </c>
      <c r="EO76">
        <v>62</v>
      </c>
      <c r="EP76">
        <v>-4.2539999999999996</v>
      </c>
      <c r="EQ76">
        <v>-6.0000000000000001E-3</v>
      </c>
      <c r="ER76">
        <v>4.8639999999999999</v>
      </c>
      <c r="ES76">
        <v>-0.77</v>
      </c>
      <c r="ET76">
        <v>400</v>
      </c>
      <c r="EU76">
        <v>12</v>
      </c>
      <c r="EV76">
        <v>0.55000000000000004</v>
      </c>
      <c r="EW76">
        <v>0.1</v>
      </c>
      <c r="EX76">
        <v>-0.31142514634146301</v>
      </c>
      <c r="EY76">
        <v>-0.28114419512195199</v>
      </c>
      <c r="EZ76">
        <v>4.6257421598638597E-2</v>
      </c>
      <c r="FA76">
        <v>0</v>
      </c>
      <c r="FB76">
        <v>1.1028831707317099</v>
      </c>
      <c r="FC76">
        <v>2.4894773519161702E-3</v>
      </c>
      <c r="FD76">
        <v>8.0613028973076397E-4</v>
      </c>
      <c r="FE76">
        <v>1</v>
      </c>
      <c r="FF76">
        <v>1</v>
      </c>
      <c r="FG76">
        <v>2</v>
      </c>
      <c r="FH76" t="s">
        <v>410</v>
      </c>
      <c r="FI76">
        <v>3.8228900000000001</v>
      </c>
      <c r="FJ76">
        <v>2.70696</v>
      </c>
      <c r="FK76">
        <v>8.7417099999999998E-2</v>
      </c>
      <c r="FL76">
        <v>8.8982699999999998E-2</v>
      </c>
      <c r="FM76">
        <v>6.8765400000000004E-2</v>
      </c>
      <c r="FN76">
        <v>6.14694E-2</v>
      </c>
      <c r="FO76">
        <v>26655.5</v>
      </c>
      <c r="FP76">
        <v>22485.9</v>
      </c>
      <c r="FQ76">
        <v>26222.7</v>
      </c>
      <c r="FR76">
        <v>24083.599999999999</v>
      </c>
      <c r="FS76">
        <v>41703.300000000003</v>
      </c>
      <c r="FT76">
        <v>37302.5</v>
      </c>
      <c r="FU76">
        <v>47414.3</v>
      </c>
      <c r="FV76">
        <v>42930.2</v>
      </c>
      <c r="FW76">
        <v>2.6924299999999999</v>
      </c>
      <c r="FX76">
        <v>1.7134499999999999</v>
      </c>
      <c r="FY76">
        <v>0.122555</v>
      </c>
      <c r="FZ76">
        <v>0</v>
      </c>
      <c r="GA76">
        <v>24.160399999999999</v>
      </c>
      <c r="GB76">
        <v>999.9</v>
      </c>
      <c r="GC76">
        <v>34.628999999999998</v>
      </c>
      <c r="GD76">
        <v>27.361999999999998</v>
      </c>
      <c r="GE76">
        <v>13.92</v>
      </c>
      <c r="GF76">
        <v>56.140300000000003</v>
      </c>
      <c r="GG76">
        <v>48.5657</v>
      </c>
      <c r="GH76">
        <v>3</v>
      </c>
      <c r="GI76">
        <v>-0.224802</v>
      </c>
      <c r="GJ76">
        <v>-0.47839100000000001</v>
      </c>
      <c r="GK76">
        <v>20.246400000000001</v>
      </c>
      <c r="GL76">
        <v>5.2336099999999997</v>
      </c>
      <c r="GM76">
        <v>11.986000000000001</v>
      </c>
      <c r="GN76">
        <v>4.9569999999999999</v>
      </c>
      <c r="GO76">
        <v>3.3039999999999998</v>
      </c>
      <c r="GP76">
        <v>1156.7</v>
      </c>
      <c r="GQ76">
        <v>9999</v>
      </c>
      <c r="GR76">
        <v>2722.8</v>
      </c>
      <c r="GS76">
        <v>15.2</v>
      </c>
      <c r="GT76">
        <v>1.8681300000000001</v>
      </c>
      <c r="GU76">
        <v>1.8638600000000001</v>
      </c>
      <c r="GV76">
        <v>1.8714900000000001</v>
      </c>
      <c r="GW76">
        <v>1.86222</v>
      </c>
      <c r="GX76">
        <v>1.86172</v>
      </c>
      <c r="GY76">
        <v>1.86816</v>
      </c>
      <c r="GZ76">
        <v>1.8583400000000001</v>
      </c>
      <c r="HA76">
        <v>1.8647800000000001</v>
      </c>
      <c r="HB76">
        <v>5</v>
      </c>
      <c r="HC76">
        <v>0</v>
      </c>
      <c r="HD76">
        <v>0</v>
      </c>
      <c r="HE76">
        <v>0</v>
      </c>
      <c r="HF76" t="s">
        <v>399</v>
      </c>
      <c r="HG76" t="s">
        <v>400</v>
      </c>
      <c r="HH76" t="s">
        <v>401</v>
      </c>
      <c r="HI76" t="s">
        <v>401</v>
      </c>
      <c r="HJ76" t="s">
        <v>401</v>
      </c>
      <c r="HK76" t="s">
        <v>401</v>
      </c>
      <c r="HL76">
        <v>0</v>
      </c>
      <c r="HM76">
        <v>100</v>
      </c>
      <c r="HN76">
        <v>100</v>
      </c>
      <c r="HO76">
        <v>4.8639999999999999</v>
      </c>
      <c r="HP76">
        <v>-0.77</v>
      </c>
      <c r="HQ76">
        <v>9.1184999999999992</v>
      </c>
      <c r="HR76">
        <v>0</v>
      </c>
      <c r="HS76">
        <v>0</v>
      </c>
      <c r="HT76">
        <v>0</v>
      </c>
      <c r="HU76">
        <v>-0.76404000000000005</v>
      </c>
      <c r="HV76">
        <v>0</v>
      </c>
      <c r="HW76">
        <v>0</v>
      </c>
      <c r="HX76">
        <v>0</v>
      </c>
      <c r="HY76">
        <v>-1</v>
      </c>
      <c r="HZ76">
        <v>-1</v>
      </c>
      <c r="IA76">
        <v>-1</v>
      </c>
      <c r="IB76">
        <v>-1</v>
      </c>
      <c r="IC76">
        <v>2.5</v>
      </c>
      <c r="ID76">
        <v>2.5</v>
      </c>
      <c r="IE76">
        <v>1.5124500000000001</v>
      </c>
      <c r="IF76">
        <v>2.31934</v>
      </c>
      <c r="IG76">
        <v>2.64893</v>
      </c>
      <c r="IH76">
        <v>2.8991699999999998</v>
      </c>
      <c r="II76">
        <v>2.8442400000000001</v>
      </c>
      <c r="IJ76">
        <v>2.2924799999999999</v>
      </c>
      <c r="IK76">
        <v>32.354900000000001</v>
      </c>
      <c r="IL76">
        <v>14.587300000000001</v>
      </c>
      <c r="IM76">
        <v>18</v>
      </c>
      <c r="IN76">
        <v>1188</v>
      </c>
      <c r="IO76">
        <v>351.95400000000001</v>
      </c>
      <c r="IP76">
        <v>25</v>
      </c>
      <c r="IQ76">
        <v>24.461500000000001</v>
      </c>
      <c r="IR76">
        <v>30.0001</v>
      </c>
      <c r="IS76">
        <v>24.366700000000002</v>
      </c>
      <c r="IT76">
        <v>24.307600000000001</v>
      </c>
      <c r="IU76">
        <v>30.322900000000001</v>
      </c>
      <c r="IV76">
        <v>0</v>
      </c>
      <c r="IW76">
        <v>100</v>
      </c>
      <c r="IX76">
        <v>25</v>
      </c>
      <c r="IY76">
        <v>400</v>
      </c>
      <c r="IZ76">
        <v>22.443999999999999</v>
      </c>
      <c r="JA76">
        <v>109.645</v>
      </c>
      <c r="JB76">
        <v>99.98</v>
      </c>
    </row>
    <row r="77" spans="1:262" x14ac:dyDescent="0.2">
      <c r="A77">
        <v>61</v>
      </c>
      <c r="B77">
        <v>1634321931.5</v>
      </c>
      <c r="C77">
        <v>10577</v>
      </c>
      <c r="D77" t="s">
        <v>656</v>
      </c>
      <c r="E77" t="s">
        <v>657</v>
      </c>
      <c r="F77" t="s">
        <v>392</v>
      </c>
      <c r="G77">
        <v>1634321931.5</v>
      </c>
      <c r="H77">
        <f t="shared" si="46"/>
        <v>2.7583476272630466E-3</v>
      </c>
      <c r="I77">
        <f t="shared" si="47"/>
        <v>2.7583476272630465</v>
      </c>
      <c r="J77">
        <f t="shared" si="48"/>
        <v>7.0282865086490967</v>
      </c>
      <c r="K77">
        <f t="shared" si="49"/>
        <v>395.13400000000001</v>
      </c>
      <c r="L77">
        <f t="shared" si="50"/>
        <v>273.76753940832299</v>
      </c>
      <c r="M77">
        <f t="shared" si="51"/>
        <v>24.924191286758013</v>
      </c>
      <c r="N77">
        <f t="shared" si="52"/>
        <v>35.973568748094003</v>
      </c>
      <c r="O77">
        <f t="shared" si="53"/>
        <v>0.10673472207849698</v>
      </c>
      <c r="P77">
        <f t="shared" si="54"/>
        <v>2.7715905731313493</v>
      </c>
      <c r="Q77">
        <f t="shared" si="55"/>
        <v>0.10450269126246865</v>
      </c>
      <c r="R77">
        <f t="shared" si="56"/>
        <v>6.551083352795832E-2</v>
      </c>
      <c r="S77">
        <f t="shared" si="57"/>
        <v>241.7272679221021</v>
      </c>
      <c r="T77">
        <f t="shared" si="58"/>
        <v>27.425573344671985</v>
      </c>
      <c r="U77">
        <f t="shared" si="59"/>
        <v>26.691299999999998</v>
      </c>
      <c r="V77">
        <f t="shared" si="60"/>
        <v>3.5147782077295737</v>
      </c>
      <c r="W77">
        <f t="shared" si="61"/>
        <v>33.413489171723022</v>
      </c>
      <c r="X77">
        <f t="shared" si="62"/>
        <v>1.173615215931</v>
      </c>
      <c r="Y77">
        <f t="shared" si="63"/>
        <v>3.5123994680693227</v>
      </c>
      <c r="Z77">
        <f t="shared" si="64"/>
        <v>2.3411629917985737</v>
      </c>
      <c r="AA77">
        <f t="shared" si="65"/>
        <v>-121.64313036230035</v>
      </c>
      <c r="AB77">
        <f t="shared" si="66"/>
        <v>-1.7183528962542702</v>
      </c>
      <c r="AC77">
        <f t="shared" si="67"/>
        <v>-0.13338036472155879</v>
      </c>
      <c r="AD77">
        <f t="shared" si="68"/>
        <v>118.23240429882593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48298.117895606207</v>
      </c>
      <c r="AJ77" t="s">
        <v>393</v>
      </c>
      <c r="AK77">
        <v>10397.299999999999</v>
      </c>
      <c r="AL77">
        <v>0</v>
      </c>
      <c r="AM77">
        <v>0</v>
      </c>
      <c r="AN77" t="e">
        <f t="shared" si="72"/>
        <v>#DIV/0!</v>
      </c>
      <c r="AO77">
        <v>-1</v>
      </c>
      <c r="AP77" t="s">
        <v>658</v>
      </c>
      <c r="AQ77">
        <v>10422</v>
      </c>
      <c r="AR77">
        <v>1334.57307692308</v>
      </c>
      <c r="AS77">
        <v>1469.05</v>
      </c>
      <c r="AT77">
        <f t="shared" si="73"/>
        <v>9.1540058593594487E-2</v>
      </c>
      <c r="AU77">
        <v>0.5</v>
      </c>
      <c r="AV77">
        <f t="shared" si="74"/>
        <v>1261.1603999596387</v>
      </c>
      <c r="AW77">
        <f t="shared" si="75"/>
        <v>7.0282865086490967</v>
      </c>
      <c r="AX77">
        <f t="shared" si="76"/>
        <v>57.723348454113193</v>
      </c>
      <c r="AY77">
        <f t="shared" si="77"/>
        <v>6.3657933668913392E-3</v>
      </c>
      <c r="AZ77">
        <f t="shared" si="78"/>
        <v>-1</v>
      </c>
      <c r="BA77" t="e">
        <f t="shared" si="79"/>
        <v>#DIV/0!</v>
      </c>
      <c r="BB77" t="s">
        <v>395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>
        <f t="shared" si="84"/>
        <v>9.15400585935945E-2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v>163</v>
      </c>
      <c r="BM77">
        <v>300</v>
      </c>
      <c r="BN77">
        <v>300</v>
      </c>
      <c r="BO77">
        <v>300</v>
      </c>
      <c r="BP77">
        <v>10422</v>
      </c>
      <c r="BQ77">
        <v>1455.22</v>
      </c>
      <c r="BR77">
        <v>-7.3991700000000001E-3</v>
      </c>
      <c r="BS77">
        <v>-2.0299999999999998</v>
      </c>
      <c r="BT77" t="s">
        <v>395</v>
      </c>
      <c r="BU77" t="s">
        <v>395</v>
      </c>
      <c r="BV77" t="s">
        <v>395</v>
      </c>
      <c r="BW77" t="s">
        <v>395</v>
      </c>
      <c r="BX77" t="s">
        <v>395</v>
      </c>
      <c r="BY77" t="s">
        <v>395</v>
      </c>
      <c r="BZ77" t="s">
        <v>395</v>
      </c>
      <c r="CA77" t="s">
        <v>395</v>
      </c>
      <c r="CB77" t="s">
        <v>395</v>
      </c>
      <c r="CC77" t="s">
        <v>395</v>
      </c>
      <c r="CD77">
        <f t="shared" si="88"/>
        <v>1499.94</v>
      </c>
      <c r="CE77">
        <f t="shared" si="89"/>
        <v>1261.1603999596387</v>
      </c>
      <c r="CF77">
        <f t="shared" si="90"/>
        <v>0.84080723226238285</v>
      </c>
      <c r="CG77">
        <f t="shared" si="91"/>
        <v>0.16115795826639873</v>
      </c>
      <c r="CH77">
        <v>6</v>
      </c>
      <c r="CI77">
        <v>0.5</v>
      </c>
      <c r="CJ77" t="s">
        <v>396</v>
      </c>
      <c r="CK77">
        <v>2</v>
      </c>
      <c r="CL77">
        <v>1634321931.5</v>
      </c>
      <c r="CM77">
        <v>395.13400000000001</v>
      </c>
      <c r="CN77">
        <v>400.005</v>
      </c>
      <c r="CO77">
        <v>12.891</v>
      </c>
      <c r="CP77">
        <v>11.257300000000001</v>
      </c>
      <c r="CQ77">
        <v>390.12700000000001</v>
      </c>
      <c r="CR77">
        <v>13.663500000000001</v>
      </c>
      <c r="CS77">
        <v>999.98400000000004</v>
      </c>
      <c r="CT77">
        <v>90.937600000000003</v>
      </c>
      <c r="CU77">
        <v>0.103841</v>
      </c>
      <c r="CV77">
        <v>26.6798</v>
      </c>
      <c r="CW77">
        <v>26.691299999999998</v>
      </c>
      <c r="CX77">
        <v>999.9</v>
      </c>
      <c r="CY77">
        <v>0</v>
      </c>
      <c r="CZ77">
        <v>0</v>
      </c>
      <c r="DA77">
        <v>10035</v>
      </c>
      <c r="DB77">
        <v>0</v>
      </c>
      <c r="DC77">
        <v>23.4252</v>
      </c>
      <c r="DD77">
        <v>-4.8718899999999996</v>
      </c>
      <c r="DE77">
        <v>400.29399999999998</v>
      </c>
      <c r="DF77">
        <v>404.56</v>
      </c>
      <c r="DG77">
        <v>1.63365</v>
      </c>
      <c r="DH77">
        <v>400.005</v>
      </c>
      <c r="DI77">
        <v>11.257300000000001</v>
      </c>
      <c r="DJ77">
        <v>1.1722699999999999</v>
      </c>
      <c r="DK77">
        <v>1.0237099999999999</v>
      </c>
      <c r="DL77">
        <v>9.2540399999999998</v>
      </c>
      <c r="DM77">
        <v>7.2583299999999999</v>
      </c>
      <c r="DN77">
        <v>1499.94</v>
      </c>
      <c r="DO77">
        <v>0.97299999999999998</v>
      </c>
      <c r="DP77">
        <v>2.7000199999999999E-2</v>
      </c>
      <c r="DQ77">
        <v>0</v>
      </c>
      <c r="DR77">
        <v>1331.93</v>
      </c>
      <c r="DS77">
        <v>5.0000499999999999</v>
      </c>
      <c r="DT77">
        <v>20058.900000000001</v>
      </c>
      <c r="DU77">
        <v>12457.6</v>
      </c>
      <c r="DV77">
        <v>41.561999999999998</v>
      </c>
      <c r="DW77">
        <v>43.436999999999998</v>
      </c>
      <c r="DX77">
        <v>42.561999999999998</v>
      </c>
      <c r="DY77">
        <v>42.936999999999998</v>
      </c>
      <c r="DZ77">
        <v>43.625</v>
      </c>
      <c r="EA77">
        <v>1454.58</v>
      </c>
      <c r="EB77">
        <v>40.36</v>
      </c>
      <c r="EC77">
        <v>0</v>
      </c>
      <c r="ED77">
        <v>991.90000009536698</v>
      </c>
      <c r="EE77">
        <v>0</v>
      </c>
      <c r="EF77">
        <v>1334.57307692308</v>
      </c>
      <c r="EG77">
        <v>-21.977435857334001</v>
      </c>
      <c r="EH77">
        <v>-328.697435401576</v>
      </c>
      <c r="EI77">
        <v>20100.8</v>
      </c>
      <c r="EJ77">
        <v>15</v>
      </c>
      <c r="EK77">
        <v>1634321895.5</v>
      </c>
      <c r="EL77" t="s">
        <v>659</v>
      </c>
      <c r="EM77">
        <v>1634321893</v>
      </c>
      <c r="EN77">
        <v>1634321895.5</v>
      </c>
      <c r="EO77">
        <v>64</v>
      </c>
      <c r="EP77">
        <v>2.1999999999999999E-2</v>
      </c>
      <c r="EQ77">
        <v>0</v>
      </c>
      <c r="ER77">
        <v>5.0060000000000002</v>
      </c>
      <c r="ES77">
        <v>-0.77300000000000002</v>
      </c>
      <c r="ET77">
        <v>400</v>
      </c>
      <c r="EU77">
        <v>11</v>
      </c>
      <c r="EV77">
        <v>0.45</v>
      </c>
      <c r="EW77">
        <v>0.06</v>
      </c>
      <c r="EX77">
        <v>-4.8785139024390203</v>
      </c>
      <c r="EY77">
        <v>-6.7739163763077495E-2</v>
      </c>
      <c r="EZ77">
        <v>2.2917449723827001E-2</v>
      </c>
      <c r="FA77">
        <v>1</v>
      </c>
      <c r="FB77">
        <v>1.62961463414634</v>
      </c>
      <c r="FC77">
        <v>3.41627874564506E-2</v>
      </c>
      <c r="FD77">
        <v>3.4813903149011698E-3</v>
      </c>
      <c r="FE77">
        <v>1</v>
      </c>
      <c r="FF77">
        <v>2</v>
      </c>
      <c r="FG77">
        <v>2</v>
      </c>
      <c r="FH77" t="s">
        <v>398</v>
      </c>
      <c r="FI77">
        <v>3.8228300000000002</v>
      </c>
      <c r="FJ77">
        <v>2.7073800000000001</v>
      </c>
      <c r="FK77">
        <v>8.7335399999999994E-2</v>
      </c>
      <c r="FL77">
        <v>8.8967099999999993E-2</v>
      </c>
      <c r="FM77">
        <v>6.9429900000000003E-2</v>
      </c>
      <c r="FN77">
        <v>6.0006499999999997E-2</v>
      </c>
      <c r="FO77">
        <v>26648.5</v>
      </c>
      <c r="FP77">
        <v>22487.200000000001</v>
      </c>
      <c r="FQ77">
        <v>26213.599999999999</v>
      </c>
      <c r="FR77">
        <v>24084.6</v>
      </c>
      <c r="FS77">
        <v>41658.800000000003</v>
      </c>
      <c r="FT77">
        <v>37363.699999999997</v>
      </c>
      <c r="FU77">
        <v>47397.9</v>
      </c>
      <c r="FV77">
        <v>42933.4</v>
      </c>
      <c r="FW77">
        <v>2.6930499999999999</v>
      </c>
      <c r="FX77">
        <v>1.71373</v>
      </c>
      <c r="FY77">
        <v>0.159912</v>
      </c>
      <c r="FZ77">
        <v>0</v>
      </c>
      <c r="GA77">
        <v>24.069199999999999</v>
      </c>
      <c r="GB77">
        <v>999.9</v>
      </c>
      <c r="GC77">
        <v>33.811999999999998</v>
      </c>
      <c r="GD77">
        <v>27.321000000000002</v>
      </c>
      <c r="GE77">
        <v>13.5608</v>
      </c>
      <c r="GF77">
        <v>55.400300000000001</v>
      </c>
      <c r="GG77">
        <v>48.533700000000003</v>
      </c>
      <c r="GH77">
        <v>3</v>
      </c>
      <c r="GI77">
        <v>-0.224383</v>
      </c>
      <c r="GJ77">
        <v>-0.51129899999999995</v>
      </c>
      <c r="GK77">
        <v>20.246600000000001</v>
      </c>
      <c r="GL77">
        <v>5.2351099999999997</v>
      </c>
      <c r="GM77">
        <v>11.986000000000001</v>
      </c>
      <c r="GN77">
        <v>4.9573</v>
      </c>
      <c r="GO77">
        <v>3.3039999999999998</v>
      </c>
      <c r="GP77">
        <v>1185.7</v>
      </c>
      <c r="GQ77">
        <v>9999</v>
      </c>
      <c r="GR77">
        <v>2722.8</v>
      </c>
      <c r="GS77">
        <v>15.4</v>
      </c>
      <c r="GT77">
        <v>1.8681300000000001</v>
      </c>
      <c r="GU77">
        <v>1.86381</v>
      </c>
      <c r="GV77">
        <v>1.8714900000000001</v>
      </c>
      <c r="GW77">
        <v>1.86219</v>
      </c>
      <c r="GX77">
        <v>1.86172</v>
      </c>
      <c r="GY77">
        <v>1.86816</v>
      </c>
      <c r="GZ77">
        <v>1.85836</v>
      </c>
      <c r="HA77">
        <v>1.8647899999999999</v>
      </c>
      <c r="HB77">
        <v>5</v>
      </c>
      <c r="HC77">
        <v>0</v>
      </c>
      <c r="HD77">
        <v>0</v>
      </c>
      <c r="HE77">
        <v>0</v>
      </c>
      <c r="HF77" t="s">
        <v>399</v>
      </c>
      <c r="HG77" t="s">
        <v>400</v>
      </c>
      <c r="HH77" t="s">
        <v>401</v>
      </c>
      <c r="HI77" t="s">
        <v>401</v>
      </c>
      <c r="HJ77" t="s">
        <v>401</v>
      </c>
      <c r="HK77" t="s">
        <v>401</v>
      </c>
      <c r="HL77">
        <v>0</v>
      </c>
      <c r="HM77">
        <v>100</v>
      </c>
      <c r="HN77">
        <v>100</v>
      </c>
      <c r="HO77">
        <v>5.0069999999999997</v>
      </c>
      <c r="HP77">
        <v>-0.77249999999999996</v>
      </c>
      <c r="HQ77">
        <v>5.0062857142858102</v>
      </c>
      <c r="HR77">
        <v>0</v>
      </c>
      <c r="HS77">
        <v>0</v>
      </c>
      <c r="HT77">
        <v>0</v>
      </c>
      <c r="HU77">
        <v>-0.77255000000000096</v>
      </c>
      <c r="HV77">
        <v>0</v>
      </c>
      <c r="HW77">
        <v>0</v>
      </c>
      <c r="HX77">
        <v>0</v>
      </c>
      <c r="HY77">
        <v>-1</v>
      </c>
      <c r="HZ77">
        <v>-1</v>
      </c>
      <c r="IA77">
        <v>-1</v>
      </c>
      <c r="IB77">
        <v>-1</v>
      </c>
      <c r="IC77">
        <v>0.6</v>
      </c>
      <c r="ID77">
        <v>0.6</v>
      </c>
      <c r="IE77">
        <v>1.5124500000000001</v>
      </c>
      <c r="IF77">
        <v>2.32422</v>
      </c>
      <c r="IG77">
        <v>2.64893</v>
      </c>
      <c r="IH77">
        <v>2.9064899999999998</v>
      </c>
      <c r="II77">
        <v>2.8442400000000001</v>
      </c>
      <c r="IJ77">
        <v>2.32544</v>
      </c>
      <c r="IK77">
        <v>32.310699999999997</v>
      </c>
      <c r="IL77">
        <v>14.4122</v>
      </c>
      <c r="IM77">
        <v>18</v>
      </c>
      <c r="IN77">
        <v>1189.27</v>
      </c>
      <c r="IO77">
        <v>352.25</v>
      </c>
      <c r="IP77">
        <v>25.000299999999999</v>
      </c>
      <c r="IQ77">
        <v>24.473800000000001</v>
      </c>
      <c r="IR77">
        <v>30</v>
      </c>
      <c r="IS77">
        <v>24.389099999999999</v>
      </c>
      <c r="IT77">
        <v>24.3322</v>
      </c>
      <c r="IU77">
        <v>30.307600000000001</v>
      </c>
      <c r="IV77">
        <v>0</v>
      </c>
      <c r="IW77">
        <v>100</v>
      </c>
      <c r="IX77">
        <v>25</v>
      </c>
      <c r="IY77">
        <v>400</v>
      </c>
      <c r="IZ77">
        <v>22.443999999999999</v>
      </c>
      <c r="JA77">
        <v>109.607</v>
      </c>
      <c r="JB77">
        <v>99.9863</v>
      </c>
    </row>
    <row r="78" spans="1:262" x14ac:dyDescent="0.2">
      <c r="A78">
        <v>62</v>
      </c>
      <c r="B78">
        <v>1634322053.5</v>
      </c>
      <c r="C78">
        <v>10699</v>
      </c>
      <c r="D78" t="s">
        <v>660</v>
      </c>
      <c r="E78" t="s">
        <v>661</v>
      </c>
      <c r="F78" t="s">
        <v>392</v>
      </c>
      <c r="G78">
        <v>1634322053.5</v>
      </c>
      <c r="H78">
        <f t="shared" si="46"/>
        <v>2.9167389198771028E-3</v>
      </c>
      <c r="I78">
        <f t="shared" si="47"/>
        <v>2.9167389198771025</v>
      </c>
      <c r="J78">
        <f t="shared" si="48"/>
        <v>5.8582915180400414</v>
      </c>
      <c r="K78">
        <f t="shared" si="49"/>
        <v>295.95400000000001</v>
      </c>
      <c r="L78">
        <f t="shared" si="50"/>
        <v>200.84603979567993</v>
      </c>
      <c r="M78">
        <f t="shared" si="51"/>
        <v>18.285212860814227</v>
      </c>
      <c r="N78">
        <f t="shared" si="52"/>
        <v>26.943931244622</v>
      </c>
      <c r="O78">
        <f t="shared" si="53"/>
        <v>0.11289489913404532</v>
      </c>
      <c r="P78">
        <f t="shared" si="54"/>
        <v>2.758872899017291</v>
      </c>
      <c r="Q78">
        <f t="shared" si="55"/>
        <v>0.11038981287931185</v>
      </c>
      <c r="R78">
        <f t="shared" si="56"/>
        <v>6.9214075347978132E-2</v>
      </c>
      <c r="S78">
        <f t="shared" si="57"/>
        <v>241.71928792209951</v>
      </c>
      <c r="T78">
        <f t="shared" si="58"/>
        <v>27.403237812669513</v>
      </c>
      <c r="U78">
        <f t="shared" si="59"/>
        <v>26.708400000000001</v>
      </c>
      <c r="V78">
        <f t="shared" si="60"/>
        <v>3.5183178907787971</v>
      </c>
      <c r="W78">
        <f t="shared" si="61"/>
        <v>33.412159168326625</v>
      </c>
      <c r="X78">
        <f t="shared" si="62"/>
        <v>1.1748196407548999</v>
      </c>
      <c r="Y78">
        <f t="shared" si="63"/>
        <v>3.5161440325849442</v>
      </c>
      <c r="Z78">
        <f t="shared" si="64"/>
        <v>2.343498250023897</v>
      </c>
      <c r="AA78">
        <f t="shared" si="65"/>
        <v>-128.62818636658022</v>
      </c>
      <c r="AB78">
        <f t="shared" si="66"/>
        <v>-1.5617317351841715</v>
      </c>
      <c r="AC78">
        <f t="shared" si="67"/>
        <v>-0.12180352952360909</v>
      </c>
      <c r="AD78">
        <f t="shared" si="68"/>
        <v>111.4075662908115</v>
      </c>
      <c r="AE78">
        <v>1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47948.558911945758</v>
      </c>
      <c r="AJ78" t="s">
        <v>393</v>
      </c>
      <c r="AK78">
        <v>10397.299999999999</v>
      </c>
      <c r="AL78">
        <v>0</v>
      </c>
      <c r="AM78">
        <v>0</v>
      </c>
      <c r="AN78" t="e">
        <f t="shared" si="72"/>
        <v>#DIV/0!</v>
      </c>
      <c r="AO78">
        <v>-1</v>
      </c>
      <c r="AP78" t="s">
        <v>662</v>
      </c>
      <c r="AQ78">
        <v>10421.4</v>
      </c>
      <c r="AR78">
        <v>1296.10153846154</v>
      </c>
      <c r="AS78">
        <v>1423.86</v>
      </c>
      <c r="AT78">
        <f t="shared" si="73"/>
        <v>8.9726842202505819E-2</v>
      </c>
      <c r="AU78">
        <v>0.5</v>
      </c>
      <c r="AV78">
        <f t="shared" si="74"/>
        <v>1261.1183999596371</v>
      </c>
      <c r="AW78">
        <f t="shared" si="75"/>
        <v>5.8582915180400414</v>
      </c>
      <c r="AX78">
        <f t="shared" si="76"/>
        <v>56.578085835927489</v>
      </c>
      <c r="AY78">
        <f t="shared" si="77"/>
        <v>5.438261402148716E-3</v>
      </c>
      <c r="AZ78">
        <f t="shared" si="78"/>
        <v>-1</v>
      </c>
      <c r="BA78" t="e">
        <f t="shared" si="79"/>
        <v>#DIV/0!</v>
      </c>
      <c r="BB78" t="s">
        <v>395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>
        <f t="shared" si="84"/>
        <v>8.9726842202505777E-2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v>164</v>
      </c>
      <c r="BM78">
        <v>300</v>
      </c>
      <c r="BN78">
        <v>300</v>
      </c>
      <c r="BO78">
        <v>300</v>
      </c>
      <c r="BP78">
        <v>10421.4</v>
      </c>
      <c r="BQ78">
        <v>1412.45</v>
      </c>
      <c r="BR78">
        <v>-7.3987899999999997E-3</v>
      </c>
      <c r="BS78">
        <v>-2.2799999999999998</v>
      </c>
      <c r="BT78" t="s">
        <v>395</v>
      </c>
      <c r="BU78" t="s">
        <v>395</v>
      </c>
      <c r="BV78" t="s">
        <v>395</v>
      </c>
      <c r="BW78" t="s">
        <v>395</v>
      </c>
      <c r="BX78" t="s">
        <v>395</v>
      </c>
      <c r="BY78" t="s">
        <v>395</v>
      </c>
      <c r="BZ78" t="s">
        <v>395</v>
      </c>
      <c r="CA78" t="s">
        <v>395</v>
      </c>
      <c r="CB78" t="s">
        <v>395</v>
      </c>
      <c r="CC78" t="s">
        <v>395</v>
      </c>
      <c r="CD78">
        <f t="shared" si="88"/>
        <v>1499.89</v>
      </c>
      <c r="CE78">
        <f t="shared" si="89"/>
        <v>1261.1183999596371</v>
      </c>
      <c r="CF78">
        <f t="shared" si="90"/>
        <v>0.84080725917209731</v>
      </c>
      <c r="CG78">
        <f t="shared" si="91"/>
        <v>0.16115801020214782</v>
      </c>
      <c r="CH78">
        <v>6</v>
      </c>
      <c r="CI78">
        <v>0.5</v>
      </c>
      <c r="CJ78" t="s">
        <v>396</v>
      </c>
      <c r="CK78">
        <v>2</v>
      </c>
      <c r="CL78">
        <v>1634322053.5</v>
      </c>
      <c r="CM78">
        <v>295.95400000000001</v>
      </c>
      <c r="CN78">
        <v>299.98700000000002</v>
      </c>
      <c r="CO78">
        <v>12.904299999999999</v>
      </c>
      <c r="CP78">
        <v>11.1768</v>
      </c>
      <c r="CQ78">
        <v>291.55200000000002</v>
      </c>
      <c r="CR78">
        <v>13.676500000000001</v>
      </c>
      <c r="CS78">
        <v>999.97699999999998</v>
      </c>
      <c r="CT78">
        <v>90.936899999999994</v>
      </c>
      <c r="CU78">
        <v>0.104043</v>
      </c>
      <c r="CV78">
        <v>26.697900000000001</v>
      </c>
      <c r="CW78">
        <v>26.708400000000001</v>
      </c>
      <c r="CX78">
        <v>999.9</v>
      </c>
      <c r="CY78">
        <v>0</v>
      </c>
      <c r="CZ78">
        <v>0</v>
      </c>
      <c r="DA78">
        <v>9960</v>
      </c>
      <c r="DB78">
        <v>0</v>
      </c>
      <c r="DC78">
        <v>23.4252</v>
      </c>
      <c r="DD78">
        <v>-4.0323799999999999</v>
      </c>
      <c r="DE78">
        <v>299.82299999999998</v>
      </c>
      <c r="DF78">
        <v>303.37799999999999</v>
      </c>
      <c r="DG78">
        <v>1.7274400000000001</v>
      </c>
      <c r="DH78">
        <v>299.98700000000002</v>
      </c>
      <c r="DI78">
        <v>11.1768</v>
      </c>
      <c r="DJ78">
        <v>1.17347</v>
      </c>
      <c r="DK78">
        <v>1.0163800000000001</v>
      </c>
      <c r="DL78">
        <v>9.2691999999999997</v>
      </c>
      <c r="DM78">
        <v>7.1533899999999999</v>
      </c>
      <c r="DN78">
        <v>1499.89</v>
      </c>
      <c r="DO78">
        <v>0.97299999999999998</v>
      </c>
      <c r="DP78">
        <v>2.7000199999999999E-2</v>
      </c>
      <c r="DQ78">
        <v>0</v>
      </c>
      <c r="DR78">
        <v>1293.75</v>
      </c>
      <c r="DS78">
        <v>5.0000499999999999</v>
      </c>
      <c r="DT78">
        <v>19492</v>
      </c>
      <c r="DU78">
        <v>12457.1</v>
      </c>
      <c r="DV78">
        <v>41.561999999999998</v>
      </c>
      <c r="DW78">
        <v>43.436999999999998</v>
      </c>
      <c r="DX78">
        <v>42.625</v>
      </c>
      <c r="DY78">
        <v>43</v>
      </c>
      <c r="DZ78">
        <v>43.625</v>
      </c>
      <c r="EA78">
        <v>1454.53</v>
      </c>
      <c r="EB78">
        <v>40.36</v>
      </c>
      <c r="EC78">
        <v>0</v>
      </c>
      <c r="ED78">
        <v>121.700000047684</v>
      </c>
      <c r="EE78">
        <v>0</v>
      </c>
      <c r="EF78">
        <v>1296.10153846154</v>
      </c>
      <c r="EG78">
        <v>-16.0389743785855</v>
      </c>
      <c r="EH78">
        <v>-229.95555576995201</v>
      </c>
      <c r="EI78">
        <v>19522.946153846198</v>
      </c>
      <c r="EJ78">
        <v>15</v>
      </c>
      <c r="EK78">
        <v>1634322017.5</v>
      </c>
      <c r="EL78" t="s">
        <v>663</v>
      </c>
      <c r="EM78">
        <v>1634322008.5</v>
      </c>
      <c r="EN78">
        <v>1634322017.5</v>
      </c>
      <c r="EO78">
        <v>65</v>
      </c>
      <c r="EP78">
        <v>-0.60399999999999998</v>
      </c>
      <c r="EQ78">
        <v>0</v>
      </c>
      <c r="ER78">
        <v>4.4029999999999996</v>
      </c>
      <c r="ES78">
        <v>-0.77200000000000002</v>
      </c>
      <c r="ET78">
        <v>300</v>
      </c>
      <c r="EU78">
        <v>11</v>
      </c>
      <c r="EV78">
        <v>0.38</v>
      </c>
      <c r="EW78">
        <v>0.03</v>
      </c>
      <c r="EX78">
        <v>-4.0465805000000001</v>
      </c>
      <c r="EY78">
        <v>-5.4584465290802603E-2</v>
      </c>
      <c r="EZ78">
        <v>3.4030371578194697E-2</v>
      </c>
      <c r="FA78">
        <v>1</v>
      </c>
      <c r="FB78">
        <v>1.72007825</v>
      </c>
      <c r="FC78">
        <v>4.5973170731704503E-2</v>
      </c>
      <c r="FD78">
        <v>4.4787000834505698E-3</v>
      </c>
      <c r="FE78">
        <v>1</v>
      </c>
      <c r="FF78">
        <v>2</v>
      </c>
      <c r="FG78">
        <v>2</v>
      </c>
      <c r="FH78" t="s">
        <v>398</v>
      </c>
      <c r="FI78">
        <v>3.8228200000000001</v>
      </c>
      <c r="FJ78">
        <v>2.7069399999999999</v>
      </c>
      <c r="FK78">
        <v>6.9277500000000006E-2</v>
      </c>
      <c r="FL78">
        <v>7.0916199999999999E-2</v>
      </c>
      <c r="FM78">
        <v>6.9480200000000006E-2</v>
      </c>
      <c r="FN78">
        <v>5.9682800000000001E-2</v>
      </c>
      <c r="FO78">
        <v>27175.599999999999</v>
      </c>
      <c r="FP78">
        <v>22932.9</v>
      </c>
      <c r="FQ78">
        <v>26213.5</v>
      </c>
      <c r="FR78">
        <v>24084.9</v>
      </c>
      <c r="FS78">
        <v>41656.5</v>
      </c>
      <c r="FT78">
        <v>37376.699999999997</v>
      </c>
      <c r="FU78">
        <v>47398.400000000001</v>
      </c>
      <c r="FV78">
        <v>42934</v>
      </c>
      <c r="FW78">
        <v>2.6915499999999999</v>
      </c>
      <c r="FX78">
        <v>1.7130300000000001</v>
      </c>
      <c r="FY78">
        <v>0.15922600000000001</v>
      </c>
      <c r="FZ78">
        <v>0</v>
      </c>
      <c r="GA78">
        <v>24.0975</v>
      </c>
      <c r="GB78">
        <v>999.9</v>
      </c>
      <c r="GC78">
        <v>33.634</v>
      </c>
      <c r="GD78">
        <v>27.332000000000001</v>
      </c>
      <c r="GE78">
        <v>13.498200000000001</v>
      </c>
      <c r="GF78">
        <v>56.160299999999999</v>
      </c>
      <c r="GG78">
        <v>48.557699999999997</v>
      </c>
      <c r="GH78">
        <v>3</v>
      </c>
      <c r="GI78">
        <v>-0.225249</v>
      </c>
      <c r="GJ78">
        <v>-0.49960199999999999</v>
      </c>
      <c r="GK78">
        <v>20.246600000000001</v>
      </c>
      <c r="GL78">
        <v>5.23346</v>
      </c>
      <c r="GM78">
        <v>11.986000000000001</v>
      </c>
      <c r="GN78">
        <v>4.9564500000000002</v>
      </c>
      <c r="GO78">
        <v>3.3039999999999998</v>
      </c>
      <c r="GP78">
        <v>1189.3</v>
      </c>
      <c r="GQ78">
        <v>9999</v>
      </c>
      <c r="GR78">
        <v>2722.8</v>
      </c>
      <c r="GS78">
        <v>15.5</v>
      </c>
      <c r="GT78">
        <v>1.8681300000000001</v>
      </c>
      <c r="GU78">
        <v>1.86381</v>
      </c>
      <c r="GV78">
        <v>1.8714900000000001</v>
      </c>
      <c r="GW78">
        <v>1.86219</v>
      </c>
      <c r="GX78">
        <v>1.86172</v>
      </c>
      <c r="GY78">
        <v>1.86816</v>
      </c>
      <c r="GZ78">
        <v>1.85836</v>
      </c>
      <c r="HA78">
        <v>1.8647800000000001</v>
      </c>
      <c r="HB78">
        <v>5</v>
      </c>
      <c r="HC78">
        <v>0</v>
      </c>
      <c r="HD78">
        <v>0</v>
      </c>
      <c r="HE78">
        <v>0</v>
      </c>
      <c r="HF78" t="s">
        <v>399</v>
      </c>
      <c r="HG78" t="s">
        <v>400</v>
      </c>
      <c r="HH78" t="s">
        <v>401</v>
      </c>
      <c r="HI78" t="s">
        <v>401</v>
      </c>
      <c r="HJ78" t="s">
        <v>401</v>
      </c>
      <c r="HK78" t="s">
        <v>401</v>
      </c>
      <c r="HL78">
        <v>0</v>
      </c>
      <c r="HM78">
        <v>100</v>
      </c>
      <c r="HN78">
        <v>100</v>
      </c>
      <c r="HO78">
        <v>4.4020000000000001</v>
      </c>
      <c r="HP78">
        <v>-0.7722</v>
      </c>
      <c r="HQ78">
        <v>4.40289999999999</v>
      </c>
      <c r="HR78">
        <v>0</v>
      </c>
      <c r="HS78">
        <v>0</v>
      </c>
      <c r="HT78">
        <v>0</v>
      </c>
      <c r="HU78">
        <v>-0.77221000000000095</v>
      </c>
      <c r="HV78">
        <v>0</v>
      </c>
      <c r="HW78">
        <v>0</v>
      </c>
      <c r="HX78">
        <v>0</v>
      </c>
      <c r="HY78">
        <v>-1</v>
      </c>
      <c r="HZ78">
        <v>-1</v>
      </c>
      <c r="IA78">
        <v>-1</v>
      </c>
      <c r="IB78">
        <v>-1</v>
      </c>
      <c r="IC78">
        <v>0.8</v>
      </c>
      <c r="ID78">
        <v>0.6</v>
      </c>
      <c r="IE78">
        <v>1.2036100000000001</v>
      </c>
      <c r="IF78">
        <v>2.3339799999999999</v>
      </c>
      <c r="IG78">
        <v>2.64893</v>
      </c>
      <c r="IH78">
        <v>2.9064899999999998</v>
      </c>
      <c r="II78">
        <v>2.8442400000000001</v>
      </c>
      <c r="IJ78">
        <v>2.3144499999999999</v>
      </c>
      <c r="IK78">
        <v>32.310699999999997</v>
      </c>
      <c r="IL78">
        <v>14.3947</v>
      </c>
      <c r="IM78">
        <v>18</v>
      </c>
      <c r="IN78">
        <v>1187.19</v>
      </c>
      <c r="IO78">
        <v>351.85899999999998</v>
      </c>
      <c r="IP78">
        <v>24.9998</v>
      </c>
      <c r="IQ78">
        <v>24.465499999999999</v>
      </c>
      <c r="IR78">
        <v>30.0001</v>
      </c>
      <c r="IS78">
        <v>24.3809</v>
      </c>
      <c r="IT78">
        <v>24.325399999999998</v>
      </c>
      <c r="IU78">
        <v>24.131699999999999</v>
      </c>
      <c r="IV78">
        <v>0</v>
      </c>
      <c r="IW78">
        <v>100</v>
      </c>
      <c r="IX78">
        <v>25</v>
      </c>
      <c r="IY78">
        <v>300</v>
      </c>
      <c r="IZ78">
        <v>22.443999999999999</v>
      </c>
      <c r="JA78">
        <v>109.608</v>
      </c>
      <c r="JB78">
        <v>99.987700000000004</v>
      </c>
    </row>
    <row r="79" spans="1:262" x14ac:dyDescent="0.2">
      <c r="A79">
        <v>63</v>
      </c>
      <c r="B79">
        <v>1634322132</v>
      </c>
      <c r="C79">
        <v>10777.5</v>
      </c>
      <c r="D79" t="s">
        <v>664</v>
      </c>
      <c r="E79" t="s">
        <v>665</v>
      </c>
      <c r="F79" t="s">
        <v>392</v>
      </c>
      <c r="G79">
        <v>1634322132</v>
      </c>
      <c r="H79">
        <f t="shared" si="46"/>
        <v>3.0211035038350594E-3</v>
      </c>
      <c r="I79">
        <f t="shared" si="47"/>
        <v>3.0211035038350595</v>
      </c>
      <c r="J79">
        <f t="shared" si="48"/>
        <v>4.1140552233207908</v>
      </c>
      <c r="K79">
        <f t="shared" si="49"/>
        <v>197.178</v>
      </c>
      <c r="L79">
        <f t="shared" si="50"/>
        <v>133.05577830381995</v>
      </c>
      <c r="M79">
        <f t="shared" si="51"/>
        <v>12.112704037840135</v>
      </c>
      <c r="N79">
        <f t="shared" si="52"/>
        <v>17.950056639551999</v>
      </c>
      <c r="O79">
        <f t="shared" si="53"/>
        <v>0.11742229082365875</v>
      </c>
      <c r="P79">
        <f t="shared" si="54"/>
        <v>2.7670301660124861</v>
      </c>
      <c r="Q79">
        <f t="shared" si="55"/>
        <v>0.11472263391656186</v>
      </c>
      <c r="R79">
        <f t="shared" si="56"/>
        <v>7.1939030084398559E-2</v>
      </c>
      <c r="S79">
        <f t="shared" si="57"/>
        <v>241.70811592209583</v>
      </c>
      <c r="T79">
        <f t="shared" si="58"/>
        <v>27.36311694930161</v>
      </c>
      <c r="U79">
        <f t="shared" si="59"/>
        <v>26.685500000000001</v>
      </c>
      <c r="V79">
        <f t="shared" si="60"/>
        <v>3.5135783198133157</v>
      </c>
      <c r="W79">
        <f t="shared" si="61"/>
        <v>33.522623281908068</v>
      </c>
      <c r="X79">
        <f t="shared" si="62"/>
        <v>1.1780447258304001</v>
      </c>
      <c r="Y79">
        <f t="shared" si="63"/>
        <v>3.5141782190601498</v>
      </c>
      <c r="Z79">
        <f t="shared" si="64"/>
        <v>2.3355335939829156</v>
      </c>
      <c r="AA79">
        <f t="shared" si="65"/>
        <v>-133.23066451912612</v>
      </c>
      <c r="AB79">
        <f t="shared" si="66"/>
        <v>0.43261077789924068</v>
      </c>
      <c r="AC79">
        <f t="shared" si="67"/>
        <v>3.3635519870630057E-2</v>
      </c>
      <c r="AD79">
        <f t="shared" si="68"/>
        <v>108.94369770073959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48172.194135020982</v>
      </c>
      <c r="AJ79" t="s">
        <v>393</v>
      </c>
      <c r="AK79">
        <v>10397.299999999999</v>
      </c>
      <c r="AL79">
        <v>0</v>
      </c>
      <c r="AM79">
        <v>0</v>
      </c>
      <c r="AN79" t="e">
        <f t="shared" si="72"/>
        <v>#DIV/0!</v>
      </c>
      <c r="AO79">
        <v>-1</v>
      </c>
      <c r="AP79" t="s">
        <v>666</v>
      </c>
      <c r="AQ79">
        <v>10421</v>
      </c>
      <c r="AR79">
        <v>1263.3928000000001</v>
      </c>
      <c r="AS79">
        <v>1382.22</v>
      </c>
      <c r="AT79">
        <f t="shared" si="73"/>
        <v>8.5968369724067073E-2</v>
      </c>
      <c r="AU79">
        <v>0.5</v>
      </c>
      <c r="AV79">
        <f t="shared" si="74"/>
        <v>1261.0595999596351</v>
      </c>
      <c r="AW79">
        <f t="shared" si="75"/>
        <v>4.1140552233207908</v>
      </c>
      <c r="AX79">
        <f t="shared" si="76"/>
        <v>54.205618966707014</v>
      </c>
      <c r="AY79">
        <f t="shared" si="77"/>
        <v>4.0553636192012538E-3</v>
      </c>
      <c r="AZ79">
        <f t="shared" si="78"/>
        <v>-1</v>
      </c>
      <c r="BA79" t="e">
        <f t="shared" si="79"/>
        <v>#DIV/0!</v>
      </c>
      <c r="BB79" t="s">
        <v>395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>
        <f t="shared" si="84"/>
        <v>8.5968369724067045E-2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v>165</v>
      </c>
      <c r="BM79">
        <v>300</v>
      </c>
      <c r="BN79">
        <v>300</v>
      </c>
      <c r="BO79">
        <v>300</v>
      </c>
      <c r="BP79">
        <v>10421</v>
      </c>
      <c r="BQ79">
        <v>1375.53</v>
      </c>
      <c r="BR79">
        <v>-7.3985300000000004E-3</v>
      </c>
      <c r="BS79">
        <v>-0.26</v>
      </c>
      <c r="BT79" t="s">
        <v>395</v>
      </c>
      <c r="BU79" t="s">
        <v>395</v>
      </c>
      <c r="BV79" t="s">
        <v>395</v>
      </c>
      <c r="BW79" t="s">
        <v>395</v>
      </c>
      <c r="BX79" t="s">
        <v>395</v>
      </c>
      <c r="BY79" t="s">
        <v>395</v>
      </c>
      <c r="BZ79" t="s">
        <v>395</v>
      </c>
      <c r="CA79" t="s">
        <v>395</v>
      </c>
      <c r="CB79" t="s">
        <v>395</v>
      </c>
      <c r="CC79" t="s">
        <v>395</v>
      </c>
      <c r="CD79">
        <f t="shared" si="88"/>
        <v>1499.82</v>
      </c>
      <c r="CE79">
        <f t="shared" si="89"/>
        <v>1261.0595999596351</v>
      </c>
      <c r="CF79">
        <f t="shared" si="90"/>
        <v>0.84080729684871192</v>
      </c>
      <c r="CG79">
        <f t="shared" si="91"/>
        <v>0.16115808291801406</v>
      </c>
      <c r="CH79">
        <v>6</v>
      </c>
      <c r="CI79">
        <v>0.5</v>
      </c>
      <c r="CJ79" t="s">
        <v>396</v>
      </c>
      <c r="CK79">
        <v>2</v>
      </c>
      <c r="CL79">
        <v>1634322132</v>
      </c>
      <c r="CM79">
        <v>197.178</v>
      </c>
      <c r="CN79">
        <v>200.00399999999999</v>
      </c>
      <c r="CO79">
        <v>12.9406</v>
      </c>
      <c r="CP79">
        <v>11.151300000000001</v>
      </c>
      <c r="CQ79">
        <v>193.39500000000001</v>
      </c>
      <c r="CR79">
        <v>13.714600000000001</v>
      </c>
      <c r="CS79">
        <v>999.947</v>
      </c>
      <c r="CT79">
        <v>90.930700000000002</v>
      </c>
      <c r="CU79">
        <v>0.104084</v>
      </c>
      <c r="CV79">
        <v>26.688400000000001</v>
      </c>
      <c r="CW79">
        <v>26.685500000000001</v>
      </c>
      <c r="CX79">
        <v>999.9</v>
      </c>
      <c r="CY79">
        <v>0</v>
      </c>
      <c r="CZ79">
        <v>0</v>
      </c>
      <c r="DA79">
        <v>10008.799999999999</v>
      </c>
      <c r="DB79">
        <v>0</v>
      </c>
      <c r="DC79">
        <v>23.4252</v>
      </c>
      <c r="DD79">
        <v>-2.2067100000000002</v>
      </c>
      <c r="DE79">
        <v>200.39099999999999</v>
      </c>
      <c r="DF79">
        <v>202.26</v>
      </c>
      <c r="DG79">
        <v>1.7910600000000001</v>
      </c>
      <c r="DH79">
        <v>200.00399999999999</v>
      </c>
      <c r="DI79">
        <v>11.151300000000001</v>
      </c>
      <c r="DJ79">
        <v>1.17686</v>
      </c>
      <c r="DK79">
        <v>1.014</v>
      </c>
      <c r="DL79">
        <v>9.3119899999999998</v>
      </c>
      <c r="DM79">
        <v>7.1190600000000002</v>
      </c>
      <c r="DN79">
        <v>1499.82</v>
      </c>
      <c r="DO79">
        <v>0.97299999999999998</v>
      </c>
      <c r="DP79">
        <v>2.7000199999999999E-2</v>
      </c>
      <c r="DQ79">
        <v>0</v>
      </c>
      <c r="DR79">
        <v>1264.3</v>
      </c>
      <c r="DS79">
        <v>5.0000499999999999</v>
      </c>
      <c r="DT79">
        <v>19037.900000000001</v>
      </c>
      <c r="DU79">
        <v>12456.6</v>
      </c>
      <c r="DV79">
        <v>41.625</v>
      </c>
      <c r="DW79">
        <v>43.436999999999998</v>
      </c>
      <c r="DX79">
        <v>42.625</v>
      </c>
      <c r="DY79">
        <v>43</v>
      </c>
      <c r="DZ79">
        <v>43.686999999999998</v>
      </c>
      <c r="EA79">
        <v>1454.46</v>
      </c>
      <c r="EB79">
        <v>40.36</v>
      </c>
      <c r="EC79">
        <v>0</v>
      </c>
      <c r="ED79">
        <v>78.200000047683702</v>
      </c>
      <c r="EE79">
        <v>0</v>
      </c>
      <c r="EF79">
        <v>1263.3928000000001</v>
      </c>
      <c r="EG79">
        <v>7.3100000020793496</v>
      </c>
      <c r="EH79">
        <v>126.41538450961301</v>
      </c>
      <c r="EI79">
        <v>19026.096000000001</v>
      </c>
      <c r="EJ79">
        <v>15</v>
      </c>
      <c r="EK79">
        <v>1634322161</v>
      </c>
      <c r="EL79" t="s">
        <v>667</v>
      </c>
      <c r="EM79">
        <v>1634322149</v>
      </c>
      <c r="EN79">
        <v>1634322161</v>
      </c>
      <c r="EO79">
        <v>66</v>
      </c>
      <c r="EP79">
        <v>-0.62</v>
      </c>
      <c r="EQ79">
        <v>-2E-3</v>
      </c>
      <c r="ER79">
        <v>3.7829999999999999</v>
      </c>
      <c r="ES79">
        <v>-0.77400000000000002</v>
      </c>
      <c r="ET79">
        <v>200</v>
      </c>
      <c r="EU79">
        <v>11</v>
      </c>
      <c r="EV79">
        <v>0.56000000000000005</v>
      </c>
      <c r="EW79">
        <v>0.05</v>
      </c>
      <c r="EX79">
        <v>-2.2410475000000001</v>
      </c>
      <c r="EY79">
        <v>-1.0742138836771799E-2</v>
      </c>
      <c r="EZ79">
        <v>2.9206271736563701E-2</v>
      </c>
      <c r="FA79">
        <v>1</v>
      </c>
      <c r="FB79">
        <v>1.7837642499999999</v>
      </c>
      <c r="FC79">
        <v>4.4497598499053798E-2</v>
      </c>
      <c r="FD79">
        <v>4.3393794991334897E-3</v>
      </c>
      <c r="FE79">
        <v>1</v>
      </c>
      <c r="FF79">
        <v>2</v>
      </c>
      <c r="FG79">
        <v>2</v>
      </c>
      <c r="FH79" t="s">
        <v>398</v>
      </c>
      <c r="FI79">
        <v>3.8227799999999998</v>
      </c>
      <c r="FJ79">
        <v>2.7073800000000001</v>
      </c>
      <c r="FK79">
        <v>4.8735300000000002E-2</v>
      </c>
      <c r="FL79">
        <v>5.0273499999999999E-2</v>
      </c>
      <c r="FM79">
        <v>6.96219E-2</v>
      </c>
      <c r="FN79">
        <v>5.9576999999999998E-2</v>
      </c>
      <c r="FO79">
        <v>27773.9</v>
      </c>
      <c r="FP79">
        <v>23442.6</v>
      </c>
      <c r="FQ79">
        <v>26212.1</v>
      </c>
      <c r="FR79">
        <v>24085.200000000001</v>
      </c>
      <c r="FS79">
        <v>41647.199999999997</v>
      </c>
      <c r="FT79">
        <v>37380.699999999997</v>
      </c>
      <c r="FU79">
        <v>47395.8</v>
      </c>
      <c r="FV79">
        <v>42934.2</v>
      </c>
      <c r="FW79">
        <v>2.6956500000000001</v>
      </c>
      <c r="FX79">
        <v>1.71305</v>
      </c>
      <c r="FY79">
        <v>0.15795200000000001</v>
      </c>
      <c r="FZ79">
        <v>0</v>
      </c>
      <c r="GA79">
        <v>24.095500000000001</v>
      </c>
      <c r="GB79">
        <v>999.9</v>
      </c>
      <c r="GC79">
        <v>33.561</v>
      </c>
      <c r="GD79">
        <v>27.332000000000001</v>
      </c>
      <c r="GE79">
        <v>13.469900000000001</v>
      </c>
      <c r="GF79">
        <v>56.000300000000003</v>
      </c>
      <c r="GG79">
        <v>48.569699999999997</v>
      </c>
      <c r="GH79">
        <v>3</v>
      </c>
      <c r="GI79">
        <v>-0.22581799999999999</v>
      </c>
      <c r="GJ79">
        <v>-0.51410400000000001</v>
      </c>
      <c r="GK79">
        <v>20.246700000000001</v>
      </c>
      <c r="GL79">
        <v>5.2352600000000002</v>
      </c>
      <c r="GM79">
        <v>11.986000000000001</v>
      </c>
      <c r="GN79">
        <v>4.9567500000000004</v>
      </c>
      <c r="GO79">
        <v>3.3039999999999998</v>
      </c>
      <c r="GP79">
        <v>1191.8</v>
      </c>
      <c r="GQ79">
        <v>9999</v>
      </c>
      <c r="GR79">
        <v>2722.8</v>
      </c>
      <c r="GS79">
        <v>15.5</v>
      </c>
      <c r="GT79">
        <v>1.8681300000000001</v>
      </c>
      <c r="GU79">
        <v>1.86381</v>
      </c>
      <c r="GV79">
        <v>1.8714900000000001</v>
      </c>
      <c r="GW79">
        <v>1.8622000000000001</v>
      </c>
      <c r="GX79">
        <v>1.86172</v>
      </c>
      <c r="GY79">
        <v>1.86815</v>
      </c>
      <c r="GZ79">
        <v>1.8583400000000001</v>
      </c>
      <c r="HA79">
        <v>1.8647800000000001</v>
      </c>
      <c r="HB79">
        <v>5</v>
      </c>
      <c r="HC79">
        <v>0</v>
      </c>
      <c r="HD79">
        <v>0</v>
      </c>
      <c r="HE79">
        <v>0</v>
      </c>
      <c r="HF79" t="s">
        <v>399</v>
      </c>
      <c r="HG79" t="s">
        <v>400</v>
      </c>
      <c r="HH79" t="s">
        <v>401</v>
      </c>
      <c r="HI79" t="s">
        <v>401</v>
      </c>
      <c r="HJ79" t="s">
        <v>401</v>
      </c>
      <c r="HK79" t="s">
        <v>401</v>
      </c>
      <c r="HL79">
        <v>0</v>
      </c>
      <c r="HM79">
        <v>100</v>
      </c>
      <c r="HN79">
        <v>100</v>
      </c>
      <c r="HO79">
        <v>3.7829999999999999</v>
      </c>
      <c r="HP79">
        <v>-0.77400000000000002</v>
      </c>
      <c r="HQ79">
        <v>4.40289999999999</v>
      </c>
      <c r="HR79">
        <v>0</v>
      </c>
      <c r="HS79">
        <v>0</v>
      </c>
      <c r="HT79">
        <v>0</v>
      </c>
      <c r="HU79">
        <v>-0.77221000000000095</v>
      </c>
      <c r="HV79">
        <v>0</v>
      </c>
      <c r="HW79">
        <v>0</v>
      </c>
      <c r="HX79">
        <v>0</v>
      </c>
      <c r="HY79">
        <v>-1</v>
      </c>
      <c r="HZ79">
        <v>-1</v>
      </c>
      <c r="IA79">
        <v>-1</v>
      </c>
      <c r="IB79">
        <v>-1</v>
      </c>
      <c r="IC79">
        <v>2.1</v>
      </c>
      <c r="ID79">
        <v>1.9</v>
      </c>
      <c r="IE79">
        <v>0.87524400000000002</v>
      </c>
      <c r="IF79">
        <v>2.34741</v>
      </c>
      <c r="IG79">
        <v>2.64893</v>
      </c>
      <c r="IH79">
        <v>2.9003899999999998</v>
      </c>
      <c r="II79">
        <v>2.8442400000000001</v>
      </c>
      <c r="IJ79">
        <v>2.3046899999999999</v>
      </c>
      <c r="IK79">
        <v>32.310699999999997</v>
      </c>
      <c r="IL79">
        <v>14.385999999999999</v>
      </c>
      <c r="IM79">
        <v>18</v>
      </c>
      <c r="IN79">
        <v>1192.32</v>
      </c>
      <c r="IO79">
        <v>351.83100000000002</v>
      </c>
      <c r="IP79">
        <v>24.999600000000001</v>
      </c>
      <c r="IQ79">
        <v>24.459399999999999</v>
      </c>
      <c r="IR79">
        <v>30</v>
      </c>
      <c r="IS79">
        <v>24.376899999999999</v>
      </c>
      <c r="IT79">
        <v>24.319299999999998</v>
      </c>
      <c r="IU79">
        <v>17.578800000000001</v>
      </c>
      <c r="IV79">
        <v>0</v>
      </c>
      <c r="IW79">
        <v>100</v>
      </c>
      <c r="IX79">
        <v>25</v>
      </c>
      <c r="IY79">
        <v>200</v>
      </c>
      <c r="IZ79">
        <v>22.443999999999999</v>
      </c>
      <c r="JA79">
        <v>109.602</v>
      </c>
      <c r="JB79">
        <v>99.988399999999999</v>
      </c>
    </row>
    <row r="80" spans="1:262" x14ac:dyDescent="0.2">
      <c r="A80">
        <v>64</v>
      </c>
      <c r="B80">
        <v>1634322237.0999999</v>
      </c>
      <c r="C80">
        <v>10882.5999999046</v>
      </c>
      <c r="D80" t="s">
        <v>668</v>
      </c>
      <c r="E80" t="s">
        <v>669</v>
      </c>
      <c r="F80" t="s">
        <v>392</v>
      </c>
      <c r="G80">
        <v>1634322237.0999999</v>
      </c>
      <c r="H80">
        <f t="shared" si="46"/>
        <v>3.1666049714238437E-3</v>
      </c>
      <c r="I80">
        <f t="shared" si="47"/>
        <v>3.1666049714238436</v>
      </c>
      <c r="J80">
        <f t="shared" si="48"/>
        <v>1.6262235224765722</v>
      </c>
      <c r="K80">
        <f t="shared" si="49"/>
        <v>98.8322</v>
      </c>
      <c r="L80">
        <f t="shared" si="50"/>
        <v>73.805824479123373</v>
      </c>
      <c r="M80">
        <f t="shared" si="51"/>
        <v>6.7194252224614086</v>
      </c>
      <c r="N80">
        <f t="shared" si="52"/>
        <v>8.9978749259714004</v>
      </c>
      <c r="O80">
        <f t="shared" si="53"/>
        <v>0.12403430930072132</v>
      </c>
      <c r="P80">
        <f t="shared" si="54"/>
        <v>2.7614294314509809</v>
      </c>
      <c r="Q80">
        <f t="shared" si="55"/>
        <v>0.12102031239221608</v>
      </c>
      <c r="R80">
        <f t="shared" si="56"/>
        <v>7.5902390826757093E-2</v>
      </c>
      <c r="S80">
        <f t="shared" si="57"/>
        <v>241.75280392211036</v>
      </c>
      <c r="T80">
        <f t="shared" si="58"/>
        <v>27.309086477578592</v>
      </c>
      <c r="U80">
        <f t="shared" si="59"/>
        <v>26.628599999999999</v>
      </c>
      <c r="V80">
        <f t="shared" si="60"/>
        <v>3.5018259563124676</v>
      </c>
      <c r="W80">
        <f t="shared" si="61"/>
        <v>33.634631974389841</v>
      </c>
      <c r="X80">
        <f t="shared" si="62"/>
        <v>1.1808958606333002</v>
      </c>
      <c r="Y80">
        <f t="shared" si="63"/>
        <v>3.5109522278479535</v>
      </c>
      <c r="Z80">
        <f t="shared" si="64"/>
        <v>2.3209300956791674</v>
      </c>
      <c r="AA80">
        <f t="shared" si="65"/>
        <v>-139.64727923979152</v>
      </c>
      <c r="AB80">
        <f t="shared" si="66"/>
        <v>6.5802389110706319</v>
      </c>
      <c r="AC80">
        <f t="shared" si="67"/>
        <v>0.51246571155092546</v>
      </c>
      <c r="AD80">
        <f t="shared" si="68"/>
        <v>109.19822930494041</v>
      </c>
      <c r="AE80">
        <v>3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48022.212372629292</v>
      </c>
      <c r="AJ80" t="s">
        <v>393</v>
      </c>
      <c r="AK80">
        <v>10397.299999999999</v>
      </c>
      <c r="AL80">
        <v>0</v>
      </c>
      <c r="AM80">
        <v>0</v>
      </c>
      <c r="AN80" t="e">
        <f t="shared" si="72"/>
        <v>#DIV/0!</v>
      </c>
      <c r="AO80">
        <v>-1</v>
      </c>
      <c r="AP80" t="s">
        <v>670</v>
      </c>
      <c r="AQ80">
        <v>10420.5</v>
      </c>
      <c r="AR80">
        <v>1220.914</v>
      </c>
      <c r="AS80">
        <v>1329.42</v>
      </c>
      <c r="AT80">
        <f t="shared" si="73"/>
        <v>8.1619051917377616E-2</v>
      </c>
      <c r="AU80">
        <v>0.5</v>
      </c>
      <c r="AV80">
        <f t="shared" si="74"/>
        <v>1261.2947999596424</v>
      </c>
      <c r="AW80">
        <f t="shared" si="75"/>
        <v>1.6262235224765722</v>
      </c>
      <c r="AX80">
        <f t="shared" si="76"/>
        <v>51.472842880512232</v>
      </c>
      <c r="AY80">
        <f t="shared" si="77"/>
        <v>2.0821647108674383E-3</v>
      </c>
      <c r="AZ80">
        <f t="shared" si="78"/>
        <v>-1</v>
      </c>
      <c r="BA80" t="e">
        <f t="shared" si="79"/>
        <v>#DIV/0!</v>
      </c>
      <c r="BB80" t="s">
        <v>395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>
        <f t="shared" si="84"/>
        <v>8.1619051917377561E-2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v>166</v>
      </c>
      <c r="BM80">
        <v>300</v>
      </c>
      <c r="BN80">
        <v>300</v>
      </c>
      <c r="BO80">
        <v>300</v>
      </c>
      <c r="BP80">
        <v>10420.5</v>
      </c>
      <c r="BQ80">
        <v>1322.34</v>
      </c>
      <c r="BR80">
        <v>-7.3980799999999996E-3</v>
      </c>
      <c r="BS80">
        <v>-0.26</v>
      </c>
      <c r="BT80" t="s">
        <v>395</v>
      </c>
      <c r="BU80" t="s">
        <v>395</v>
      </c>
      <c r="BV80" t="s">
        <v>395</v>
      </c>
      <c r="BW80" t="s">
        <v>395</v>
      </c>
      <c r="BX80" t="s">
        <v>395</v>
      </c>
      <c r="BY80" t="s">
        <v>395</v>
      </c>
      <c r="BZ80" t="s">
        <v>395</v>
      </c>
      <c r="CA80" t="s">
        <v>395</v>
      </c>
      <c r="CB80" t="s">
        <v>395</v>
      </c>
      <c r="CC80" t="s">
        <v>395</v>
      </c>
      <c r="CD80">
        <f t="shared" si="88"/>
        <v>1500.1</v>
      </c>
      <c r="CE80">
        <f t="shared" si="89"/>
        <v>1261.2947999596424</v>
      </c>
      <c r="CF80">
        <f t="shared" si="90"/>
        <v>0.84080714616335084</v>
      </c>
      <c r="CG80">
        <f t="shared" si="91"/>
        <v>0.16115779209526723</v>
      </c>
      <c r="CH80">
        <v>6</v>
      </c>
      <c r="CI80">
        <v>0.5</v>
      </c>
      <c r="CJ80" t="s">
        <v>396</v>
      </c>
      <c r="CK80">
        <v>2</v>
      </c>
      <c r="CL80">
        <v>1634322237.0999999</v>
      </c>
      <c r="CM80">
        <v>98.8322</v>
      </c>
      <c r="CN80">
        <v>99.995699999999999</v>
      </c>
      <c r="CO80">
        <v>12.9709</v>
      </c>
      <c r="CP80">
        <v>11.095599999999999</v>
      </c>
      <c r="CQ80">
        <v>95.399199999999993</v>
      </c>
      <c r="CR80">
        <v>13.7469</v>
      </c>
      <c r="CS80">
        <v>1000.01</v>
      </c>
      <c r="CT80">
        <v>90.9375</v>
      </c>
      <c r="CU80">
        <v>0.104437</v>
      </c>
      <c r="CV80">
        <v>26.672799999999999</v>
      </c>
      <c r="CW80">
        <v>26.628599999999999</v>
      </c>
      <c r="CX80">
        <v>999.9</v>
      </c>
      <c r="CY80">
        <v>0</v>
      </c>
      <c r="CZ80">
        <v>0</v>
      </c>
      <c r="DA80">
        <v>9975</v>
      </c>
      <c r="DB80">
        <v>0</v>
      </c>
      <c r="DC80">
        <v>23.4252</v>
      </c>
      <c r="DD80">
        <v>-0.813164</v>
      </c>
      <c r="DE80">
        <v>100.486</v>
      </c>
      <c r="DF80">
        <v>101.11799999999999</v>
      </c>
      <c r="DG80">
        <v>1.8773299999999999</v>
      </c>
      <c r="DH80">
        <v>99.995699999999999</v>
      </c>
      <c r="DI80">
        <v>11.095599999999999</v>
      </c>
      <c r="DJ80">
        <v>1.1797299999999999</v>
      </c>
      <c r="DK80">
        <v>1.00901</v>
      </c>
      <c r="DL80">
        <v>9.3481799999999993</v>
      </c>
      <c r="DM80">
        <v>7.0471199999999996</v>
      </c>
      <c r="DN80">
        <v>1500.1</v>
      </c>
      <c r="DO80">
        <v>0.97300500000000001</v>
      </c>
      <c r="DP80">
        <v>2.6994500000000001E-2</v>
      </c>
      <c r="DQ80">
        <v>0</v>
      </c>
      <c r="DR80">
        <v>1221.69</v>
      </c>
      <c r="DS80">
        <v>5.0000499999999999</v>
      </c>
      <c r="DT80">
        <v>18395.3</v>
      </c>
      <c r="DU80">
        <v>12458.9</v>
      </c>
      <c r="DV80">
        <v>41.686999999999998</v>
      </c>
      <c r="DW80">
        <v>43.5</v>
      </c>
      <c r="DX80">
        <v>42.686999999999998</v>
      </c>
      <c r="DY80">
        <v>43.061999999999998</v>
      </c>
      <c r="DZ80">
        <v>43.75</v>
      </c>
      <c r="EA80">
        <v>1454.74</v>
      </c>
      <c r="EB80">
        <v>40.36</v>
      </c>
      <c r="EC80">
        <v>0</v>
      </c>
      <c r="ED80">
        <v>104.59999990463299</v>
      </c>
      <c r="EE80">
        <v>0</v>
      </c>
      <c r="EF80">
        <v>1220.914</v>
      </c>
      <c r="EG80">
        <v>7.81384617858774</v>
      </c>
      <c r="EH80">
        <v>132.48461566482999</v>
      </c>
      <c r="EI80">
        <v>18377.083999999999</v>
      </c>
      <c r="EJ80">
        <v>15</v>
      </c>
      <c r="EK80">
        <v>1634322264.0999999</v>
      </c>
      <c r="EL80" t="s">
        <v>671</v>
      </c>
      <c r="EM80">
        <v>1634322254.0999999</v>
      </c>
      <c r="EN80">
        <v>1634322264.0999999</v>
      </c>
      <c r="EO80">
        <v>67</v>
      </c>
      <c r="EP80">
        <v>-0.35</v>
      </c>
      <c r="EQ80">
        <v>-2E-3</v>
      </c>
      <c r="ER80">
        <v>3.4329999999999998</v>
      </c>
      <c r="ES80">
        <v>-0.77600000000000002</v>
      </c>
      <c r="ET80">
        <v>100</v>
      </c>
      <c r="EU80">
        <v>11</v>
      </c>
      <c r="EV80">
        <v>0.28000000000000003</v>
      </c>
      <c r="EW80">
        <v>0.04</v>
      </c>
      <c r="EX80">
        <v>-0.82921992682926804</v>
      </c>
      <c r="EY80">
        <v>-8.5192485894321796E-2</v>
      </c>
      <c r="EZ80">
        <v>2.5184580913232099E-2</v>
      </c>
      <c r="FA80">
        <v>1</v>
      </c>
      <c r="FB80">
        <v>1.8711800000000001</v>
      </c>
      <c r="FC80">
        <v>4.6990994813311301E-2</v>
      </c>
      <c r="FD80">
        <v>4.5828407421917502E-3</v>
      </c>
      <c r="FE80">
        <v>1</v>
      </c>
      <c r="FF80">
        <v>2</v>
      </c>
      <c r="FG80">
        <v>2</v>
      </c>
      <c r="FH80" t="s">
        <v>398</v>
      </c>
      <c r="FI80">
        <v>3.8228599999999999</v>
      </c>
      <c r="FJ80">
        <v>2.7074500000000001</v>
      </c>
      <c r="FK80">
        <v>2.52112E-2</v>
      </c>
      <c r="FL80">
        <v>2.6470400000000002E-2</v>
      </c>
      <c r="FM80">
        <v>6.97522E-2</v>
      </c>
      <c r="FN80">
        <v>5.9357699999999999E-2</v>
      </c>
      <c r="FO80">
        <v>28460.7</v>
      </c>
      <c r="FP80">
        <v>24030.799999999999</v>
      </c>
      <c r="FQ80">
        <v>26212</v>
      </c>
      <c r="FR80">
        <v>24085.8</v>
      </c>
      <c r="FS80">
        <v>41640.199999999997</v>
      </c>
      <c r="FT80">
        <v>37390.1</v>
      </c>
      <c r="FU80">
        <v>47395.3</v>
      </c>
      <c r="FV80">
        <v>42935.6</v>
      </c>
      <c r="FW80">
        <v>2.6894800000000001</v>
      </c>
      <c r="FX80">
        <v>1.7121</v>
      </c>
      <c r="FY80">
        <v>0.15703600000000001</v>
      </c>
      <c r="FZ80">
        <v>0</v>
      </c>
      <c r="GA80">
        <v>24.0534</v>
      </c>
      <c r="GB80">
        <v>999.9</v>
      </c>
      <c r="GC80">
        <v>33.439</v>
      </c>
      <c r="GD80">
        <v>27.321000000000002</v>
      </c>
      <c r="GE80">
        <v>13.410500000000001</v>
      </c>
      <c r="GF80">
        <v>56.000300000000003</v>
      </c>
      <c r="GG80">
        <v>48.5657</v>
      </c>
      <c r="GH80">
        <v>3</v>
      </c>
      <c r="GI80">
        <v>-0.22653999999999999</v>
      </c>
      <c r="GJ80">
        <v>-0.53160399999999997</v>
      </c>
      <c r="GK80">
        <v>20.2469</v>
      </c>
      <c r="GL80">
        <v>5.23421</v>
      </c>
      <c r="GM80">
        <v>11.986000000000001</v>
      </c>
      <c r="GN80">
        <v>4.9570999999999996</v>
      </c>
      <c r="GO80">
        <v>3.3039999999999998</v>
      </c>
      <c r="GP80">
        <v>1194.8</v>
      </c>
      <c r="GQ80">
        <v>9999</v>
      </c>
      <c r="GR80">
        <v>2722.8</v>
      </c>
      <c r="GS80">
        <v>15.5</v>
      </c>
      <c r="GT80">
        <v>1.8681399999999999</v>
      </c>
      <c r="GU80">
        <v>1.86381</v>
      </c>
      <c r="GV80">
        <v>1.8714999999999999</v>
      </c>
      <c r="GW80">
        <v>1.8622000000000001</v>
      </c>
      <c r="GX80">
        <v>1.86172</v>
      </c>
      <c r="GY80">
        <v>1.86815</v>
      </c>
      <c r="GZ80">
        <v>1.85833</v>
      </c>
      <c r="HA80">
        <v>1.8647800000000001</v>
      </c>
      <c r="HB80">
        <v>5</v>
      </c>
      <c r="HC80">
        <v>0</v>
      </c>
      <c r="HD80">
        <v>0</v>
      </c>
      <c r="HE80">
        <v>0</v>
      </c>
      <c r="HF80" t="s">
        <v>399</v>
      </c>
      <c r="HG80" t="s">
        <v>400</v>
      </c>
      <c r="HH80" t="s">
        <v>401</v>
      </c>
      <c r="HI80" t="s">
        <v>401</v>
      </c>
      <c r="HJ80" t="s">
        <v>401</v>
      </c>
      <c r="HK80" t="s">
        <v>401</v>
      </c>
      <c r="HL80">
        <v>0</v>
      </c>
      <c r="HM80">
        <v>100</v>
      </c>
      <c r="HN80">
        <v>100</v>
      </c>
      <c r="HO80">
        <v>3.4329999999999998</v>
      </c>
      <c r="HP80">
        <v>-0.77600000000000002</v>
      </c>
      <c r="HQ80">
        <v>3.7833000000000299</v>
      </c>
      <c r="HR80">
        <v>0</v>
      </c>
      <c r="HS80">
        <v>0</v>
      </c>
      <c r="HT80">
        <v>0</v>
      </c>
      <c r="HU80">
        <v>-0.77397000000000005</v>
      </c>
      <c r="HV80">
        <v>0</v>
      </c>
      <c r="HW80">
        <v>0</v>
      </c>
      <c r="HX80">
        <v>0</v>
      </c>
      <c r="HY80">
        <v>-1</v>
      </c>
      <c r="HZ80">
        <v>-1</v>
      </c>
      <c r="IA80">
        <v>-1</v>
      </c>
      <c r="IB80">
        <v>-1</v>
      </c>
      <c r="IC80">
        <v>1.5</v>
      </c>
      <c r="ID80">
        <v>1.3</v>
      </c>
      <c r="IE80">
        <v>0.52978499999999995</v>
      </c>
      <c r="IF80">
        <v>2.36572</v>
      </c>
      <c r="IG80">
        <v>2.64893</v>
      </c>
      <c r="IH80">
        <v>2.9016099999999998</v>
      </c>
      <c r="II80">
        <v>2.8442400000000001</v>
      </c>
      <c r="IJ80">
        <v>2.3059099999999999</v>
      </c>
      <c r="IK80">
        <v>32.310699999999997</v>
      </c>
      <c r="IL80">
        <v>14.368399999999999</v>
      </c>
      <c r="IM80">
        <v>18</v>
      </c>
      <c r="IN80">
        <v>1184.24</v>
      </c>
      <c r="IO80">
        <v>351.30799999999999</v>
      </c>
      <c r="IP80">
        <v>24.999500000000001</v>
      </c>
      <c r="IQ80">
        <v>24.449100000000001</v>
      </c>
      <c r="IR80">
        <v>30</v>
      </c>
      <c r="IS80">
        <v>24.367000000000001</v>
      </c>
      <c r="IT80">
        <v>24.311199999999999</v>
      </c>
      <c r="IU80">
        <v>10.645799999999999</v>
      </c>
      <c r="IV80">
        <v>0</v>
      </c>
      <c r="IW80">
        <v>100</v>
      </c>
      <c r="IX80">
        <v>25</v>
      </c>
      <c r="IY80">
        <v>100</v>
      </c>
      <c r="IZ80">
        <v>22.443999999999999</v>
      </c>
      <c r="JA80">
        <v>109.601</v>
      </c>
      <c r="JB80">
        <v>99.991399999999999</v>
      </c>
    </row>
    <row r="81" spans="1:262" x14ac:dyDescent="0.2">
      <c r="A81">
        <v>65</v>
      </c>
      <c r="B81">
        <v>1634322372.0999999</v>
      </c>
      <c r="C81">
        <v>11017.5999999046</v>
      </c>
      <c r="D81" t="s">
        <v>672</v>
      </c>
      <c r="E81" t="s">
        <v>673</v>
      </c>
      <c r="F81" t="s">
        <v>392</v>
      </c>
      <c r="G81">
        <v>1634322372.0999999</v>
      </c>
      <c r="H81">
        <f t="shared" ref="H81:H112" si="92">(I81)/1000</f>
        <v>3.3787374638154649E-3</v>
      </c>
      <c r="I81">
        <f t="shared" ref="I81:I112" si="93">1000*CS81*AG81*(CO81-CP81)/(100*CH81*(1000-AG81*CO81))</f>
        <v>3.3787374638154648</v>
      </c>
      <c r="J81">
        <f t="shared" ref="J81:J112" si="94">CS81*AG81*(CN81-CM81*(1000-AG81*CP81)/(1000-AG81*CO81))/(100*CH81)</f>
        <v>6.910272106597988E-2</v>
      </c>
      <c r="K81">
        <f t="shared" ref="K81:K112" si="95">CM81 - IF(AG81&gt;1, J81*CH81*100/(AI81*DA81), 0)</f>
        <v>49.841000000000001</v>
      </c>
      <c r="L81">
        <f t="shared" ref="L81:L112" si="96">((R81-H81/2)*K81-J81)/(R81+H81/2)</f>
        <v>46.981052580409447</v>
      </c>
      <c r="M81">
        <f t="shared" ref="M81:M112" si="97">L81*(CT81+CU81)/1000</f>
        <v>4.2769570487649027</v>
      </c>
      <c r="N81">
        <f t="shared" ref="N81:N112" si="98">(CM81 - IF(AG81&gt;1, J81*CH81*100/(AI81*DA81), 0))*(CT81+CU81)/1000</f>
        <v>4.5373146100259998</v>
      </c>
      <c r="O81">
        <f t="shared" ref="O81:O112" si="99">2/((1/Q81-1/P81)+SIGN(Q81)*SQRT((1/Q81-1/P81)*(1/Q81-1/P81) + 4*CI81/((CI81+1)*(CI81+1))*(2*1/Q81*1/P81-1/P81*1/P81)))</f>
        <v>0.1331343353886448</v>
      </c>
      <c r="P81">
        <f t="shared" ref="P81:P112" si="100">IF(LEFT(CJ81,1)&lt;&gt;"0",IF(LEFT(CJ81,1)="1",3,CK81),$D$5+$E$5*(DA81*CT81/($K$5*1000))+$F$5*(DA81*CT81/($K$5*1000))*MAX(MIN(CH81,$J$5),$I$5)*MAX(MIN(CH81,$J$5),$I$5)+$G$5*MAX(MIN(CH81,$J$5),$I$5)*(DA81*CT81/($K$5*1000))+$H$5*(DA81*CT81/($K$5*1000))*(DA81*CT81/($K$5*1000)))</f>
        <v>2.7740203189941086</v>
      </c>
      <c r="Q81">
        <f t="shared" ref="Q81:Q112" si="101">H81*(1000-(1000*0.61365*EXP(17.502*U81/(240.97+U81))/(CT81+CU81)+CO81)/2)/(1000*0.61365*EXP(17.502*U81/(240.97+U81))/(CT81+CU81)-CO81)</f>
        <v>0.1296838061382371</v>
      </c>
      <c r="R81">
        <f t="shared" ref="R81:R112" si="102">1/((CI81+1)/(O81/1.6)+1/(P81/1.37)) + CI81/((CI81+1)/(O81/1.6) + CI81/(P81/1.37))</f>
        <v>8.1354946479316598E-2</v>
      </c>
      <c r="S81">
        <f t="shared" ref="S81:S112" si="103">(CD81*CG81)</f>
        <v>241.74003592210624</v>
      </c>
      <c r="T81">
        <f t="shared" ref="T81:T112" si="104">(CV81+(S81+2*0.95*0.0000000567*(((CV81+$B$7)+273)^4-(CV81+273)^4)-44100*H81)/(1.84*29.3*P81+8*0.95*0.0000000567*(CV81+273)^3))</f>
        <v>27.264468501066901</v>
      </c>
      <c r="U81">
        <f t="shared" ref="U81:U112" si="105">($C$7*CW81+$D$7*CX81+$E$7*T81)</f>
        <v>26.6068</v>
      </c>
      <c r="V81">
        <f t="shared" ref="V81:V112" si="106">0.61365*EXP(17.502*U81/(240.97+U81))</f>
        <v>3.4973323955143676</v>
      </c>
      <c r="W81">
        <f t="shared" ref="W81:W112" si="107">(X81/Y81*100)</f>
        <v>33.762977875152664</v>
      </c>
      <c r="X81">
        <f t="shared" ref="X81:X112" si="108">CO81*(CT81+CU81)/1000</f>
        <v>1.1865331239882</v>
      </c>
      <c r="Y81">
        <f t="shared" ref="Y81:Y112" si="109">0.61365*EXP(17.502*CV81/(240.97+CV81))</f>
        <v>3.5143023473098638</v>
      </c>
      <c r="Z81">
        <f t="shared" ref="Z81:Z112" si="110">(V81-CO81*(CT81+CU81)/1000)</f>
        <v>2.3107992715261676</v>
      </c>
      <c r="AA81">
        <f t="shared" ref="AA81:AA112" si="111">(-H81*44100)</f>
        <v>-149.002322154262</v>
      </c>
      <c r="AB81">
        <f t="shared" ref="AB81:AB112" si="112">2*29.3*P81*0.92*(CV81-U81)</f>
        <v>12.293255238571616</v>
      </c>
      <c r="AC81">
        <f t="shared" ref="AC81:AC112" si="113">2*0.95*0.0000000567*(((CV81+$B$7)+273)^4-(U81+273)^4)</f>
        <v>0.95302038909182496</v>
      </c>
      <c r="AD81">
        <f t="shared" ref="AD81:AD112" si="114">S81+AC81+AA81+AB81</f>
        <v>105.98398939550768</v>
      </c>
      <c r="AE81">
        <v>1</v>
      </c>
      <c r="AF81">
        <v>0</v>
      </c>
      <c r="AG81">
        <f t="shared" ref="AG81:AG112" si="115">IF(AE81*$H$13&gt;=AI81,1,(AI81/(AI81-AE81*$H$13)))</f>
        <v>1</v>
      </c>
      <c r="AH81">
        <f t="shared" ref="AH81:AH112" si="116">(AG81-1)*100</f>
        <v>0</v>
      </c>
      <c r="AI81">
        <f t="shared" ref="AI81:AI112" si="117">MAX(0,($B$13+$C$13*DA81)/(1+$D$13*DA81)*CT81/(CV81+273)*$E$13)</f>
        <v>48362.822557893836</v>
      </c>
      <c r="AJ81" t="s">
        <v>393</v>
      </c>
      <c r="AK81">
        <v>10397.299999999999</v>
      </c>
      <c r="AL81">
        <v>0</v>
      </c>
      <c r="AM81">
        <v>0</v>
      </c>
      <c r="AN81" t="e">
        <f t="shared" ref="AN81:AN112" si="118">1-AL81/AM81</f>
        <v>#DIV/0!</v>
      </c>
      <c r="AO81">
        <v>-1</v>
      </c>
      <c r="AP81" t="s">
        <v>674</v>
      </c>
      <c r="AQ81">
        <v>10419.799999999999</v>
      </c>
      <c r="AR81">
        <v>1170.3224</v>
      </c>
      <c r="AS81">
        <v>1270.81</v>
      </c>
      <c r="AT81">
        <f t="shared" ref="AT81:AT112" si="119">1-AR81/AS81</f>
        <v>7.9073661680345575E-2</v>
      </c>
      <c r="AU81">
        <v>0.5</v>
      </c>
      <c r="AV81">
        <f t="shared" ref="AV81:AV112" si="120">CE81</f>
        <v>1261.2275999596404</v>
      </c>
      <c r="AW81">
        <f t="shared" ref="AW81:AW112" si="121">J81</f>
        <v>6.910272106597988E-2</v>
      </c>
      <c r="AX81">
        <f t="shared" ref="AX81:AX112" si="122">AT81*AU81*AV81</f>
        <v>49.864942270561421</v>
      </c>
      <c r="AY81">
        <f t="shared" ref="AY81:AY112" si="123">(AW81-AO81)/AV81</f>
        <v>8.4766835192965273E-4</v>
      </c>
      <c r="AZ81">
        <f t="shared" ref="AZ81:AZ112" si="124">(AM81-AS81)/AS81</f>
        <v>-1</v>
      </c>
      <c r="BA81" t="e">
        <f t="shared" ref="BA81:BA112" si="125">AL81/(AN81+AL81/AS81)</f>
        <v>#DIV/0!</v>
      </c>
      <c r="BB81" t="s">
        <v>395</v>
      </c>
      <c r="BC81">
        <v>0</v>
      </c>
      <c r="BD81" t="e">
        <f t="shared" ref="BD81:BD112" si="126">IF(BC81&lt;&gt;0, BC81, BA81)</f>
        <v>#DIV/0!</v>
      </c>
      <c r="BE81" t="e">
        <f t="shared" ref="BE81:BE112" si="127">1-BD81/AS81</f>
        <v>#DIV/0!</v>
      </c>
      <c r="BF81" t="e">
        <f t="shared" ref="BF81:BF112" si="128">(AS81-AR81)/(AS81-BD81)</f>
        <v>#DIV/0!</v>
      </c>
      <c r="BG81" t="e">
        <f t="shared" ref="BG81:BG112" si="129">(AM81-AS81)/(AM81-BD81)</f>
        <v>#DIV/0!</v>
      </c>
      <c r="BH81">
        <f t="shared" ref="BH81:BH112" si="130">(AS81-AR81)/(AS81-AL81)</f>
        <v>7.9073661680345561E-2</v>
      </c>
      <c r="BI81" t="e">
        <f t="shared" ref="BI81:BI112" si="131">(AM81-AS81)/(AM81-AL81)</f>
        <v>#DIV/0!</v>
      </c>
      <c r="BJ81" t="e">
        <f t="shared" ref="BJ81:BJ112" si="132">(BF81*BD81/AR81)</f>
        <v>#DIV/0!</v>
      </c>
      <c r="BK81" t="e">
        <f t="shared" ref="BK81:BK112" si="133">(1-BJ81)</f>
        <v>#DIV/0!</v>
      </c>
      <c r="BL81">
        <v>167</v>
      </c>
      <c r="BM81">
        <v>300</v>
      </c>
      <c r="BN81">
        <v>300</v>
      </c>
      <c r="BO81">
        <v>300</v>
      </c>
      <c r="BP81">
        <v>10419.799999999999</v>
      </c>
      <c r="BQ81">
        <v>1258.03</v>
      </c>
      <c r="BR81">
        <v>-7.3975899999999999E-3</v>
      </c>
      <c r="BS81">
        <v>-0.96</v>
      </c>
      <c r="BT81" t="s">
        <v>395</v>
      </c>
      <c r="BU81" t="s">
        <v>395</v>
      </c>
      <c r="BV81" t="s">
        <v>395</v>
      </c>
      <c r="BW81" t="s">
        <v>395</v>
      </c>
      <c r="BX81" t="s">
        <v>395</v>
      </c>
      <c r="BY81" t="s">
        <v>395</v>
      </c>
      <c r="BZ81" t="s">
        <v>395</v>
      </c>
      <c r="CA81" t="s">
        <v>395</v>
      </c>
      <c r="CB81" t="s">
        <v>395</v>
      </c>
      <c r="CC81" t="s">
        <v>395</v>
      </c>
      <c r="CD81">
        <f t="shared" ref="CD81:CD112" si="134">$B$11*DB81+$C$11*DC81+$F$11*DN81*(1-DQ81)</f>
        <v>1500.02</v>
      </c>
      <c r="CE81">
        <f t="shared" ref="CE81:CE112" si="135">CD81*CF81</f>
        <v>1261.2275999596404</v>
      </c>
      <c r="CF81">
        <f t="shared" ref="CF81:CF112" si="136">($B$11*$D$9+$C$11*$D$9+$F$11*((EA81+DS81)/MAX(EA81+DS81+EB81, 0.1)*$I$9+EB81/MAX(EA81+DS81+EB81, 0.1)*$J$9))/($B$11+$C$11+$F$11)</f>
        <v>0.84080718921057085</v>
      </c>
      <c r="CG81">
        <f t="shared" ref="CG81:CG112" si="137">($B$11*$K$9+$C$11*$K$9+$F$11*((EA81+DS81)/MAX(EA81+DS81+EB81, 0.1)*$P$9+EB81/MAX(EA81+DS81+EB81, 0.1)*$Q$9))/($B$11+$C$11+$F$11)</f>
        <v>0.16115787517640182</v>
      </c>
      <c r="CH81">
        <v>6</v>
      </c>
      <c r="CI81">
        <v>0.5</v>
      </c>
      <c r="CJ81" t="s">
        <v>396</v>
      </c>
      <c r="CK81">
        <v>2</v>
      </c>
      <c r="CL81">
        <v>1634322372.0999999</v>
      </c>
      <c r="CM81">
        <v>49.841000000000001</v>
      </c>
      <c r="CN81">
        <v>49.983499999999999</v>
      </c>
      <c r="CO81">
        <v>13.0337</v>
      </c>
      <c r="CP81">
        <v>11.0329</v>
      </c>
      <c r="CQ81">
        <v>46.465499999999999</v>
      </c>
      <c r="CR81">
        <v>13.8127</v>
      </c>
      <c r="CS81">
        <v>1000.01</v>
      </c>
      <c r="CT81">
        <v>90.932000000000002</v>
      </c>
      <c r="CU81">
        <v>0.103786</v>
      </c>
      <c r="CV81">
        <v>26.689</v>
      </c>
      <c r="CW81">
        <v>26.6068</v>
      </c>
      <c r="CX81">
        <v>999.9</v>
      </c>
      <c r="CY81">
        <v>0</v>
      </c>
      <c r="CZ81">
        <v>0</v>
      </c>
      <c r="DA81">
        <v>10050</v>
      </c>
      <c r="DB81">
        <v>0</v>
      </c>
      <c r="DC81">
        <v>23.4391</v>
      </c>
      <c r="DD81">
        <v>-0.14250599999999999</v>
      </c>
      <c r="DE81">
        <v>50.499200000000002</v>
      </c>
      <c r="DF81">
        <v>50.5411</v>
      </c>
      <c r="DG81">
        <v>2.0007899999999998</v>
      </c>
      <c r="DH81">
        <v>49.983499999999999</v>
      </c>
      <c r="DI81">
        <v>11.0329</v>
      </c>
      <c r="DJ81">
        <v>1.1851799999999999</v>
      </c>
      <c r="DK81">
        <v>1.0032399999999999</v>
      </c>
      <c r="DL81">
        <v>9.4167000000000005</v>
      </c>
      <c r="DM81">
        <v>6.9635899999999999</v>
      </c>
      <c r="DN81">
        <v>1500.02</v>
      </c>
      <c r="DO81">
        <v>0.97300500000000001</v>
      </c>
      <c r="DP81">
        <v>2.6994500000000001E-2</v>
      </c>
      <c r="DQ81">
        <v>0</v>
      </c>
      <c r="DR81">
        <v>1168.8900000000001</v>
      </c>
      <c r="DS81">
        <v>5.0000499999999999</v>
      </c>
      <c r="DT81">
        <v>17593.2</v>
      </c>
      <c r="DU81">
        <v>12458.2</v>
      </c>
      <c r="DV81">
        <v>41.625</v>
      </c>
      <c r="DW81">
        <v>43.5</v>
      </c>
      <c r="DX81">
        <v>42.75</v>
      </c>
      <c r="DY81">
        <v>43.061999999999998</v>
      </c>
      <c r="DZ81">
        <v>43.75</v>
      </c>
      <c r="EA81">
        <v>1454.66</v>
      </c>
      <c r="EB81">
        <v>40.36</v>
      </c>
      <c r="EC81">
        <v>0</v>
      </c>
      <c r="ED81">
        <v>134.40000009536701</v>
      </c>
      <c r="EE81">
        <v>0</v>
      </c>
      <c r="EF81">
        <v>1170.3224</v>
      </c>
      <c r="EG81">
        <v>-12.9999999734715</v>
      </c>
      <c r="EH81">
        <v>-179.561538202592</v>
      </c>
      <c r="EI81">
        <v>17615</v>
      </c>
      <c r="EJ81">
        <v>15</v>
      </c>
      <c r="EK81">
        <v>1634322345.0999999</v>
      </c>
      <c r="EL81" t="s">
        <v>675</v>
      </c>
      <c r="EM81">
        <v>1634322343.0999999</v>
      </c>
      <c r="EN81">
        <v>1634322345.0999999</v>
      </c>
      <c r="EO81">
        <v>68</v>
      </c>
      <c r="EP81">
        <v>-5.8000000000000003E-2</v>
      </c>
      <c r="EQ81">
        <v>-3.0000000000000001E-3</v>
      </c>
      <c r="ER81">
        <v>3.375</v>
      </c>
      <c r="ES81">
        <v>-0.77900000000000003</v>
      </c>
      <c r="ET81">
        <v>50</v>
      </c>
      <c r="EU81">
        <v>11</v>
      </c>
      <c r="EV81">
        <v>0.6</v>
      </c>
      <c r="EW81">
        <v>0.04</v>
      </c>
      <c r="EX81">
        <v>-0.18946594999999999</v>
      </c>
      <c r="EY81">
        <v>-8.0397906191369703E-2</v>
      </c>
      <c r="EZ81">
        <v>2.5480817123818899E-2</v>
      </c>
      <c r="FA81">
        <v>1</v>
      </c>
      <c r="FB81">
        <v>1.9899897499999999</v>
      </c>
      <c r="FC81">
        <v>6.8661951219508702E-2</v>
      </c>
      <c r="FD81">
        <v>6.7289651832581204E-3</v>
      </c>
      <c r="FE81">
        <v>1</v>
      </c>
      <c r="FF81">
        <v>2</v>
      </c>
      <c r="FG81">
        <v>2</v>
      </c>
      <c r="FH81" t="s">
        <v>398</v>
      </c>
      <c r="FI81">
        <v>3.8228599999999999</v>
      </c>
      <c r="FJ81">
        <v>2.7074400000000001</v>
      </c>
      <c r="FK81">
        <v>1.24397E-2</v>
      </c>
      <c r="FL81">
        <v>1.3438500000000001E-2</v>
      </c>
      <c r="FM81">
        <v>7.0001800000000003E-2</v>
      </c>
      <c r="FN81">
        <v>5.9102799999999997E-2</v>
      </c>
      <c r="FO81">
        <v>28833.599999999999</v>
      </c>
      <c r="FP81">
        <v>24354.1</v>
      </c>
      <c r="FQ81">
        <v>26212</v>
      </c>
      <c r="FR81">
        <v>24087.4</v>
      </c>
      <c r="FS81">
        <v>41628.199999999997</v>
      </c>
      <c r="FT81">
        <v>37402.1</v>
      </c>
      <c r="FU81">
        <v>47394.9</v>
      </c>
      <c r="FV81">
        <v>42938</v>
      </c>
      <c r="FW81">
        <v>2.6921499999999998</v>
      </c>
      <c r="FX81">
        <v>1.7122200000000001</v>
      </c>
      <c r="FY81">
        <v>0.15647</v>
      </c>
      <c r="FZ81">
        <v>0</v>
      </c>
      <c r="GA81">
        <v>24.040900000000001</v>
      </c>
      <c r="GB81">
        <v>999.9</v>
      </c>
      <c r="GC81">
        <v>33.311</v>
      </c>
      <c r="GD81">
        <v>27.321000000000002</v>
      </c>
      <c r="GE81">
        <v>13.362399999999999</v>
      </c>
      <c r="GF81">
        <v>55.5503</v>
      </c>
      <c r="GG81">
        <v>48.561700000000002</v>
      </c>
      <c r="GH81">
        <v>3</v>
      </c>
      <c r="GI81">
        <v>-0.22836100000000001</v>
      </c>
      <c r="GJ81">
        <v>-0.52103999999999995</v>
      </c>
      <c r="GK81">
        <v>20.2468</v>
      </c>
      <c r="GL81">
        <v>5.2331599999999998</v>
      </c>
      <c r="GM81">
        <v>11.986000000000001</v>
      </c>
      <c r="GN81">
        <v>4.9567500000000004</v>
      </c>
      <c r="GO81">
        <v>3.3039999999999998</v>
      </c>
      <c r="GP81">
        <v>1198.3</v>
      </c>
      <c r="GQ81">
        <v>9999</v>
      </c>
      <c r="GR81">
        <v>2722.8</v>
      </c>
      <c r="GS81">
        <v>15.6</v>
      </c>
      <c r="GT81">
        <v>1.8681300000000001</v>
      </c>
      <c r="GU81">
        <v>1.86385</v>
      </c>
      <c r="GV81">
        <v>1.8714900000000001</v>
      </c>
      <c r="GW81">
        <v>1.86219</v>
      </c>
      <c r="GX81">
        <v>1.86172</v>
      </c>
      <c r="GY81">
        <v>1.8681700000000001</v>
      </c>
      <c r="GZ81">
        <v>1.8583499999999999</v>
      </c>
      <c r="HA81">
        <v>1.8647800000000001</v>
      </c>
      <c r="HB81">
        <v>5</v>
      </c>
      <c r="HC81">
        <v>0</v>
      </c>
      <c r="HD81">
        <v>0</v>
      </c>
      <c r="HE81">
        <v>0</v>
      </c>
      <c r="HF81" t="s">
        <v>399</v>
      </c>
      <c r="HG81" t="s">
        <v>400</v>
      </c>
      <c r="HH81" t="s">
        <v>401</v>
      </c>
      <c r="HI81" t="s">
        <v>401</v>
      </c>
      <c r="HJ81" t="s">
        <v>401</v>
      </c>
      <c r="HK81" t="s">
        <v>401</v>
      </c>
      <c r="HL81">
        <v>0</v>
      </c>
      <c r="HM81">
        <v>100</v>
      </c>
      <c r="HN81">
        <v>100</v>
      </c>
      <c r="HO81">
        <v>3.3759999999999999</v>
      </c>
      <c r="HP81">
        <v>-0.77900000000000003</v>
      </c>
      <c r="HQ81">
        <v>3.37548</v>
      </c>
      <c r="HR81">
        <v>0</v>
      </c>
      <c r="HS81">
        <v>0</v>
      </c>
      <c r="HT81">
        <v>0</v>
      </c>
      <c r="HU81">
        <v>-0.77904499999999799</v>
      </c>
      <c r="HV81">
        <v>0</v>
      </c>
      <c r="HW81">
        <v>0</v>
      </c>
      <c r="HX81">
        <v>0</v>
      </c>
      <c r="HY81">
        <v>-1</v>
      </c>
      <c r="HZ81">
        <v>-1</v>
      </c>
      <c r="IA81">
        <v>-1</v>
      </c>
      <c r="IB81">
        <v>-1</v>
      </c>
      <c r="IC81">
        <v>0.5</v>
      </c>
      <c r="ID81">
        <v>0.5</v>
      </c>
      <c r="IE81">
        <v>0.35522500000000001</v>
      </c>
      <c r="IF81">
        <v>2.3864700000000001</v>
      </c>
      <c r="IG81">
        <v>2.64893</v>
      </c>
      <c r="IH81">
        <v>2.9003899999999998</v>
      </c>
      <c r="II81">
        <v>2.8442400000000001</v>
      </c>
      <c r="IJ81">
        <v>2.3278799999999999</v>
      </c>
      <c r="IK81">
        <v>32.310699999999997</v>
      </c>
      <c r="IL81">
        <v>14.350899999999999</v>
      </c>
      <c r="IM81">
        <v>18</v>
      </c>
      <c r="IN81">
        <v>1187.27</v>
      </c>
      <c r="IO81">
        <v>351.27100000000002</v>
      </c>
      <c r="IP81">
        <v>25.0002</v>
      </c>
      <c r="IQ81">
        <v>24.430599999999998</v>
      </c>
      <c r="IR81">
        <v>30</v>
      </c>
      <c r="IS81">
        <v>24.3504</v>
      </c>
      <c r="IT81">
        <v>24.2958</v>
      </c>
      <c r="IU81">
        <v>7.13863</v>
      </c>
      <c r="IV81">
        <v>0</v>
      </c>
      <c r="IW81">
        <v>100</v>
      </c>
      <c r="IX81">
        <v>25</v>
      </c>
      <c r="IY81">
        <v>50</v>
      </c>
      <c r="IZ81">
        <v>22.443999999999999</v>
      </c>
      <c r="JA81">
        <v>109.601</v>
      </c>
      <c r="JB81">
        <v>99.997299999999996</v>
      </c>
    </row>
    <row r="82" spans="1:262" x14ac:dyDescent="0.2">
      <c r="A82">
        <v>66</v>
      </c>
      <c r="B82">
        <v>1634322458.0999999</v>
      </c>
      <c r="C82">
        <v>11103.5999999046</v>
      </c>
      <c r="D82" t="s">
        <v>676</v>
      </c>
      <c r="E82" t="s">
        <v>677</v>
      </c>
      <c r="F82" t="s">
        <v>392</v>
      </c>
      <c r="G82">
        <v>1634322458.0999999</v>
      </c>
      <c r="H82">
        <f t="shared" si="92"/>
        <v>3.5190748184769929E-3</v>
      </c>
      <c r="I82">
        <f t="shared" si="93"/>
        <v>3.5190748184769927</v>
      </c>
      <c r="J82">
        <f t="shared" si="94"/>
        <v>-1.6992556285828007</v>
      </c>
      <c r="K82">
        <f t="shared" si="95"/>
        <v>-5.7199400000000002</v>
      </c>
      <c r="L82">
        <f t="shared" si="96"/>
        <v>14.157270306417336</v>
      </c>
      <c r="M82">
        <f t="shared" si="97"/>
        <v>1.2888456525917467</v>
      </c>
      <c r="N82">
        <f t="shared" si="98"/>
        <v>-0.52073031329662001</v>
      </c>
      <c r="O82">
        <f t="shared" si="99"/>
        <v>0.13881398803792319</v>
      </c>
      <c r="P82">
        <f t="shared" si="100"/>
        <v>2.7677141980601836</v>
      </c>
      <c r="Q82">
        <f t="shared" si="101"/>
        <v>0.13505894577311572</v>
      </c>
      <c r="R82">
        <f t="shared" si="102"/>
        <v>8.474075608742479E-2</v>
      </c>
      <c r="S82">
        <f t="shared" si="103"/>
        <v>241.70274892211361</v>
      </c>
      <c r="T82">
        <f t="shared" si="104"/>
        <v>27.231266331455881</v>
      </c>
      <c r="U82">
        <f t="shared" si="105"/>
        <v>26.617000000000001</v>
      </c>
      <c r="V82">
        <f t="shared" si="106"/>
        <v>3.4994342601555934</v>
      </c>
      <c r="W82">
        <f t="shared" si="107"/>
        <v>33.808760257610565</v>
      </c>
      <c r="X82">
        <f t="shared" si="108"/>
        <v>1.1884428511312</v>
      </c>
      <c r="Y82">
        <f t="shared" si="109"/>
        <v>3.5151920451258607</v>
      </c>
      <c r="Z82">
        <f t="shared" si="110"/>
        <v>2.3109914090243935</v>
      </c>
      <c r="AA82">
        <f t="shared" si="111"/>
        <v>-155.19119949483539</v>
      </c>
      <c r="AB82">
        <f t="shared" si="112"/>
        <v>11.384952498636085</v>
      </c>
      <c r="AC82">
        <f t="shared" si="113"/>
        <v>0.88468045853064381</v>
      </c>
      <c r="AD82">
        <f t="shared" si="114"/>
        <v>98.781182384444961</v>
      </c>
      <c r="AE82">
        <v>7</v>
      </c>
      <c r="AF82">
        <v>1</v>
      </c>
      <c r="AG82">
        <f t="shared" si="115"/>
        <v>1</v>
      </c>
      <c r="AH82">
        <f t="shared" si="116"/>
        <v>0</v>
      </c>
      <c r="AI82">
        <f t="shared" si="117"/>
        <v>48190.124559298114</v>
      </c>
      <c r="AJ82" t="s">
        <v>393</v>
      </c>
      <c r="AK82">
        <v>10397.299999999999</v>
      </c>
      <c r="AL82">
        <v>0</v>
      </c>
      <c r="AM82">
        <v>0</v>
      </c>
      <c r="AN82" t="e">
        <f t="shared" si="118"/>
        <v>#DIV/0!</v>
      </c>
      <c r="AO82">
        <v>-1</v>
      </c>
      <c r="AP82" t="s">
        <v>678</v>
      </c>
      <c r="AQ82">
        <v>10417.9</v>
      </c>
      <c r="AR82">
        <v>1002.68808</v>
      </c>
      <c r="AS82">
        <v>1060.78</v>
      </c>
      <c r="AT82">
        <f t="shared" si="119"/>
        <v>5.4763400516601002E-2</v>
      </c>
      <c r="AU82">
        <v>0.5</v>
      </c>
      <c r="AV82">
        <f t="shared" si="120"/>
        <v>1261.0340999596444</v>
      </c>
      <c r="AW82">
        <f t="shared" si="121"/>
        <v>-1.6992556285828007</v>
      </c>
      <c r="AX82">
        <f t="shared" si="122"/>
        <v>34.529257740590737</v>
      </c>
      <c r="AY82">
        <f t="shared" si="123"/>
        <v>-5.5450969058265607E-4</v>
      </c>
      <c r="AZ82">
        <f t="shared" si="124"/>
        <v>-1</v>
      </c>
      <c r="BA82" t="e">
        <f t="shared" si="125"/>
        <v>#DIV/0!</v>
      </c>
      <c r="BB82" t="s">
        <v>395</v>
      </c>
      <c r="BC82">
        <v>0</v>
      </c>
      <c r="BD82" t="e">
        <f t="shared" si="126"/>
        <v>#DIV/0!</v>
      </c>
      <c r="BE82" t="e">
        <f t="shared" si="127"/>
        <v>#DIV/0!</v>
      </c>
      <c r="BF82" t="e">
        <f t="shared" si="128"/>
        <v>#DIV/0!</v>
      </c>
      <c r="BG82" t="e">
        <f t="shared" si="129"/>
        <v>#DIV/0!</v>
      </c>
      <c r="BH82">
        <f t="shared" si="130"/>
        <v>5.4763400516600953E-2</v>
      </c>
      <c r="BI82" t="e">
        <f t="shared" si="131"/>
        <v>#DIV/0!</v>
      </c>
      <c r="BJ82" t="e">
        <f t="shared" si="132"/>
        <v>#DIV/0!</v>
      </c>
      <c r="BK82" t="e">
        <f t="shared" si="133"/>
        <v>#DIV/0!</v>
      </c>
      <c r="BL82">
        <v>168</v>
      </c>
      <c r="BM82">
        <v>300</v>
      </c>
      <c r="BN82">
        <v>300</v>
      </c>
      <c r="BO82">
        <v>300</v>
      </c>
      <c r="BP82">
        <v>10417.9</v>
      </c>
      <c r="BQ82">
        <v>1051.1199999999999</v>
      </c>
      <c r="BR82">
        <v>-7.3961399999999998E-3</v>
      </c>
      <c r="BS82">
        <v>-1.83</v>
      </c>
      <c r="BT82" t="s">
        <v>395</v>
      </c>
      <c r="BU82" t="s">
        <v>395</v>
      </c>
      <c r="BV82" t="s">
        <v>395</v>
      </c>
      <c r="BW82" t="s">
        <v>395</v>
      </c>
      <c r="BX82" t="s">
        <v>395</v>
      </c>
      <c r="BY82" t="s">
        <v>395</v>
      </c>
      <c r="BZ82" t="s">
        <v>395</v>
      </c>
      <c r="CA82" t="s">
        <v>395</v>
      </c>
      <c r="CB82" t="s">
        <v>395</v>
      </c>
      <c r="CC82" t="s">
        <v>395</v>
      </c>
      <c r="CD82">
        <f t="shared" si="134"/>
        <v>1499.79</v>
      </c>
      <c r="CE82">
        <f t="shared" si="135"/>
        <v>1261.0340999596444</v>
      </c>
      <c r="CF82">
        <f t="shared" si="136"/>
        <v>0.84080711296891197</v>
      </c>
      <c r="CG82">
        <f t="shared" si="137"/>
        <v>0.16115772802999995</v>
      </c>
      <c r="CH82">
        <v>6</v>
      </c>
      <c r="CI82">
        <v>0.5</v>
      </c>
      <c r="CJ82" t="s">
        <v>396</v>
      </c>
      <c r="CK82">
        <v>2</v>
      </c>
      <c r="CL82">
        <v>1634322458.0999999</v>
      </c>
      <c r="CM82">
        <v>-5.7199400000000002</v>
      </c>
      <c r="CN82">
        <v>-6.7515799999999997</v>
      </c>
      <c r="CO82">
        <v>13.054399999999999</v>
      </c>
      <c r="CP82">
        <v>10.970499999999999</v>
      </c>
      <c r="CQ82">
        <v>-9.2001100000000005</v>
      </c>
      <c r="CR82">
        <v>13.830299999999999</v>
      </c>
      <c r="CS82">
        <v>999.99099999999999</v>
      </c>
      <c r="CT82">
        <v>90.933800000000005</v>
      </c>
      <c r="CU82">
        <v>0.103923</v>
      </c>
      <c r="CV82">
        <v>26.693300000000001</v>
      </c>
      <c r="CW82">
        <v>26.617000000000001</v>
      </c>
      <c r="CX82">
        <v>999.9</v>
      </c>
      <c r="CY82">
        <v>0</v>
      </c>
      <c r="CZ82">
        <v>0</v>
      </c>
      <c r="DA82">
        <v>10012.5</v>
      </c>
      <c r="DB82">
        <v>0</v>
      </c>
      <c r="DC82">
        <v>23.4252</v>
      </c>
      <c r="DD82">
        <v>1.0316399999999999</v>
      </c>
      <c r="DE82">
        <v>-5.7956000000000003</v>
      </c>
      <c r="DF82">
        <v>-6.8264699999999996</v>
      </c>
      <c r="DG82">
        <v>2.0839599999999998</v>
      </c>
      <c r="DH82">
        <v>-6.7515799999999997</v>
      </c>
      <c r="DI82">
        <v>10.970499999999999</v>
      </c>
      <c r="DJ82">
        <v>1.18709</v>
      </c>
      <c r="DK82">
        <v>0.99758800000000003</v>
      </c>
      <c r="DL82">
        <v>9.4406300000000005</v>
      </c>
      <c r="DM82">
        <v>6.8811999999999998</v>
      </c>
      <c r="DN82">
        <v>1499.79</v>
      </c>
      <c r="DO82">
        <v>0.97300500000000001</v>
      </c>
      <c r="DP82">
        <v>2.6994500000000001E-2</v>
      </c>
      <c r="DQ82">
        <v>0</v>
      </c>
      <c r="DR82">
        <v>989.25900000000001</v>
      </c>
      <c r="DS82">
        <v>5.0000499999999999</v>
      </c>
      <c r="DT82">
        <v>14894.7</v>
      </c>
      <c r="DU82">
        <v>12456.3</v>
      </c>
      <c r="DV82">
        <v>41.686999999999998</v>
      </c>
      <c r="DW82">
        <v>43.5</v>
      </c>
      <c r="DX82">
        <v>42.75</v>
      </c>
      <c r="DY82">
        <v>43.061999999999998</v>
      </c>
      <c r="DZ82">
        <v>43.75</v>
      </c>
      <c r="EA82">
        <v>1454.44</v>
      </c>
      <c r="EB82">
        <v>40.35</v>
      </c>
      <c r="EC82">
        <v>0</v>
      </c>
      <c r="ED82">
        <v>85.5</v>
      </c>
      <c r="EE82">
        <v>0</v>
      </c>
      <c r="EF82">
        <v>1002.68808</v>
      </c>
      <c r="EG82">
        <v>-111.064461531121</v>
      </c>
      <c r="EH82">
        <v>-1675.51538468319</v>
      </c>
      <c r="EI82">
        <v>15097.312</v>
      </c>
      <c r="EJ82">
        <v>15</v>
      </c>
      <c r="EK82">
        <v>1634322432.0999999</v>
      </c>
      <c r="EL82" t="s">
        <v>679</v>
      </c>
      <c r="EM82">
        <v>1634322422.0999999</v>
      </c>
      <c r="EN82">
        <v>1634322432.0999999</v>
      </c>
      <c r="EO82">
        <v>69</v>
      </c>
      <c r="EP82">
        <v>0.105</v>
      </c>
      <c r="EQ82">
        <v>3.0000000000000001E-3</v>
      </c>
      <c r="ER82">
        <v>3.48</v>
      </c>
      <c r="ES82">
        <v>-0.77600000000000002</v>
      </c>
      <c r="ET82">
        <v>-7</v>
      </c>
      <c r="EU82">
        <v>11</v>
      </c>
      <c r="EV82">
        <v>0.31</v>
      </c>
      <c r="EW82">
        <v>0.05</v>
      </c>
      <c r="EX82">
        <v>1.0298440250000001</v>
      </c>
      <c r="EY82">
        <v>2.1449043151944699E-3</v>
      </c>
      <c r="EZ82">
        <v>1.8397361016579902E-2</v>
      </c>
      <c r="FA82">
        <v>1</v>
      </c>
      <c r="FB82">
        <v>2.0727530000000001</v>
      </c>
      <c r="FC82">
        <v>8.25230769230728E-2</v>
      </c>
      <c r="FD82">
        <v>1.7616188322108699E-2</v>
      </c>
      <c r="FE82">
        <v>1</v>
      </c>
      <c r="FF82">
        <v>2</v>
      </c>
      <c r="FG82">
        <v>2</v>
      </c>
      <c r="FH82" t="s">
        <v>398</v>
      </c>
      <c r="FI82">
        <v>3.8228399999999998</v>
      </c>
      <c r="FJ82">
        <v>2.7072600000000002</v>
      </c>
      <c r="FK82">
        <v>-2.4646799999999999E-3</v>
      </c>
      <c r="FL82">
        <v>-1.82135E-3</v>
      </c>
      <c r="FM82">
        <v>7.0071800000000004E-2</v>
      </c>
      <c r="FN82">
        <v>5.8852399999999999E-2</v>
      </c>
      <c r="FO82">
        <v>29268.1</v>
      </c>
      <c r="FP82">
        <v>24731.1</v>
      </c>
      <c r="FQ82">
        <v>26211.200000000001</v>
      </c>
      <c r="FR82">
        <v>24087.599999999999</v>
      </c>
      <c r="FS82">
        <v>41623.5</v>
      </c>
      <c r="FT82">
        <v>37412.400000000001</v>
      </c>
      <c r="FU82">
        <v>47393.599999999999</v>
      </c>
      <c r="FV82">
        <v>42938.7</v>
      </c>
      <c r="FW82">
        <v>2.68615</v>
      </c>
      <c r="FX82">
        <v>1.7120299999999999</v>
      </c>
      <c r="FY82">
        <v>0.15598500000000001</v>
      </c>
      <c r="FZ82">
        <v>0</v>
      </c>
      <c r="GA82">
        <v>24.059000000000001</v>
      </c>
      <c r="GB82">
        <v>999.9</v>
      </c>
      <c r="GC82">
        <v>33.164000000000001</v>
      </c>
      <c r="GD82">
        <v>27.321000000000002</v>
      </c>
      <c r="GE82">
        <v>13.3012</v>
      </c>
      <c r="GF82">
        <v>55.6203</v>
      </c>
      <c r="GG82">
        <v>48.5777</v>
      </c>
      <c r="GH82">
        <v>3</v>
      </c>
      <c r="GI82">
        <v>-0.228681</v>
      </c>
      <c r="GJ82">
        <v>-0.51666400000000001</v>
      </c>
      <c r="GK82">
        <v>20.246700000000001</v>
      </c>
      <c r="GL82">
        <v>5.2330100000000002</v>
      </c>
      <c r="GM82">
        <v>11.986000000000001</v>
      </c>
      <c r="GN82">
        <v>4.9569000000000001</v>
      </c>
      <c r="GO82">
        <v>3.3039999999999998</v>
      </c>
      <c r="GP82">
        <v>1201</v>
      </c>
      <c r="GQ82">
        <v>9999</v>
      </c>
      <c r="GR82">
        <v>2722.8</v>
      </c>
      <c r="GS82">
        <v>15.6</v>
      </c>
      <c r="GT82">
        <v>1.86815</v>
      </c>
      <c r="GU82">
        <v>1.8638600000000001</v>
      </c>
      <c r="GV82">
        <v>1.8714900000000001</v>
      </c>
      <c r="GW82">
        <v>1.86232</v>
      </c>
      <c r="GX82">
        <v>1.86172</v>
      </c>
      <c r="GY82">
        <v>1.86818</v>
      </c>
      <c r="GZ82">
        <v>1.8583700000000001</v>
      </c>
      <c r="HA82">
        <v>1.8647899999999999</v>
      </c>
      <c r="HB82">
        <v>5</v>
      </c>
      <c r="HC82">
        <v>0</v>
      </c>
      <c r="HD82">
        <v>0</v>
      </c>
      <c r="HE82">
        <v>0</v>
      </c>
      <c r="HF82" t="s">
        <v>399</v>
      </c>
      <c r="HG82" t="s">
        <v>400</v>
      </c>
      <c r="HH82" t="s">
        <v>401</v>
      </c>
      <c r="HI82" t="s">
        <v>401</v>
      </c>
      <c r="HJ82" t="s">
        <v>401</v>
      </c>
      <c r="HK82" t="s">
        <v>401</v>
      </c>
      <c r="HL82">
        <v>0</v>
      </c>
      <c r="HM82">
        <v>100</v>
      </c>
      <c r="HN82">
        <v>100</v>
      </c>
      <c r="HO82">
        <v>3.48</v>
      </c>
      <c r="HP82">
        <v>-0.77590000000000003</v>
      </c>
      <c r="HQ82">
        <v>3.480172</v>
      </c>
      <c r="HR82">
        <v>0</v>
      </c>
      <c r="HS82">
        <v>0</v>
      </c>
      <c r="HT82">
        <v>0</v>
      </c>
      <c r="HU82">
        <v>-0.77581500000000003</v>
      </c>
      <c r="HV82">
        <v>0</v>
      </c>
      <c r="HW82">
        <v>0</v>
      </c>
      <c r="HX82">
        <v>0</v>
      </c>
      <c r="HY82">
        <v>-1</v>
      </c>
      <c r="HZ82">
        <v>-1</v>
      </c>
      <c r="IA82">
        <v>-1</v>
      </c>
      <c r="IB82">
        <v>-1</v>
      </c>
      <c r="IC82">
        <v>0.6</v>
      </c>
      <c r="ID82">
        <v>0.4</v>
      </c>
      <c r="IE82">
        <v>3.2959000000000002E-2</v>
      </c>
      <c r="IF82">
        <v>4.99756</v>
      </c>
      <c r="IG82">
        <v>2.64893</v>
      </c>
      <c r="IH82">
        <v>2.8979499999999998</v>
      </c>
      <c r="II82">
        <v>2.8442400000000001</v>
      </c>
      <c r="IJ82">
        <v>2.32178</v>
      </c>
      <c r="IK82">
        <v>32.332799999999999</v>
      </c>
      <c r="IL82">
        <v>14.315899999999999</v>
      </c>
      <c r="IM82">
        <v>18</v>
      </c>
      <c r="IN82">
        <v>1179.43</v>
      </c>
      <c r="IO82">
        <v>351.10199999999998</v>
      </c>
      <c r="IP82">
        <v>24.999700000000001</v>
      </c>
      <c r="IQ82">
        <v>24.420400000000001</v>
      </c>
      <c r="IR82">
        <v>30.0001</v>
      </c>
      <c r="IS82">
        <v>24.339600000000001</v>
      </c>
      <c r="IT82">
        <v>24.2851</v>
      </c>
      <c r="IU82">
        <v>0</v>
      </c>
      <c r="IV82">
        <v>0</v>
      </c>
      <c r="IW82">
        <v>100</v>
      </c>
      <c r="IX82">
        <v>25</v>
      </c>
      <c r="IY82">
        <v>0</v>
      </c>
      <c r="IZ82">
        <v>22.443999999999999</v>
      </c>
      <c r="JA82">
        <v>109.598</v>
      </c>
      <c r="JB82">
        <v>99.998599999999996</v>
      </c>
    </row>
    <row r="83" spans="1:262" x14ac:dyDescent="0.2">
      <c r="A83">
        <v>67</v>
      </c>
      <c r="B83">
        <v>1634322561.0999999</v>
      </c>
      <c r="C83">
        <v>11206.5999999046</v>
      </c>
      <c r="D83" t="s">
        <v>680</v>
      </c>
      <c r="E83" t="s">
        <v>681</v>
      </c>
      <c r="F83" t="s">
        <v>392</v>
      </c>
      <c r="G83">
        <v>1634322561.0999999</v>
      </c>
      <c r="H83">
        <f t="shared" si="92"/>
        <v>3.7043082365024239E-3</v>
      </c>
      <c r="I83">
        <f t="shared" si="93"/>
        <v>3.704308236502424</v>
      </c>
      <c r="J83">
        <f t="shared" si="94"/>
        <v>7.171878691082723</v>
      </c>
      <c r="K83">
        <f t="shared" si="95"/>
        <v>394.92700000000002</v>
      </c>
      <c r="L83">
        <f t="shared" si="96"/>
        <v>300.82588376989156</v>
      </c>
      <c r="M83">
        <f t="shared" si="97"/>
        <v>27.385506841720655</v>
      </c>
      <c r="N83">
        <f t="shared" si="98"/>
        <v>35.95194643807001</v>
      </c>
      <c r="O83">
        <f t="shared" si="99"/>
        <v>0.14749794595305221</v>
      </c>
      <c r="P83">
        <f t="shared" si="100"/>
        <v>2.7644739580226267</v>
      </c>
      <c r="Q83">
        <f t="shared" si="101"/>
        <v>0.14326129512147906</v>
      </c>
      <c r="R83">
        <f t="shared" si="102"/>
        <v>8.9908819352934197E-2</v>
      </c>
      <c r="S83">
        <f t="shared" si="103"/>
        <v>241.72510849805056</v>
      </c>
      <c r="T83">
        <f t="shared" si="104"/>
        <v>27.155347299017137</v>
      </c>
      <c r="U83">
        <f t="shared" si="105"/>
        <v>26.5548</v>
      </c>
      <c r="V83">
        <f t="shared" si="106"/>
        <v>3.4866341315087115</v>
      </c>
      <c r="W83">
        <f t="shared" si="107"/>
        <v>33.997422263852492</v>
      </c>
      <c r="X83">
        <f t="shared" si="108"/>
        <v>1.1932608393980002</v>
      </c>
      <c r="Y83">
        <f t="shared" si="109"/>
        <v>3.5098568066047933</v>
      </c>
      <c r="Z83">
        <f t="shared" si="110"/>
        <v>2.2933732921107115</v>
      </c>
      <c r="AA83">
        <f t="shared" si="111"/>
        <v>-163.3599932297569</v>
      </c>
      <c r="AB83">
        <f t="shared" si="112"/>
        <v>16.796618666808055</v>
      </c>
      <c r="AC83">
        <f t="shared" si="113"/>
        <v>1.3061543383278154</v>
      </c>
      <c r="AD83">
        <f t="shared" si="114"/>
        <v>96.467888273429537</v>
      </c>
      <c r="AE83">
        <v>0</v>
      </c>
      <c r="AF83">
        <v>0</v>
      </c>
      <c r="AG83">
        <f t="shared" si="115"/>
        <v>1</v>
      </c>
      <c r="AH83">
        <f t="shared" si="116"/>
        <v>0</v>
      </c>
      <c r="AI83">
        <f t="shared" si="117"/>
        <v>48105.862696775512</v>
      </c>
      <c r="AJ83" t="s">
        <v>393</v>
      </c>
      <c r="AK83">
        <v>10397.299999999999</v>
      </c>
      <c r="AL83">
        <v>0</v>
      </c>
      <c r="AM83">
        <v>0</v>
      </c>
      <c r="AN83" t="e">
        <f t="shared" si="118"/>
        <v>#DIV/0!</v>
      </c>
      <c r="AO83">
        <v>-1</v>
      </c>
      <c r="AP83" t="s">
        <v>682</v>
      </c>
      <c r="AQ83">
        <v>10419.200000000001</v>
      </c>
      <c r="AR83">
        <v>1110.6076923076901</v>
      </c>
      <c r="AS83">
        <v>1226.6199999999999</v>
      </c>
      <c r="AT83">
        <f t="shared" si="119"/>
        <v>9.4578848944505967E-2</v>
      </c>
      <c r="AU83">
        <v>0.5</v>
      </c>
      <c r="AV83">
        <f t="shared" si="120"/>
        <v>1261.1517080300782</v>
      </c>
      <c r="AW83">
        <f t="shared" si="121"/>
        <v>7.171878691082723</v>
      </c>
      <c r="AX83">
        <f t="shared" si="122"/>
        <v>59.639138444941231</v>
      </c>
      <c r="AY83">
        <f t="shared" si="123"/>
        <v>6.4796952175144862E-3</v>
      </c>
      <c r="AZ83">
        <f t="shared" si="124"/>
        <v>-1</v>
      </c>
      <c r="BA83" t="e">
        <f t="shared" si="125"/>
        <v>#DIV/0!</v>
      </c>
      <c r="BB83" t="s">
        <v>395</v>
      </c>
      <c r="BC83">
        <v>0</v>
      </c>
      <c r="BD83" t="e">
        <f t="shared" si="126"/>
        <v>#DIV/0!</v>
      </c>
      <c r="BE83" t="e">
        <f t="shared" si="127"/>
        <v>#DIV/0!</v>
      </c>
      <c r="BF83" t="e">
        <f t="shared" si="128"/>
        <v>#DIV/0!</v>
      </c>
      <c r="BG83" t="e">
        <f t="shared" si="129"/>
        <v>#DIV/0!</v>
      </c>
      <c r="BH83">
        <f t="shared" si="130"/>
        <v>9.4578848944505911E-2</v>
      </c>
      <c r="BI83" t="e">
        <f t="shared" si="131"/>
        <v>#DIV/0!</v>
      </c>
      <c r="BJ83" t="e">
        <f t="shared" si="132"/>
        <v>#DIV/0!</v>
      </c>
      <c r="BK83" t="e">
        <f t="shared" si="133"/>
        <v>#DIV/0!</v>
      </c>
      <c r="BL83">
        <v>169</v>
      </c>
      <c r="BM83">
        <v>300</v>
      </c>
      <c r="BN83">
        <v>300</v>
      </c>
      <c r="BO83">
        <v>300</v>
      </c>
      <c r="BP83">
        <v>10419.200000000001</v>
      </c>
      <c r="BQ83">
        <v>1209.03</v>
      </c>
      <c r="BR83">
        <v>-7.3971699999999998E-3</v>
      </c>
      <c r="BS83">
        <v>-2.35</v>
      </c>
      <c r="BT83" t="s">
        <v>395</v>
      </c>
      <c r="BU83" t="s">
        <v>395</v>
      </c>
      <c r="BV83" t="s">
        <v>395</v>
      </c>
      <c r="BW83" t="s">
        <v>395</v>
      </c>
      <c r="BX83" t="s">
        <v>395</v>
      </c>
      <c r="BY83" t="s">
        <v>395</v>
      </c>
      <c r="BZ83" t="s">
        <v>395</v>
      </c>
      <c r="CA83" t="s">
        <v>395</v>
      </c>
      <c r="CB83" t="s">
        <v>395</v>
      </c>
      <c r="CC83" t="s">
        <v>395</v>
      </c>
      <c r="CD83">
        <f t="shared" si="134"/>
        <v>1499.93</v>
      </c>
      <c r="CE83">
        <f t="shared" si="135"/>
        <v>1261.1517080300782</v>
      </c>
      <c r="CF83">
        <f t="shared" si="136"/>
        <v>0.84080704301539277</v>
      </c>
      <c r="CG83">
        <f t="shared" si="137"/>
        <v>0.16115759301970795</v>
      </c>
      <c r="CH83">
        <v>6</v>
      </c>
      <c r="CI83">
        <v>0.5</v>
      </c>
      <c r="CJ83" t="s">
        <v>396</v>
      </c>
      <c r="CK83">
        <v>2</v>
      </c>
      <c r="CL83">
        <v>1634322561.0999999</v>
      </c>
      <c r="CM83">
        <v>394.92700000000002</v>
      </c>
      <c r="CN83">
        <v>400.108</v>
      </c>
      <c r="CO83">
        <v>13.107799999999999</v>
      </c>
      <c r="CP83">
        <v>10.914300000000001</v>
      </c>
      <c r="CQ83">
        <v>389.928</v>
      </c>
      <c r="CR83">
        <v>13.877800000000001</v>
      </c>
      <c r="CS83">
        <v>999.97799999999995</v>
      </c>
      <c r="CT83">
        <v>90.930300000000003</v>
      </c>
      <c r="CU83">
        <v>0.10410999999999999</v>
      </c>
      <c r="CV83">
        <v>26.6675</v>
      </c>
      <c r="CW83">
        <v>26.5548</v>
      </c>
      <c r="CX83">
        <v>999.9</v>
      </c>
      <c r="CY83">
        <v>0</v>
      </c>
      <c r="CZ83">
        <v>0</v>
      </c>
      <c r="DA83">
        <v>9993.75</v>
      </c>
      <c r="DB83">
        <v>0</v>
      </c>
      <c r="DC83">
        <v>23.4252</v>
      </c>
      <c r="DD83">
        <v>-6.6998300000000004</v>
      </c>
      <c r="DE83">
        <v>398.63099999999997</v>
      </c>
      <c r="DF83">
        <v>404.52300000000002</v>
      </c>
      <c r="DG83">
        <v>2.1877300000000002</v>
      </c>
      <c r="DH83">
        <v>400.108</v>
      </c>
      <c r="DI83">
        <v>10.914300000000001</v>
      </c>
      <c r="DJ83">
        <v>1.19137</v>
      </c>
      <c r="DK83">
        <v>0.99243700000000001</v>
      </c>
      <c r="DL83">
        <v>9.4941300000000002</v>
      </c>
      <c r="DM83">
        <v>6.8058300000000003</v>
      </c>
      <c r="DN83">
        <v>1499.93</v>
      </c>
      <c r="DO83">
        <v>0.97300500000000001</v>
      </c>
      <c r="DP83">
        <v>2.6994500000000001E-2</v>
      </c>
      <c r="DQ83">
        <v>0</v>
      </c>
      <c r="DR83">
        <v>1109.52</v>
      </c>
      <c r="DS83">
        <v>5.0000499999999999</v>
      </c>
      <c r="DT83">
        <v>16745.3</v>
      </c>
      <c r="DU83">
        <v>12457.5</v>
      </c>
      <c r="DV83">
        <v>41.686999999999998</v>
      </c>
      <c r="DW83">
        <v>43.5</v>
      </c>
      <c r="DX83">
        <v>42.75</v>
      </c>
      <c r="DY83">
        <v>43.061999999999998</v>
      </c>
      <c r="DZ83">
        <v>43.75</v>
      </c>
      <c r="EA83">
        <v>1454.57</v>
      </c>
      <c r="EB83">
        <v>40.35</v>
      </c>
      <c r="EC83">
        <v>0</v>
      </c>
      <c r="ED83">
        <v>102.60000014305101</v>
      </c>
      <c r="EE83">
        <v>0</v>
      </c>
      <c r="EF83">
        <v>1110.6076923076901</v>
      </c>
      <c r="EG83">
        <v>-6.7548718014832003</v>
      </c>
      <c r="EH83">
        <v>-96.834188187394304</v>
      </c>
      <c r="EI83">
        <v>16760.484615384601</v>
      </c>
      <c r="EJ83">
        <v>15</v>
      </c>
      <c r="EK83">
        <v>1634322593.0999999</v>
      </c>
      <c r="EL83" t="s">
        <v>683</v>
      </c>
      <c r="EM83">
        <v>1634322588.5999999</v>
      </c>
      <c r="EN83">
        <v>1634322593.0999999</v>
      </c>
      <c r="EO83">
        <v>70</v>
      </c>
      <c r="EP83">
        <v>1.5189999999999999</v>
      </c>
      <c r="EQ83">
        <v>6.0000000000000001E-3</v>
      </c>
      <c r="ER83">
        <v>4.9989999999999997</v>
      </c>
      <c r="ES83">
        <v>-0.77</v>
      </c>
      <c r="ET83">
        <v>400</v>
      </c>
      <c r="EU83">
        <v>11</v>
      </c>
      <c r="EV83">
        <v>0.4</v>
      </c>
      <c r="EW83">
        <v>0.03</v>
      </c>
      <c r="EX83">
        <v>-6.7049667499999996</v>
      </c>
      <c r="EY83">
        <v>9.4630581613542999E-2</v>
      </c>
      <c r="EZ83">
        <v>5.9980255017276302E-2</v>
      </c>
      <c r="FA83">
        <v>1</v>
      </c>
      <c r="FB83">
        <v>2.1742105</v>
      </c>
      <c r="FC83">
        <v>7.8050881801123698E-2</v>
      </c>
      <c r="FD83">
        <v>7.6919561718720103E-3</v>
      </c>
      <c r="FE83">
        <v>1</v>
      </c>
      <c r="FF83">
        <v>2</v>
      </c>
      <c r="FG83">
        <v>2</v>
      </c>
      <c r="FH83" t="s">
        <v>398</v>
      </c>
      <c r="FI83">
        <v>3.8228200000000001</v>
      </c>
      <c r="FJ83">
        <v>2.7072799999999999</v>
      </c>
      <c r="FK83">
        <v>8.7310700000000005E-2</v>
      </c>
      <c r="FL83">
        <v>8.8989100000000002E-2</v>
      </c>
      <c r="FM83">
        <v>7.0252800000000004E-2</v>
      </c>
      <c r="FN83">
        <v>5.8624299999999997E-2</v>
      </c>
      <c r="FO83">
        <v>26648.1</v>
      </c>
      <c r="FP83">
        <v>22491.1</v>
      </c>
      <c r="FQ83">
        <v>26212.1</v>
      </c>
      <c r="FR83">
        <v>24089.200000000001</v>
      </c>
      <c r="FS83">
        <v>41619</v>
      </c>
      <c r="FT83">
        <v>37425.4</v>
      </c>
      <c r="FU83">
        <v>47395.199999999997</v>
      </c>
      <c r="FV83">
        <v>42940.800000000003</v>
      </c>
      <c r="FW83">
        <v>2.69557</v>
      </c>
      <c r="FX83">
        <v>1.71502</v>
      </c>
      <c r="FY83">
        <v>0.15489</v>
      </c>
      <c r="FZ83">
        <v>0</v>
      </c>
      <c r="GA83">
        <v>24.014600000000002</v>
      </c>
      <c r="GB83">
        <v>999.9</v>
      </c>
      <c r="GC83">
        <v>33.012</v>
      </c>
      <c r="GD83">
        <v>27.332000000000001</v>
      </c>
      <c r="GE83">
        <v>13.2509</v>
      </c>
      <c r="GF83">
        <v>56.000300000000003</v>
      </c>
      <c r="GG83">
        <v>48.541699999999999</v>
      </c>
      <c r="GH83">
        <v>3</v>
      </c>
      <c r="GI83">
        <v>-0.23028999999999999</v>
      </c>
      <c r="GJ83">
        <v>-0.51254599999999995</v>
      </c>
      <c r="GK83">
        <v>20.246600000000001</v>
      </c>
      <c r="GL83">
        <v>5.2328599999999996</v>
      </c>
      <c r="GM83">
        <v>11.986000000000001</v>
      </c>
      <c r="GN83">
        <v>4.9558999999999997</v>
      </c>
      <c r="GO83">
        <v>3.3039999999999998</v>
      </c>
      <c r="GP83">
        <v>1203.9000000000001</v>
      </c>
      <c r="GQ83">
        <v>9999</v>
      </c>
      <c r="GR83">
        <v>2722.8</v>
      </c>
      <c r="GS83">
        <v>15.6</v>
      </c>
      <c r="GT83">
        <v>1.8681300000000001</v>
      </c>
      <c r="GU83">
        <v>1.8638300000000001</v>
      </c>
      <c r="GV83">
        <v>1.87148</v>
      </c>
      <c r="GW83">
        <v>1.8621799999999999</v>
      </c>
      <c r="GX83">
        <v>1.86172</v>
      </c>
      <c r="GY83">
        <v>1.8681300000000001</v>
      </c>
      <c r="GZ83">
        <v>1.85832</v>
      </c>
      <c r="HA83">
        <v>1.8647800000000001</v>
      </c>
      <c r="HB83">
        <v>5</v>
      </c>
      <c r="HC83">
        <v>0</v>
      </c>
      <c r="HD83">
        <v>0</v>
      </c>
      <c r="HE83">
        <v>0</v>
      </c>
      <c r="HF83" t="s">
        <v>399</v>
      </c>
      <c r="HG83" t="s">
        <v>400</v>
      </c>
      <c r="HH83" t="s">
        <v>401</v>
      </c>
      <c r="HI83" t="s">
        <v>401</v>
      </c>
      <c r="HJ83" t="s">
        <v>401</v>
      </c>
      <c r="HK83" t="s">
        <v>401</v>
      </c>
      <c r="HL83">
        <v>0</v>
      </c>
      <c r="HM83">
        <v>100</v>
      </c>
      <c r="HN83">
        <v>100</v>
      </c>
      <c r="HO83">
        <v>4.9989999999999997</v>
      </c>
      <c r="HP83">
        <v>-0.77</v>
      </c>
      <c r="HQ83">
        <v>3.480172</v>
      </c>
      <c r="HR83">
        <v>0</v>
      </c>
      <c r="HS83">
        <v>0</v>
      </c>
      <c r="HT83">
        <v>0</v>
      </c>
      <c r="HU83">
        <v>-0.77581500000000003</v>
      </c>
      <c r="HV83">
        <v>0</v>
      </c>
      <c r="HW83">
        <v>0</v>
      </c>
      <c r="HX83">
        <v>0</v>
      </c>
      <c r="HY83">
        <v>-1</v>
      </c>
      <c r="HZ83">
        <v>-1</v>
      </c>
      <c r="IA83">
        <v>-1</v>
      </c>
      <c r="IB83">
        <v>-1</v>
      </c>
      <c r="IC83">
        <v>2.2999999999999998</v>
      </c>
      <c r="ID83">
        <v>2.1</v>
      </c>
      <c r="IE83">
        <v>1.5185500000000001</v>
      </c>
      <c r="IF83">
        <v>2.3535200000000001</v>
      </c>
      <c r="IG83">
        <v>2.64893</v>
      </c>
      <c r="IH83">
        <v>2.9003899999999998</v>
      </c>
      <c r="II83">
        <v>2.8442400000000001</v>
      </c>
      <c r="IJ83">
        <v>2.32056</v>
      </c>
      <c r="IK83">
        <v>32.354900000000001</v>
      </c>
      <c r="IL83">
        <v>14.333399999999999</v>
      </c>
      <c r="IM83">
        <v>18</v>
      </c>
      <c r="IN83">
        <v>1191.04</v>
      </c>
      <c r="IO83">
        <v>352.483</v>
      </c>
      <c r="IP83">
        <v>24.9999</v>
      </c>
      <c r="IQ83">
        <v>24.404900000000001</v>
      </c>
      <c r="IR83">
        <v>30.0001</v>
      </c>
      <c r="IS83">
        <v>24.324000000000002</v>
      </c>
      <c r="IT83">
        <v>24.2684</v>
      </c>
      <c r="IU83">
        <v>30.4451</v>
      </c>
      <c r="IV83">
        <v>0</v>
      </c>
      <c r="IW83">
        <v>100</v>
      </c>
      <c r="IX83">
        <v>25</v>
      </c>
      <c r="IY83">
        <v>400</v>
      </c>
      <c r="IZ83">
        <v>22.443999999999999</v>
      </c>
      <c r="JA83">
        <v>109.601</v>
      </c>
      <c r="JB83">
        <v>100.004</v>
      </c>
    </row>
    <row r="84" spans="1:262" x14ac:dyDescent="0.2">
      <c r="A84">
        <v>68</v>
      </c>
      <c r="B84">
        <v>1634322688.0999999</v>
      </c>
      <c r="C84">
        <v>11333.5999999046</v>
      </c>
      <c r="D84" t="s">
        <v>684</v>
      </c>
      <c r="E84" t="s">
        <v>685</v>
      </c>
      <c r="F84" t="s">
        <v>392</v>
      </c>
      <c r="G84">
        <v>1634322688.0999999</v>
      </c>
      <c r="H84">
        <f t="shared" si="92"/>
        <v>3.9055910700418746E-3</v>
      </c>
      <c r="I84">
        <f t="shared" si="93"/>
        <v>3.9055910700418748</v>
      </c>
      <c r="J84">
        <f t="shared" si="94"/>
        <v>7.0361675981553864</v>
      </c>
      <c r="K84">
        <f t="shared" si="95"/>
        <v>394.88299999999998</v>
      </c>
      <c r="L84">
        <f t="shared" si="96"/>
        <v>306.65552354250445</v>
      </c>
      <c r="M84">
        <f t="shared" si="97"/>
        <v>27.916368412982578</v>
      </c>
      <c r="N84">
        <f t="shared" si="98"/>
        <v>35.948151791552</v>
      </c>
      <c r="O84">
        <f t="shared" si="99"/>
        <v>0.15654572377121015</v>
      </c>
      <c r="P84">
        <f t="shared" si="100"/>
        <v>2.7622652820823701</v>
      </c>
      <c r="Q84">
        <f t="shared" si="101"/>
        <v>0.15177871603592138</v>
      </c>
      <c r="R84">
        <f t="shared" si="102"/>
        <v>9.5277902441470275E-2</v>
      </c>
      <c r="S84">
        <f t="shared" si="103"/>
        <v>241.7107289221162</v>
      </c>
      <c r="T84">
        <f t="shared" si="104"/>
        <v>27.097120183917138</v>
      </c>
      <c r="U84">
        <f t="shared" si="105"/>
        <v>26.5229</v>
      </c>
      <c r="V84">
        <f t="shared" si="106"/>
        <v>3.4800853088389752</v>
      </c>
      <c r="W84">
        <f t="shared" si="107"/>
        <v>34.131661690935793</v>
      </c>
      <c r="X84">
        <f t="shared" si="108"/>
        <v>1.1977467582080001</v>
      </c>
      <c r="Y84">
        <f t="shared" si="109"/>
        <v>3.5091955646744291</v>
      </c>
      <c r="Z84">
        <f t="shared" si="110"/>
        <v>2.2823385506309748</v>
      </c>
      <c r="AA84">
        <f t="shared" si="111"/>
        <v>-172.23656618884667</v>
      </c>
      <c r="AB84">
        <f t="shared" si="112"/>
        <v>21.057181368510268</v>
      </c>
      <c r="AC84">
        <f t="shared" si="113"/>
        <v>1.6384895642472015</v>
      </c>
      <c r="AD84">
        <f t="shared" si="114"/>
        <v>92.169833666027017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48046.210916813805</v>
      </c>
      <c r="AJ84" t="s">
        <v>393</v>
      </c>
      <c r="AK84">
        <v>10397.299999999999</v>
      </c>
      <c r="AL84">
        <v>0</v>
      </c>
      <c r="AM84">
        <v>0</v>
      </c>
      <c r="AN84" t="e">
        <f t="shared" si="118"/>
        <v>#DIV/0!</v>
      </c>
      <c r="AO84">
        <v>-1</v>
      </c>
      <c r="AP84" t="s">
        <v>686</v>
      </c>
      <c r="AQ84">
        <v>10418.5</v>
      </c>
      <c r="AR84">
        <v>1043.52923076923</v>
      </c>
      <c r="AS84">
        <v>1152.58</v>
      </c>
      <c r="AT84">
        <f t="shared" si="119"/>
        <v>9.4614490300690579E-2</v>
      </c>
      <c r="AU84">
        <v>0.5</v>
      </c>
      <c r="AV84">
        <f t="shared" si="120"/>
        <v>1261.0760999596457</v>
      </c>
      <c r="AW84">
        <f t="shared" si="121"/>
        <v>7.0361675981553864</v>
      </c>
      <c r="AX84">
        <f t="shared" si="122"/>
        <v>59.6580362140323</v>
      </c>
      <c r="AY84">
        <f t="shared" si="123"/>
        <v>6.3724684009256408E-3</v>
      </c>
      <c r="AZ84">
        <f t="shared" si="124"/>
        <v>-1</v>
      </c>
      <c r="BA84" t="e">
        <f t="shared" si="125"/>
        <v>#DIV/0!</v>
      </c>
      <c r="BB84" t="s">
        <v>395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>
        <f t="shared" si="130"/>
        <v>9.4614490300690551E-2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v>170</v>
      </c>
      <c r="BM84">
        <v>300</v>
      </c>
      <c r="BN84">
        <v>300</v>
      </c>
      <c r="BO84">
        <v>300</v>
      </c>
      <c r="BP84">
        <v>10418.5</v>
      </c>
      <c r="BQ84">
        <v>1137.31</v>
      </c>
      <c r="BR84">
        <v>-7.39669E-3</v>
      </c>
      <c r="BS84">
        <v>-0.56999999999999995</v>
      </c>
      <c r="BT84" t="s">
        <v>395</v>
      </c>
      <c r="BU84" t="s">
        <v>395</v>
      </c>
      <c r="BV84" t="s">
        <v>395</v>
      </c>
      <c r="BW84" t="s">
        <v>395</v>
      </c>
      <c r="BX84" t="s">
        <v>395</v>
      </c>
      <c r="BY84" t="s">
        <v>395</v>
      </c>
      <c r="BZ84" t="s">
        <v>395</v>
      </c>
      <c r="CA84" t="s">
        <v>395</v>
      </c>
      <c r="CB84" t="s">
        <v>395</v>
      </c>
      <c r="CC84" t="s">
        <v>395</v>
      </c>
      <c r="CD84">
        <f t="shared" si="134"/>
        <v>1499.84</v>
      </c>
      <c r="CE84">
        <f t="shared" si="135"/>
        <v>1261.0760999596457</v>
      </c>
      <c r="CF84">
        <f t="shared" si="136"/>
        <v>0.84080708606227716</v>
      </c>
      <c r="CG84">
        <f t="shared" si="137"/>
        <v>0.16115767610019482</v>
      </c>
      <c r="CH84">
        <v>6</v>
      </c>
      <c r="CI84">
        <v>0.5</v>
      </c>
      <c r="CJ84" t="s">
        <v>396</v>
      </c>
      <c r="CK84">
        <v>2</v>
      </c>
      <c r="CL84">
        <v>1634322688.0999999</v>
      </c>
      <c r="CM84">
        <v>394.88299999999998</v>
      </c>
      <c r="CN84">
        <v>400.03</v>
      </c>
      <c r="CO84">
        <v>13.157</v>
      </c>
      <c r="CP84">
        <v>10.8445</v>
      </c>
      <c r="CQ84">
        <v>389.899</v>
      </c>
      <c r="CR84">
        <v>13.928699999999999</v>
      </c>
      <c r="CS84">
        <v>1000.01</v>
      </c>
      <c r="CT84">
        <v>90.931200000000004</v>
      </c>
      <c r="CU84">
        <v>0.103744</v>
      </c>
      <c r="CV84">
        <v>26.664300000000001</v>
      </c>
      <c r="CW84">
        <v>26.5229</v>
      </c>
      <c r="CX84">
        <v>999.9</v>
      </c>
      <c r="CY84">
        <v>0</v>
      </c>
      <c r="CZ84">
        <v>0</v>
      </c>
      <c r="DA84">
        <v>9980.6200000000008</v>
      </c>
      <c r="DB84">
        <v>0</v>
      </c>
      <c r="DC84">
        <v>23.4252</v>
      </c>
      <c r="DD84">
        <v>-5.1472499999999997</v>
      </c>
      <c r="DE84">
        <v>400.14800000000002</v>
      </c>
      <c r="DF84">
        <v>404.416</v>
      </c>
      <c r="DG84">
        <v>2.3125100000000001</v>
      </c>
      <c r="DH84">
        <v>400.03</v>
      </c>
      <c r="DI84">
        <v>10.8445</v>
      </c>
      <c r="DJ84">
        <v>1.19638</v>
      </c>
      <c r="DK84">
        <v>0.98610100000000001</v>
      </c>
      <c r="DL84">
        <v>9.5565899999999999</v>
      </c>
      <c r="DM84">
        <v>6.7126200000000003</v>
      </c>
      <c r="DN84">
        <v>1499.84</v>
      </c>
      <c r="DO84">
        <v>0.97300500000000001</v>
      </c>
      <c r="DP84">
        <v>2.6994500000000001E-2</v>
      </c>
      <c r="DQ84">
        <v>0</v>
      </c>
      <c r="DR84">
        <v>1040.58</v>
      </c>
      <c r="DS84">
        <v>5.0000499999999999</v>
      </c>
      <c r="DT84">
        <v>15699.2</v>
      </c>
      <c r="DU84">
        <v>12456.8</v>
      </c>
      <c r="DV84">
        <v>41.686999999999998</v>
      </c>
      <c r="DW84">
        <v>43.5</v>
      </c>
      <c r="DX84">
        <v>42.75</v>
      </c>
      <c r="DY84">
        <v>43.061999999999998</v>
      </c>
      <c r="DZ84">
        <v>43.75</v>
      </c>
      <c r="EA84">
        <v>1454.49</v>
      </c>
      <c r="EB84">
        <v>40.35</v>
      </c>
      <c r="EC84">
        <v>0</v>
      </c>
      <c r="ED84">
        <v>126.59999990463299</v>
      </c>
      <c r="EE84">
        <v>0</v>
      </c>
      <c r="EF84">
        <v>1043.52923076923</v>
      </c>
      <c r="EG84">
        <v>-23.597264978247601</v>
      </c>
      <c r="EH84">
        <v>-354.96068411303702</v>
      </c>
      <c r="EI84">
        <v>15743.007692307699</v>
      </c>
      <c r="EJ84">
        <v>15</v>
      </c>
      <c r="EK84">
        <v>1634322648.5999999</v>
      </c>
      <c r="EL84" t="s">
        <v>687</v>
      </c>
      <c r="EM84">
        <v>1634322647.5999999</v>
      </c>
      <c r="EN84">
        <v>1634322648.5999999</v>
      </c>
      <c r="EO84">
        <v>71</v>
      </c>
      <c r="EP84">
        <v>-1.4999999999999999E-2</v>
      </c>
      <c r="EQ84">
        <v>-2E-3</v>
      </c>
      <c r="ER84">
        <v>4.9850000000000003</v>
      </c>
      <c r="ES84">
        <v>-0.77200000000000002</v>
      </c>
      <c r="ET84">
        <v>400</v>
      </c>
      <c r="EU84">
        <v>11</v>
      </c>
      <c r="EV84">
        <v>0.84</v>
      </c>
      <c r="EW84">
        <v>0.05</v>
      </c>
      <c r="EX84">
        <v>-5.0917135</v>
      </c>
      <c r="EY84">
        <v>-6.0598424015004003E-2</v>
      </c>
      <c r="EZ84">
        <v>2.7343975346499998E-2</v>
      </c>
      <c r="FA84">
        <v>1</v>
      </c>
      <c r="FB84">
        <v>2.3029312499999999</v>
      </c>
      <c r="FC84">
        <v>4.54245028142478E-2</v>
      </c>
      <c r="FD84">
        <v>4.4395777882023802E-3</v>
      </c>
      <c r="FE84">
        <v>1</v>
      </c>
      <c r="FF84">
        <v>2</v>
      </c>
      <c r="FG84">
        <v>2</v>
      </c>
      <c r="FH84" t="s">
        <v>398</v>
      </c>
      <c r="FI84">
        <v>3.8228800000000001</v>
      </c>
      <c r="FJ84">
        <v>2.7068099999999999</v>
      </c>
      <c r="FK84">
        <v>8.7312899999999999E-2</v>
      </c>
      <c r="FL84">
        <v>8.89818E-2</v>
      </c>
      <c r="FM84">
        <v>7.0451399999999997E-2</v>
      </c>
      <c r="FN84">
        <v>5.8344300000000002E-2</v>
      </c>
      <c r="FO84">
        <v>26649.5</v>
      </c>
      <c r="FP84">
        <v>22492.9</v>
      </c>
      <c r="FQ84">
        <v>26213.4</v>
      </c>
      <c r="FR84">
        <v>24090.799999999999</v>
      </c>
      <c r="FS84">
        <v>41611.9</v>
      </c>
      <c r="FT84">
        <v>37438.9</v>
      </c>
      <c r="FU84">
        <v>47397.3</v>
      </c>
      <c r="FV84">
        <v>42943.4</v>
      </c>
      <c r="FW84">
        <v>2.6945999999999999</v>
      </c>
      <c r="FX84">
        <v>1.7155499999999999</v>
      </c>
      <c r="FY84">
        <v>0.15171599999999999</v>
      </c>
      <c r="FZ84">
        <v>0</v>
      </c>
      <c r="GA84">
        <v>24.034800000000001</v>
      </c>
      <c r="GB84">
        <v>999.9</v>
      </c>
      <c r="GC84">
        <v>32.841000000000001</v>
      </c>
      <c r="GD84">
        <v>27.321000000000002</v>
      </c>
      <c r="GE84">
        <v>13.1729</v>
      </c>
      <c r="GF84">
        <v>55.990299999999998</v>
      </c>
      <c r="GG84">
        <v>48.513599999999997</v>
      </c>
      <c r="GH84">
        <v>3</v>
      </c>
      <c r="GI84">
        <v>-0.23272100000000001</v>
      </c>
      <c r="GJ84">
        <v>-0.52825999999999995</v>
      </c>
      <c r="GK84">
        <v>20.2469</v>
      </c>
      <c r="GL84">
        <v>5.2336099999999997</v>
      </c>
      <c r="GM84">
        <v>11.986000000000001</v>
      </c>
      <c r="GN84">
        <v>4.95695</v>
      </c>
      <c r="GO84">
        <v>3.3039999999999998</v>
      </c>
      <c r="GP84">
        <v>1207.7</v>
      </c>
      <c r="GQ84">
        <v>9999</v>
      </c>
      <c r="GR84">
        <v>2722.8</v>
      </c>
      <c r="GS84">
        <v>15.7</v>
      </c>
      <c r="GT84">
        <v>1.8681300000000001</v>
      </c>
      <c r="GU84">
        <v>1.86381</v>
      </c>
      <c r="GV84">
        <v>1.8714900000000001</v>
      </c>
      <c r="GW84">
        <v>1.8622399999999999</v>
      </c>
      <c r="GX84">
        <v>1.86172</v>
      </c>
      <c r="GY84">
        <v>1.8681300000000001</v>
      </c>
      <c r="GZ84">
        <v>1.8583499999999999</v>
      </c>
      <c r="HA84">
        <v>1.8647800000000001</v>
      </c>
      <c r="HB84">
        <v>5</v>
      </c>
      <c r="HC84">
        <v>0</v>
      </c>
      <c r="HD84">
        <v>0</v>
      </c>
      <c r="HE84">
        <v>0</v>
      </c>
      <c r="HF84" t="s">
        <v>399</v>
      </c>
      <c r="HG84" t="s">
        <v>400</v>
      </c>
      <c r="HH84" t="s">
        <v>401</v>
      </c>
      <c r="HI84" t="s">
        <v>401</v>
      </c>
      <c r="HJ84" t="s">
        <v>401</v>
      </c>
      <c r="HK84" t="s">
        <v>401</v>
      </c>
      <c r="HL84">
        <v>0</v>
      </c>
      <c r="HM84">
        <v>100</v>
      </c>
      <c r="HN84">
        <v>100</v>
      </c>
      <c r="HO84">
        <v>4.984</v>
      </c>
      <c r="HP84">
        <v>-0.77170000000000005</v>
      </c>
      <c r="HQ84">
        <v>4.9845714285713703</v>
      </c>
      <c r="HR84">
        <v>0</v>
      </c>
      <c r="HS84">
        <v>0</v>
      </c>
      <c r="HT84">
        <v>0</v>
      </c>
      <c r="HU84">
        <v>-0.77171428571428502</v>
      </c>
      <c r="HV84">
        <v>0</v>
      </c>
      <c r="HW84">
        <v>0</v>
      </c>
      <c r="HX84">
        <v>0</v>
      </c>
      <c r="HY84">
        <v>-1</v>
      </c>
      <c r="HZ84">
        <v>-1</v>
      </c>
      <c r="IA84">
        <v>-1</v>
      </c>
      <c r="IB84">
        <v>-1</v>
      </c>
      <c r="IC84">
        <v>0.7</v>
      </c>
      <c r="ID84">
        <v>0.7</v>
      </c>
      <c r="IE84">
        <v>1.5148900000000001</v>
      </c>
      <c r="IF84">
        <v>2.34253</v>
      </c>
      <c r="IG84">
        <v>2.64893</v>
      </c>
      <c r="IH84">
        <v>2.9016099999999998</v>
      </c>
      <c r="II84">
        <v>2.8442400000000001</v>
      </c>
      <c r="IJ84">
        <v>2.34009</v>
      </c>
      <c r="IK84">
        <v>32.332799999999999</v>
      </c>
      <c r="IL84">
        <v>14.315899999999999</v>
      </c>
      <c r="IM84">
        <v>18</v>
      </c>
      <c r="IN84">
        <v>1189.24</v>
      </c>
      <c r="IO84">
        <v>352.58499999999998</v>
      </c>
      <c r="IP84">
        <v>24.999700000000001</v>
      </c>
      <c r="IQ84">
        <v>24.377300000000002</v>
      </c>
      <c r="IR84">
        <v>30.0001</v>
      </c>
      <c r="IS84">
        <v>24.297599999999999</v>
      </c>
      <c r="IT84">
        <v>24.244</v>
      </c>
      <c r="IU84">
        <v>30.366399999999999</v>
      </c>
      <c r="IV84">
        <v>0</v>
      </c>
      <c r="IW84">
        <v>100</v>
      </c>
      <c r="IX84">
        <v>25</v>
      </c>
      <c r="IY84">
        <v>400</v>
      </c>
      <c r="IZ84">
        <v>22.443999999999999</v>
      </c>
      <c r="JA84">
        <v>109.60599999999999</v>
      </c>
      <c r="JB84">
        <v>100.01</v>
      </c>
    </row>
    <row r="85" spans="1:262" x14ac:dyDescent="0.2">
      <c r="A85">
        <v>69</v>
      </c>
      <c r="B85">
        <v>1634322804.0999999</v>
      </c>
      <c r="C85">
        <v>11449.5999999046</v>
      </c>
      <c r="D85" t="s">
        <v>688</v>
      </c>
      <c r="E85" t="s">
        <v>689</v>
      </c>
      <c r="F85" t="s">
        <v>392</v>
      </c>
      <c r="G85">
        <v>1634322804.0999999</v>
      </c>
      <c r="H85">
        <f t="shared" si="92"/>
        <v>4.0177373343739855E-3</v>
      </c>
      <c r="I85">
        <f t="shared" si="93"/>
        <v>4.0177373343739857</v>
      </c>
      <c r="J85">
        <f t="shared" si="94"/>
        <v>8.5554907034410075</v>
      </c>
      <c r="K85">
        <f t="shared" si="95"/>
        <v>593.452</v>
      </c>
      <c r="L85">
        <f t="shared" si="96"/>
        <v>484.18035145249286</v>
      </c>
      <c r="M85">
        <f t="shared" si="97"/>
        <v>44.076639286655784</v>
      </c>
      <c r="N85">
        <f t="shared" si="98"/>
        <v>54.024021543780009</v>
      </c>
      <c r="O85">
        <f t="shared" si="99"/>
        <v>0.16132008978535275</v>
      </c>
      <c r="P85">
        <f t="shared" si="100"/>
        <v>2.7638329525885075</v>
      </c>
      <c r="Q85">
        <f t="shared" si="101"/>
        <v>0.15626570491290195</v>
      </c>
      <c r="R85">
        <f t="shared" si="102"/>
        <v>9.8106990344894285E-2</v>
      </c>
      <c r="S85">
        <f t="shared" si="103"/>
        <v>241.75382092213016</v>
      </c>
      <c r="T85">
        <f t="shared" si="104"/>
        <v>27.086459975332982</v>
      </c>
      <c r="U85">
        <f t="shared" si="105"/>
        <v>26.524999999999999</v>
      </c>
      <c r="V85">
        <f t="shared" si="106"/>
        <v>3.4805160920731733</v>
      </c>
      <c r="W85">
        <f t="shared" si="107"/>
        <v>34.159163476819501</v>
      </c>
      <c r="X85">
        <f t="shared" si="108"/>
        <v>1.2001312416510002</v>
      </c>
      <c r="Y85">
        <f t="shared" si="109"/>
        <v>3.5133507952131571</v>
      </c>
      <c r="Z85">
        <f t="shared" si="110"/>
        <v>2.2803848504221733</v>
      </c>
      <c r="AA85">
        <f t="shared" si="111"/>
        <v>-177.18221644589275</v>
      </c>
      <c r="AB85">
        <f t="shared" si="112"/>
        <v>23.751199685108517</v>
      </c>
      <c r="AC85">
        <f t="shared" si="113"/>
        <v>1.8472720744783937</v>
      </c>
      <c r="AD85">
        <f t="shared" si="114"/>
        <v>90.170076235824311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48085.675356496671</v>
      </c>
      <c r="AJ85" t="s">
        <v>393</v>
      </c>
      <c r="AK85">
        <v>10397.299999999999</v>
      </c>
      <c r="AL85">
        <v>0</v>
      </c>
      <c r="AM85">
        <v>0</v>
      </c>
      <c r="AN85" t="e">
        <f t="shared" si="118"/>
        <v>#DIV/0!</v>
      </c>
      <c r="AO85">
        <v>-1</v>
      </c>
      <c r="AP85" t="s">
        <v>690</v>
      </c>
      <c r="AQ85">
        <v>10418.4</v>
      </c>
      <c r="AR85">
        <v>1025.0732</v>
      </c>
      <c r="AS85">
        <v>1140.23</v>
      </c>
      <c r="AT85">
        <f t="shared" si="119"/>
        <v>0.10099436078685875</v>
      </c>
      <c r="AU85">
        <v>0.5</v>
      </c>
      <c r="AV85">
        <f t="shared" si="120"/>
        <v>1261.3028999596529</v>
      </c>
      <c r="AW85">
        <f t="shared" si="121"/>
        <v>8.5554907034410075</v>
      </c>
      <c r="AX85">
        <f t="shared" si="122"/>
        <v>63.692240070018194</v>
      </c>
      <c r="AY85">
        <f t="shared" si="123"/>
        <v>7.5758889508195631E-3</v>
      </c>
      <c r="AZ85">
        <f t="shared" si="124"/>
        <v>-1</v>
      </c>
      <c r="BA85" t="e">
        <f t="shared" si="125"/>
        <v>#DIV/0!</v>
      </c>
      <c r="BB85" t="s">
        <v>395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>
        <f t="shared" si="130"/>
        <v>0.10099436078685876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v>171</v>
      </c>
      <c r="BM85">
        <v>300</v>
      </c>
      <c r="BN85">
        <v>300</v>
      </c>
      <c r="BO85">
        <v>300</v>
      </c>
      <c r="BP85">
        <v>10418.4</v>
      </c>
      <c r="BQ85">
        <v>1123.71</v>
      </c>
      <c r="BR85">
        <v>-7.39655E-3</v>
      </c>
      <c r="BS85">
        <v>-1.63</v>
      </c>
      <c r="BT85" t="s">
        <v>395</v>
      </c>
      <c r="BU85" t="s">
        <v>395</v>
      </c>
      <c r="BV85" t="s">
        <v>395</v>
      </c>
      <c r="BW85" t="s">
        <v>395</v>
      </c>
      <c r="BX85" t="s">
        <v>395</v>
      </c>
      <c r="BY85" t="s">
        <v>395</v>
      </c>
      <c r="BZ85" t="s">
        <v>395</v>
      </c>
      <c r="CA85" t="s">
        <v>395</v>
      </c>
      <c r="CB85" t="s">
        <v>395</v>
      </c>
      <c r="CC85" t="s">
        <v>395</v>
      </c>
      <c r="CD85">
        <f t="shared" si="134"/>
        <v>1500.11</v>
      </c>
      <c r="CE85">
        <f t="shared" si="135"/>
        <v>1261.3028999596529</v>
      </c>
      <c r="CF85">
        <f t="shared" si="136"/>
        <v>0.84080694079744345</v>
      </c>
      <c r="CG85">
        <f t="shared" si="137"/>
        <v>0.16115739573906593</v>
      </c>
      <c r="CH85">
        <v>6</v>
      </c>
      <c r="CI85">
        <v>0.5</v>
      </c>
      <c r="CJ85" t="s">
        <v>396</v>
      </c>
      <c r="CK85">
        <v>2</v>
      </c>
      <c r="CL85">
        <v>1634322804.0999999</v>
      </c>
      <c r="CM85">
        <v>593.452</v>
      </c>
      <c r="CN85">
        <v>600.01599999999996</v>
      </c>
      <c r="CO85">
        <v>13.183400000000001</v>
      </c>
      <c r="CP85">
        <v>10.804500000000001</v>
      </c>
      <c r="CQ85">
        <v>587.79200000000003</v>
      </c>
      <c r="CR85">
        <v>13.9529</v>
      </c>
      <c r="CS85">
        <v>999.98400000000004</v>
      </c>
      <c r="CT85">
        <v>90.93</v>
      </c>
      <c r="CU85">
        <v>0.103515</v>
      </c>
      <c r="CV85">
        <v>26.6844</v>
      </c>
      <c r="CW85">
        <v>26.524999999999999</v>
      </c>
      <c r="CX85">
        <v>999.9</v>
      </c>
      <c r="CY85">
        <v>0</v>
      </c>
      <c r="CZ85">
        <v>0</v>
      </c>
      <c r="DA85">
        <v>9990</v>
      </c>
      <c r="DB85">
        <v>0</v>
      </c>
      <c r="DC85">
        <v>23.480899999999998</v>
      </c>
      <c r="DD85">
        <v>-6.5644499999999999</v>
      </c>
      <c r="DE85">
        <v>601.38</v>
      </c>
      <c r="DF85">
        <v>606.57000000000005</v>
      </c>
      <c r="DG85">
        <v>2.3788100000000001</v>
      </c>
      <c r="DH85">
        <v>600.01599999999996</v>
      </c>
      <c r="DI85">
        <v>10.804500000000001</v>
      </c>
      <c r="DJ85">
        <v>1.19876</v>
      </c>
      <c r="DK85">
        <v>0.98245700000000002</v>
      </c>
      <c r="DL85">
        <v>9.5861900000000002</v>
      </c>
      <c r="DM85">
        <v>6.6587800000000001</v>
      </c>
      <c r="DN85">
        <v>1500.11</v>
      </c>
      <c r="DO85">
        <v>0.97301099999999996</v>
      </c>
      <c r="DP85">
        <v>2.69888E-2</v>
      </c>
      <c r="DQ85">
        <v>0</v>
      </c>
      <c r="DR85">
        <v>1024.54</v>
      </c>
      <c r="DS85">
        <v>5.0000499999999999</v>
      </c>
      <c r="DT85">
        <v>15457.5</v>
      </c>
      <c r="DU85">
        <v>12459</v>
      </c>
      <c r="DV85">
        <v>41.686999999999998</v>
      </c>
      <c r="DW85">
        <v>43.5</v>
      </c>
      <c r="DX85">
        <v>42.686999999999998</v>
      </c>
      <c r="DY85">
        <v>43.061999999999998</v>
      </c>
      <c r="DZ85">
        <v>43.75</v>
      </c>
      <c r="EA85">
        <v>1454.76</v>
      </c>
      <c r="EB85">
        <v>40.35</v>
      </c>
      <c r="EC85">
        <v>0</v>
      </c>
      <c r="ED85">
        <v>115.80000019073501</v>
      </c>
      <c r="EE85">
        <v>0</v>
      </c>
      <c r="EF85">
        <v>1025.0732</v>
      </c>
      <c r="EG85">
        <v>-6.9823076690077404</v>
      </c>
      <c r="EH85">
        <v>-96.784615213447196</v>
      </c>
      <c r="EI85">
        <v>15467.948</v>
      </c>
      <c r="EJ85">
        <v>15</v>
      </c>
      <c r="EK85">
        <v>1634322770.5999999</v>
      </c>
      <c r="EL85" t="s">
        <v>691</v>
      </c>
      <c r="EM85">
        <v>1634322763.5999999</v>
      </c>
      <c r="EN85">
        <v>1634322770.5999999</v>
      </c>
      <c r="EO85">
        <v>72</v>
      </c>
      <c r="EP85">
        <v>0.67500000000000004</v>
      </c>
      <c r="EQ85">
        <v>2E-3</v>
      </c>
      <c r="ER85">
        <v>5.6589999999999998</v>
      </c>
      <c r="ES85">
        <v>-0.77</v>
      </c>
      <c r="ET85">
        <v>600</v>
      </c>
      <c r="EU85">
        <v>11</v>
      </c>
      <c r="EV85">
        <v>0.57999999999999996</v>
      </c>
      <c r="EW85">
        <v>0.04</v>
      </c>
      <c r="EX85">
        <v>-6.536905</v>
      </c>
      <c r="EY85">
        <v>-8.5046904315192198E-2</v>
      </c>
      <c r="EZ85">
        <v>4.5242991998761597E-2</v>
      </c>
      <c r="FA85">
        <v>1</v>
      </c>
      <c r="FB85">
        <v>2.3741194999999999</v>
      </c>
      <c r="FC85">
        <v>9.3692307692316706E-3</v>
      </c>
      <c r="FD85">
        <v>1.6398855905214501E-3</v>
      </c>
      <c r="FE85">
        <v>1</v>
      </c>
      <c r="FF85">
        <v>2</v>
      </c>
      <c r="FG85">
        <v>2</v>
      </c>
      <c r="FH85" t="s">
        <v>398</v>
      </c>
      <c r="FI85">
        <v>3.8228399999999998</v>
      </c>
      <c r="FJ85">
        <v>2.7066599999999998</v>
      </c>
      <c r="FK85">
        <v>0.118064</v>
      </c>
      <c r="FL85">
        <v>0.119601</v>
      </c>
      <c r="FM85">
        <v>7.0547100000000001E-2</v>
      </c>
      <c r="FN85">
        <v>5.8184600000000003E-2</v>
      </c>
      <c r="FO85">
        <v>25753.5</v>
      </c>
      <c r="FP85">
        <v>21739.200000000001</v>
      </c>
      <c r="FQ85">
        <v>26214.799999999999</v>
      </c>
      <c r="FR85">
        <v>24092.799999999999</v>
      </c>
      <c r="FS85">
        <v>41610.300000000003</v>
      </c>
      <c r="FT85">
        <v>37449.800000000003</v>
      </c>
      <c r="FU85">
        <v>47399.4</v>
      </c>
      <c r="FV85">
        <v>42947.8</v>
      </c>
      <c r="FW85">
        <v>2.6942200000000001</v>
      </c>
      <c r="FX85">
        <v>1.71655</v>
      </c>
      <c r="FY85">
        <v>0.14974899999999999</v>
      </c>
      <c r="FZ85">
        <v>0</v>
      </c>
      <c r="GA85">
        <v>24.069199999999999</v>
      </c>
      <c r="GB85">
        <v>999.9</v>
      </c>
      <c r="GC85">
        <v>32.737000000000002</v>
      </c>
      <c r="GD85">
        <v>27.321000000000002</v>
      </c>
      <c r="GE85">
        <v>13.132199999999999</v>
      </c>
      <c r="GF85">
        <v>55.790300000000002</v>
      </c>
      <c r="GG85">
        <v>48.497599999999998</v>
      </c>
      <c r="GH85">
        <v>3</v>
      </c>
      <c r="GI85">
        <v>-0.23481199999999999</v>
      </c>
      <c r="GJ85">
        <v>-0.536574</v>
      </c>
      <c r="GK85">
        <v>20.246500000000001</v>
      </c>
      <c r="GL85">
        <v>5.2336099999999997</v>
      </c>
      <c r="GM85">
        <v>11.986000000000001</v>
      </c>
      <c r="GN85">
        <v>4.95695</v>
      </c>
      <c r="GO85">
        <v>3.3039999999999998</v>
      </c>
      <c r="GP85">
        <v>1211</v>
      </c>
      <c r="GQ85">
        <v>9999</v>
      </c>
      <c r="GR85">
        <v>2722.8</v>
      </c>
      <c r="GS85">
        <v>15.7</v>
      </c>
      <c r="GT85">
        <v>1.8681300000000001</v>
      </c>
      <c r="GU85">
        <v>1.8637699999999999</v>
      </c>
      <c r="GV85">
        <v>1.8714900000000001</v>
      </c>
      <c r="GW85">
        <v>1.86219</v>
      </c>
      <c r="GX85">
        <v>1.86172</v>
      </c>
      <c r="GY85">
        <v>1.8681300000000001</v>
      </c>
      <c r="GZ85">
        <v>1.8582799999999999</v>
      </c>
      <c r="HA85">
        <v>1.8647800000000001</v>
      </c>
      <c r="HB85">
        <v>5</v>
      </c>
      <c r="HC85">
        <v>0</v>
      </c>
      <c r="HD85">
        <v>0</v>
      </c>
      <c r="HE85">
        <v>0</v>
      </c>
      <c r="HF85" t="s">
        <v>399</v>
      </c>
      <c r="HG85" t="s">
        <v>400</v>
      </c>
      <c r="HH85" t="s">
        <v>401</v>
      </c>
      <c r="HI85" t="s">
        <v>401</v>
      </c>
      <c r="HJ85" t="s">
        <v>401</v>
      </c>
      <c r="HK85" t="s">
        <v>401</v>
      </c>
      <c r="HL85">
        <v>0</v>
      </c>
      <c r="HM85">
        <v>100</v>
      </c>
      <c r="HN85">
        <v>100</v>
      </c>
      <c r="HO85">
        <v>5.66</v>
      </c>
      <c r="HP85">
        <v>-0.76949999999999996</v>
      </c>
      <c r="HQ85">
        <v>5.6593999999998896</v>
      </c>
      <c r="HR85">
        <v>0</v>
      </c>
      <c r="HS85">
        <v>0</v>
      </c>
      <c r="HT85">
        <v>0</v>
      </c>
      <c r="HU85">
        <v>-0.76954500000000103</v>
      </c>
      <c r="HV85">
        <v>0</v>
      </c>
      <c r="HW85">
        <v>0</v>
      </c>
      <c r="HX85">
        <v>0</v>
      </c>
      <c r="HY85">
        <v>-1</v>
      </c>
      <c r="HZ85">
        <v>-1</v>
      </c>
      <c r="IA85">
        <v>-1</v>
      </c>
      <c r="IB85">
        <v>-1</v>
      </c>
      <c r="IC85">
        <v>0.7</v>
      </c>
      <c r="ID85">
        <v>0.6</v>
      </c>
      <c r="IE85">
        <v>2.0849600000000001</v>
      </c>
      <c r="IF85">
        <v>2.34375</v>
      </c>
      <c r="IG85">
        <v>2.64893</v>
      </c>
      <c r="IH85">
        <v>2.8991699999999998</v>
      </c>
      <c r="II85">
        <v>2.8442400000000001</v>
      </c>
      <c r="IJ85">
        <v>2.34131</v>
      </c>
      <c r="IK85">
        <v>32.310699999999997</v>
      </c>
      <c r="IL85">
        <v>14.298400000000001</v>
      </c>
      <c r="IM85">
        <v>18</v>
      </c>
      <c r="IN85">
        <v>1188.1400000000001</v>
      </c>
      <c r="IO85">
        <v>352.911</v>
      </c>
      <c r="IP85">
        <v>25</v>
      </c>
      <c r="IQ85">
        <v>24.3507</v>
      </c>
      <c r="IR85">
        <v>30.0001</v>
      </c>
      <c r="IS85">
        <v>24.2713</v>
      </c>
      <c r="IT85">
        <v>24.217600000000001</v>
      </c>
      <c r="IU85">
        <v>41.759</v>
      </c>
      <c r="IV85">
        <v>0</v>
      </c>
      <c r="IW85">
        <v>100</v>
      </c>
      <c r="IX85">
        <v>25</v>
      </c>
      <c r="IY85">
        <v>600</v>
      </c>
      <c r="IZ85">
        <v>22.443999999999999</v>
      </c>
      <c r="JA85">
        <v>109.611</v>
      </c>
      <c r="JB85">
        <v>100.02</v>
      </c>
    </row>
    <row r="86" spans="1:262" x14ac:dyDescent="0.2">
      <c r="A86">
        <v>70</v>
      </c>
      <c r="B86">
        <v>1634322913.5999999</v>
      </c>
      <c r="C86">
        <v>11559.0999999046</v>
      </c>
      <c r="D86" t="s">
        <v>692</v>
      </c>
      <c r="E86" t="s">
        <v>693</v>
      </c>
      <c r="F86" t="s">
        <v>392</v>
      </c>
      <c r="G86">
        <v>1634322913.5999999</v>
      </c>
      <c r="H86">
        <f t="shared" si="92"/>
        <v>3.9933044294954995E-3</v>
      </c>
      <c r="I86">
        <f t="shared" si="93"/>
        <v>3.9933044294954994</v>
      </c>
      <c r="J86">
        <f t="shared" si="94"/>
        <v>9.0846620251742571</v>
      </c>
      <c r="K86">
        <f t="shared" si="95"/>
        <v>792.69200000000001</v>
      </c>
      <c r="L86">
        <f t="shared" si="96"/>
        <v>669.33973234784401</v>
      </c>
      <c r="M86">
        <f t="shared" si="97"/>
        <v>60.927596922023504</v>
      </c>
      <c r="N86">
        <f t="shared" si="98"/>
        <v>72.155911751871997</v>
      </c>
      <c r="O86">
        <f t="shared" si="99"/>
        <v>0.15996558267520244</v>
      </c>
      <c r="P86">
        <f t="shared" si="100"/>
        <v>2.7725837009399705</v>
      </c>
      <c r="Q86">
        <f t="shared" si="101"/>
        <v>0.15500947788324129</v>
      </c>
      <c r="R86">
        <f t="shared" si="102"/>
        <v>9.7313419121308337E-2</v>
      </c>
      <c r="S86">
        <f t="shared" si="103"/>
        <v>241.7043449221141</v>
      </c>
      <c r="T86">
        <f t="shared" si="104"/>
        <v>27.090365025232671</v>
      </c>
      <c r="U86">
        <f t="shared" si="105"/>
        <v>26.522200000000002</v>
      </c>
      <c r="V86">
        <f t="shared" si="106"/>
        <v>3.4799417247734166</v>
      </c>
      <c r="W86">
        <f t="shared" si="107"/>
        <v>34.020491607226141</v>
      </c>
      <c r="X86">
        <f t="shared" si="108"/>
        <v>1.1951677394383999</v>
      </c>
      <c r="Y86">
        <f t="shared" si="109"/>
        <v>3.5130819190882581</v>
      </c>
      <c r="Z86">
        <f t="shared" si="110"/>
        <v>2.2847739853350166</v>
      </c>
      <c r="AA86">
        <f t="shared" si="111"/>
        <v>-176.10472534075154</v>
      </c>
      <c r="AB86">
        <f t="shared" si="112"/>
        <v>24.05061317684839</v>
      </c>
      <c r="AC86">
        <f t="shared" si="113"/>
        <v>1.864617164676839</v>
      </c>
      <c r="AD86">
        <f t="shared" si="114"/>
        <v>91.514849922887791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48324.360526910277</v>
      </c>
      <c r="AJ86" t="s">
        <v>393</v>
      </c>
      <c r="AK86">
        <v>10397.299999999999</v>
      </c>
      <c r="AL86">
        <v>0</v>
      </c>
      <c r="AM86">
        <v>0</v>
      </c>
      <c r="AN86" t="e">
        <f t="shared" si="118"/>
        <v>#DIV/0!</v>
      </c>
      <c r="AO86">
        <v>-1</v>
      </c>
      <c r="AP86" t="s">
        <v>694</v>
      </c>
      <c r="AQ86">
        <v>10418.299999999999</v>
      </c>
      <c r="AR86">
        <v>1013.16269230769</v>
      </c>
      <c r="AS86">
        <v>1125.42</v>
      </c>
      <c r="AT86">
        <f t="shared" si="119"/>
        <v>9.9747034611354035E-2</v>
      </c>
      <c r="AU86">
        <v>0.5</v>
      </c>
      <c r="AV86">
        <f t="shared" si="120"/>
        <v>1261.0424999596446</v>
      </c>
      <c r="AW86">
        <f t="shared" si="121"/>
        <v>9.0846620251742571</v>
      </c>
      <c r="AX86">
        <f t="shared" si="122"/>
        <v>62.892624944931548</v>
      </c>
      <c r="AY86">
        <f t="shared" si="123"/>
        <v>7.997083385767715E-3</v>
      </c>
      <c r="AZ86">
        <f t="shared" si="124"/>
        <v>-1</v>
      </c>
      <c r="BA86" t="e">
        <f t="shared" si="125"/>
        <v>#DIV/0!</v>
      </c>
      <c r="BB86" t="s">
        <v>395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>
        <f t="shared" si="130"/>
        <v>9.9747034611354035E-2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v>172</v>
      </c>
      <c r="BM86">
        <v>300</v>
      </c>
      <c r="BN86">
        <v>300</v>
      </c>
      <c r="BO86">
        <v>300</v>
      </c>
      <c r="BP86">
        <v>10418.299999999999</v>
      </c>
      <c r="BQ86">
        <v>1110.9000000000001</v>
      </c>
      <c r="BR86">
        <v>-7.3965300000000001E-3</v>
      </c>
      <c r="BS86">
        <v>-1.86</v>
      </c>
      <c r="BT86" t="s">
        <v>395</v>
      </c>
      <c r="BU86" t="s">
        <v>395</v>
      </c>
      <c r="BV86" t="s">
        <v>395</v>
      </c>
      <c r="BW86" t="s">
        <v>395</v>
      </c>
      <c r="BX86" t="s">
        <v>395</v>
      </c>
      <c r="BY86" t="s">
        <v>395</v>
      </c>
      <c r="BZ86" t="s">
        <v>395</v>
      </c>
      <c r="CA86" t="s">
        <v>395</v>
      </c>
      <c r="CB86" t="s">
        <v>395</v>
      </c>
      <c r="CC86" t="s">
        <v>395</v>
      </c>
      <c r="CD86">
        <f t="shared" si="134"/>
        <v>1499.8</v>
      </c>
      <c r="CE86">
        <f t="shared" si="135"/>
        <v>1261.0424999596446</v>
      </c>
      <c r="CF86">
        <f t="shared" si="136"/>
        <v>0.84080710758744148</v>
      </c>
      <c r="CG86">
        <f t="shared" si="137"/>
        <v>0.16115771764376191</v>
      </c>
      <c r="CH86">
        <v>6</v>
      </c>
      <c r="CI86">
        <v>0.5</v>
      </c>
      <c r="CJ86" t="s">
        <v>396</v>
      </c>
      <c r="CK86">
        <v>2</v>
      </c>
      <c r="CL86">
        <v>1634322913.5999999</v>
      </c>
      <c r="CM86">
        <v>792.69200000000001</v>
      </c>
      <c r="CN86">
        <v>800.04200000000003</v>
      </c>
      <c r="CO86">
        <v>13.129899999999999</v>
      </c>
      <c r="CP86">
        <v>10.7654</v>
      </c>
      <c r="CQ86">
        <v>786.39400000000001</v>
      </c>
      <c r="CR86">
        <v>13.9</v>
      </c>
      <c r="CS86">
        <v>1000.01</v>
      </c>
      <c r="CT86">
        <v>90.922899999999998</v>
      </c>
      <c r="CU86">
        <v>0.103516</v>
      </c>
      <c r="CV86">
        <v>26.6831</v>
      </c>
      <c r="CW86">
        <v>26.522200000000002</v>
      </c>
      <c r="CX86">
        <v>999.9</v>
      </c>
      <c r="CY86">
        <v>0</v>
      </c>
      <c r="CZ86">
        <v>0</v>
      </c>
      <c r="DA86">
        <v>10042.5</v>
      </c>
      <c r="DB86">
        <v>0</v>
      </c>
      <c r="DC86">
        <v>23.480899999999998</v>
      </c>
      <c r="DD86">
        <v>-7.3501000000000003</v>
      </c>
      <c r="DE86">
        <v>803.23800000000006</v>
      </c>
      <c r="DF86">
        <v>808.74900000000002</v>
      </c>
      <c r="DG86">
        <v>2.36449</v>
      </c>
      <c r="DH86">
        <v>800.04200000000003</v>
      </c>
      <c r="DI86">
        <v>10.7654</v>
      </c>
      <c r="DJ86">
        <v>1.19381</v>
      </c>
      <c r="DK86">
        <v>0.97882000000000002</v>
      </c>
      <c r="DL86">
        <v>9.5245300000000004</v>
      </c>
      <c r="DM86">
        <v>6.6048600000000004</v>
      </c>
      <c r="DN86">
        <v>1499.8</v>
      </c>
      <c r="DO86">
        <v>0.97300500000000001</v>
      </c>
      <c r="DP86">
        <v>2.6994500000000001E-2</v>
      </c>
      <c r="DQ86">
        <v>0</v>
      </c>
      <c r="DR86">
        <v>1012.46</v>
      </c>
      <c r="DS86">
        <v>5.0000499999999999</v>
      </c>
      <c r="DT86">
        <v>15273.8</v>
      </c>
      <c r="DU86">
        <v>12456.4</v>
      </c>
      <c r="DV86">
        <v>41.686999999999998</v>
      </c>
      <c r="DW86">
        <v>43.5</v>
      </c>
      <c r="DX86">
        <v>42.75</v>
      </c>
      <c r="DY86">
        <v>43.061999999999998</v>
      </c>
      <c r="DZ86">
        <v>43.75</v>
      </c>
      <c r="EA86">
        <v>1454.45</v>
      </c>
      <c r="EB86">
        <v>40.35</v>
      </c>
      <c r="EC86">
        <v>0</v>
      </c>
      <c r="ED86">
        <v>108.80000019073501</v>
      </c>
      <c r="EE86">
        <v>0</v>
      </c>
      <c r="EF86">
        <v>1013.16269230769</v>
      </c>
      <c r="EG86">
        <v>-7.77470085771811</v>
      </c>
      <c r="EH86">
        <v>-118.9264957477</v>
      </c>
      <c r="EI86">
        <v>15291.3</v>
      </c>
      <c r="EJ86">
        <v>15</v>
      </c>
      <c r="EK86">
        <v>1634322884.5999999</v>
      </c>
      <c r="EL86" t="s">
        <v>695</v>
      </c>
      <c r="EM86">
        <v>1634322883.5999999</v>
      </c>
      <c r="EN86">
        <v>1634322884.5999999</v>
      </c>
      <c r="EO86">
        <v>73</v>
      </c>
      <c r="EP86">
        <v>0.63800000000000001</v>
      </c>
      <c r="EQ86">
        <v>-1E-3</v>
      </c>
      <c r="ER86">
        <v>6.298</v>
      </c>
      <c r="ES86">
        <v>-0.77</v>
      </c>
      <c r="ET86">
        <v>800</v>
      </c>
      <c r="EU86">
        <v>11</v>
      </c>
      <c r="EV86">
        <v>0.49</v>
      </c>
      <c r="EW86">
        <v>0.05</v>
      </c>
      <c r="EX86">
        <v>-7.3374975609756099</v>
      </c>
      <c r="EY86">
        <v>-4.7435540069703103E-2</v>
      </c>
      <c r="EZ86">
        <v>5.2616026621798401E-2</v>
      </c>
      <c r="FA86">
        <v>1</v>
      </c>
      <c r="FB86">
        <v>2.37298146341463</v>
      </c>
      <c r="FC86">
        <v>-3.9800278745642299E-2</v>
      </c>
      <c r="FD86">
        <v>4.0573850529834797E-3</v>
      </c>
      <c r="FE86">
        <v>1</v>
      </c>
      <c r="FF86">
        <v>2</v>
      </c>
      <c r="FG86">
        <v>2</v>
      </c>
      <c r="FH86" t="s">
        <v>398</v>
      </c>
      <c r="FI86">
        <v>3.8228800000000001</v>
      </c>
      <c r="FJ86">
        <v>2.7071200000000002</v>
      </c>
      <c r="FK86">
        <v>0.14398900000000001</v>
      </c>
      <c r="FL86">
        <v>0.145368</v>
      </c>
      <c r="FM86">
        <v>7.0344900000000002E-2</v>
      </c>
      <c r="FN86">
        <v>5.8023400000000003E-2</v>
      </c>
      <c r="FO86">
        <v>24998</v>
      </c>
      <c r="FP86">
        <v>21104.2</v>
      </c>
      <c r="FQ86">
        <v>26215.8</v>
      </c>
      <c r="FR86">
        <v>24093.599999999999</v>
      </c>
      <c r="FS86">
        <v>41621.300000000003</v>
      </c>
      <c r="FT86">
        <v>37458.5</v>
      </c>
      <c r="FU86">
        <v>47400.7</v>
      </c>
      <c r="FV86">
        <v>42949.599999999999</v>
      </c>
      <c r="FW86">
        <v>2.6941199999999998</v>
      </c>
      <c r="FX86">
        <v>1.7177</v>
      </c>
      <c r="FY86">
        <v>0.14793100000000001</v>
      </c>
      <c r="FZ86">
        <v>0</v>
      </c>
      <c r="GA86">
        <v>24.0962</v>
      </c>
      <c r="GB86">
        <v>999.9</v>
      </c>
      <c r="GC86">
        <v>32.639000000000003</v>
      </c>
      <c r="GD86">
        <v>27.321000000000002</v>
      </c>
      <c r="GE86">
        <v>13.093</v>
      </c>
      <c r="GF86">
        <v>55.510300000000001</v>
      </c>
      <c r="GG86">
        <v>48.485599999999998</v>
      </c>
      <c r="GH86">
        <v>3</v>
      </c>
      <c r="GI86">
        <v>-0.23655200000000001</v>
      </c>
      <c r="GJ86">
        <v>-0.53528600000000004</v>
      </c>
      <c r="GK86">
        <v>20.246700000000001</v>
      </c>
      <c r="GL86">
        <v>5.2340600000000004</v>
      </c>
      <c r="GM86">
        <v>11.986000000000001</v>
      </c>
      <c r="GN86">
        <v>4.9565999999999999</v>
      </c>
      <c r="GO86">
        <v>3.3039800000000001</v>
      </c>
      <c r="GP86">
        <v>1214</v>
      </c>
      <c r="GQ86">
        <v>9999</v>
      </c>
      <c r="GR86">
        <v>2722.8</v>
      </c>
      <c r="GS86">
        <v>15.7</v>
      </c>
      <c r="GT86">
        <v>1.8681300000000001</v>
      </c>
      <c r="GU86">
        <v>1.8637699999999999</v>
      </c>
      <c r="GV86">
        <v>1.8714900000000001</v>
      </c>
      <c r="GW86">
        <v>1.8621799999999999</v>
      </c>
      <c r="GX86">
        <v>1.86172</v>
      </c>
      <c r="GY86">
        <v>1.8681300000000001</v>
      </c>
      <c r="GZ86">
        <v>1.85832</v>
      </c>
      <c r="HA86">
        <v>1.8647800000000001</v>
      </c>
      <c r="HB86">
        <v>5</v>
      </c>
      <c r="HC86">
        <v>0</v>
      </c>
      <c r="HD86">
        <v>0</v>
      </c>
      <c r="HE86">
        <v>0</v>
      </c>
      <c r="HF86" t="s">
        <v>399</v>
      </c>
      <c r="HG86" t="s">
        <v>400</v>
      </c>
      <c r="HH86" t="s">
        <v>401</v>
      </c>
      <c r="HI86" t="s">
        <v>401</v>
      </c>
      <c r="HJ86" t="s">
        <v>401</v>
      </c>
      <c r="HK86" t="s">
        <v>401</v>
      </c>
      <c r="HL86">
        <v>0</v>
      </c>
      <c r="HM86">
        <v>100</v>
      </c>
      <c r="HN86">
        <v>100</v>
      </c>
      <c r="HO86">
        <v>6.298</v>
      </c>
      <c r="HP86">
        <v>-0.77010000000000001</v>
      </c>
      <c r="HQ86">
        <v>6.2976999999999599</v>
      </c>
      <c r="HR86">
        <v>0</v>
      </c>
      <c r="HS86">
        <v>0</v>
      </c>
      <c r="HT86">
        <v>0</v>
      </c>
      <c r="HU86">
        <v>-0.77015499999999903</v>
      </c>
      <c r="HV86">
        <v>0</v>
      </c>
      <c r="HW86">
        <v>0</v>
      </c>
      <c r="HX86">
        <v>0</v>
      </c>
      <c r="HY86">
        <v>-1</v>
      </c>
      <c r="HZ86">
        <v>-1</v>
      </c>
      <c r="IA86">
        <v>-1</v>
      </c>
      <c r="IB86">
        <v>-1</v>
      </c>
      <c r="IC86">
        <v>0.5</v>
      </c>
      <c r="ID86">
        <v>0.5</v>
      </c>
      <c r="IE86">
        <v>2.6110799999999998</v>
      </c>
      <c r="IF86">
        <v>2.3290999999999999</v>
      </c>
      <c r="IG86">
        <v>2.64893</v>
      </c>
      <c r="IH86">
        <v>2.9003899999999998</v>
      </c>
      <c r="II86">
        <v>2.8442400000000001</v>
      </c>
      <c r="IJ86">
        <v>2.3278799999999999</v>
      </c>
      <c r="IK86">
        <v>32.310699999999997</v>
      </c>
      <c r="IL86">
        <v>14.280900000000001</v>
      </c>
      <c r="IM86">
        <v>18</v>
      </c>
      <c r="IN86">
        <v>1187.52</v>
      </c>
      <c r="IO86">
        <v>353.346</v>
      </c>
      <c r="IP86">
        <v>24.999600000000001</v>
      </c>
      <c r="IQ86">
        <v>24.330300000000001</v>
      </c>
      <c r="IR86">
        <v>30</v>
      </c>
      <c r="IS86">
        <v>24.249099999999999</v>
      </c>
      <c r="IT86">
        <v>24.196400000000001</v>
      </c>
      <c r="IU86">
        <v>52.256900000000002</v>
      </c>
      <c r="IV86">
        <v>0</v>
      </c>
      <c r="IW86">
        <v>100</v>
      </c>
      <c r="IX86">
        <v>25</v>
      </c>
      <c r="IY86">
        <v>800</v>
      </c>
      <c r="IZ86">
        <v>22.443999999999999</v>
      </c>
      <c r="JA86">
        <v>109.61499999999999</v>
      </c>
      <c r="JB86">
        <v>100.024</v>
      </c>
    </row>
    <row r="87" spans="1:262" x14ac:dyDescent="0.2">
      <c r="A87">
        <v>71</v>
      </c>
      <c r="B87">
        <v>1634323035.5999999</v>
      </c>
      <c r="C87">
        <v>11681.0999999046</v>
      </c>
      <c r="D87" t="s">
        <v>696</v>
      </c>
      <c r="E87" t="s">
        <v>697</v>
      </c>
      <c r="F87" t="s">
        <v>392</v>
      </c>
      <c r="G87">
        <v>1634323035.5999999</v>
      </c>
      <c r="H87">
        <f t="shared" si="92"/>
        <v>3.7619849077745169E-3</v>
      </c>
      <c r="I87">
        <f t="shared" si="93"/>
        <v>3.7619849077745169</v>
      </c>
      <c r="J87">
        <f t="shared" si="94"/>
        <v>9.6124591255327498</v>
      </c>
      <c r="K87">
        <f t="shared" si="95"/>
        <v>992.00300000000004</v>
      </c>
      <c r="L87">
        <f t="shared" si="96"/>
        <v>848.08400044537836</v>
      </c>
      <c r="M87">
        <f t="shared" si="97"/>
        <v>77.200620962426541</v>
      </c>
      <c r="N87">
        <f t="shared" si="98"/>
        <v>90.301488480353001</v>
      </c>
      <c r="O87">
        <f t="shared" si="99"/>
        <v>0.14907581197713396</v>
      </c>
      <c r="P87">
        <f t="shared" si="100"/>
        <v>2.7567561130972318</v>
      </c>
      <c r="Q87">
        <f t="shared" si="101"/>
        <v>0.14473773145395635</v>
      </c>
      <c r="R87">
        <f t="shared" si="102"/>
        <v>9.0840326352495865E-2</v>
      </c>
      <c r="S87">
        <f t="shared" si="103"/>
        <v>241.7043449221141</v>
      </c>
      <c r="T87">
        <f t="shared" si="104"/>
        <v>27.163801221636803</v>
      </c>
      <c r="U87">
        <f t="shared" si="105"/>
        <v>26.536899999999999</v>
      </c>
      <c r="V87">
        <f t="shared" si="106"/>
        <v>3.4829580766505637</v>
      </c>
      <c r="W87">
        <f t="shared" si="107"/>
        <v>33.502912141529514</v>
      </c>
      <c r="X87">
        <f t="shared" si="108"/>
        <v>1.1775114634104997</v>
      </c>
      <c r="Y87">
        <f t="shared" si="109"/>
        <v>3.5146540648055518</v>
      </c>
      <c r="Z87">
        <f t="shared" si="110"/>
        <v>2.3054466132400639</v>
      </c>
      <c r="AA87">
        <f t="shared" si="111"/>
        <v>-165.90353443285619</v>
      </c>
      <c r="AB87">
        <f t="shared" si="112"/>
        <v>22.858099830558086</v>
      </c>
      <c r="AC87">
        <f t="shared" si="113"/>
        <v>1.7825365910568403</v>
      </c>
      <c r="AD87">
        <f t="shared" si="114"/>
        <v>100.44144691087284</v>
      </c>
      <c r="AE87">
        <v>2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47891.857113503938</v>
      </c>
      <c r="AJ87" t="s">
        <v>393</v>
      </c>
      <c r="AK87">
        <v>10397.299999999999</v>
      </c>
      <c r="AL87">
        <v>0</v>
      </c>
      <c r="AM87">
        <v>0</v>
      </c>
      <c r="AN87" t="e">
        <f t="shared" si="118"/>
        <v>#DIV/0!</v>
      </c>
      <c r="AO87">
        <v>-1</v>
      </c>
      <c r="AP87" t="s">
        <v>698</v>
      </c>
      <c r="AQ87">
        <v>10418.299999999999</v>
      </c>
      <c r="AR87">
        <v>995.40171999999995</v>
      </c>
      <c r="AS87">
        <v>1108.26</v>
      </c>
      <c r="AT87">
        <f t="shared" si="119"/>
        <v>0.10183375742154377</v>
      </c>
      <c r="AU87">
        <v>0.5</v>
      </c>
      <c r="AV87">
        <f t="shared" si="120"/>
        <v>1261.0424999596446</v>
      </c>
      <c r="AW87">
        <f t="shared" si="121"/>
        <v>9.6124591255327498</v>
      </c>
      <c r="AX87">
        <f t="shared" si="122"/>
        <v>64.208348019573776</v>
      </c>
      <c r="AY87">
        <f t="shared" si="123"/>
        <v>8.4156236810990631E-3</v>
      </c>
      <c r="AZ87">
        <f t="shared" si="124"/>
        <v>-1</v>
      </c>
      <c r="BA87" t="e">
        <f t="shared" si="125"/>
        <v>#DIV/0!</v>
      </c>
      <c r="BB87" t="s">
        <v>395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>
        <f t="shared" si="130"/>
        <v>0.10183375742154371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v>173</v>
      </c>
      <c r="BM87">
        <v>300</v>
      </c>
      <c r="BN87">
        <v>300</v>
      </c>
      <c r="BO87">
        <v>300</v>
      </c>
      <c r="BP87">
        <v>10418.299999999999</v>
      </c>
      <c r="BQ87">
        <v>1093.05</v>
      </c>
      <c r="BR87">
        <v>-7.39655E-3</v>
      </c>
      <c r="BS87">
        <v>-1.65</v>
      </c>
      <c r="BT87" t="s">
        <v>395</v>
      </c>
      <c r="BU87" t="s">
        <v>395</v>
      </c>
      <c r="BV87" t="s">
        <v>395</v>
      </c>
      <c r="BW87" t="s">
        <v>395</v>
      </c>
      <c r="BX87" t="s">
        <v>395</v>
      </c>
      <c r="BY87" t="s">
        <v>395</v>
      </c>
      <c r="BZ87" t="s">
        <v>395</v>
      </c>
      <c r="CA87" t="s">
        <v>395</v>
      </c>
      <c r="CB87" t="s">
        <v>395</v>
      </c>
      <c r="CC87" t="s">
        <v>395</v>
      </c>
      <c r="CD87">
        <f t="shared" si="134"/>
        <v>1499.8</v>
      </c>
      <c r="CE87">
        <f t="shared" si="135"/>
        <v>1261.0424999596446</v>
      </c>
      <c r="CF87">
        <f t="shared" si="136"/>
        <v>0.84080710758744148</v>
      </c>
      <c r="CG87">
        <f t="shared" si="137"/>
        <v>0.16115771764376191</v>
      </c>
      <c r="CH87">
        <v>6</v>
      </c>
      <c r="CI87">
        <v>0.5</v>
      </c>
      <c r="CJ87" t="s">
        <v>396</v>
      </c>
      <c r="CK87">
        <v>2</v>
      </c>
      <c r="CL87">
        <v>1634323035.5999999</v>
      </c>
      <c r="CM87">
        <v>992.00300000000004</v>
      </c>
      <c r="CN87">
        <v>1000.01</v>
      </c>
      <c r="CO87">
        <v>12.935499999999999</v>
      </c>
      <c r="CP87">
        <v>10.7074</v>
      </c>
      <c r="CQ87">
        <v>984.971</v>
      </c>
      <c r="CR87">
        <v>13.7018</v>
      </c>
      <c r="CS87">
        <v>999.952</v>
      </c>
      <c r="CT87">
        <v>90.925799999999995</v>
      </c>
      <c r="CU87">
        <v>0.10365099999999999</v>
      </c>
      <c r="CV87">
        <v>26.6907</v>
      </c>
      <c r="CW87">
        <v>26.536899999999999</v>
      </c>
      <c r="CX87">
        <v>999.9</v>
      </c>
      <c r="CY87">
        <v>0</v>
      </c>
      <c r="CZ87">
        <v>0</v>
      </c>
      <c r="DA87">
        <v>9948.75</v>
      </c>
      <c r="DB87">
        <v>0</v>
      </c>
      <c r="DC87">
        <v>23.480899999999998</v>
      </c>
      <c r="DD87">
        <v>-8.0041499999999992</v>
      </c>
      <c r="DE87">
        <v>1005</v>
      </c>
      <c r="DF87">
        <v>1010.83</v>
      </c>
      <c r="DG87">
        <v>2.22811</v>
      </c>
      <c r="DH87">
        <v>1000.01</v>
      </c>
      <c r="DI87">
        <v>10.7074</v>
      </c>
      <c r="DJ87">
        <v>1.1761699999999999</v>
      </c>
      <c r="DK87">
        <v>0.97358100000000003</v>
      </c>
      <c r="DL87">
        <v>9.30335</v>
      </c>
      <c r="DM87">
        <v>6.5269000000000004</v>
      </c>
      <c r="DN87">
        <v>1499.8</v>
      </c>
      <c r="DO87">
        <v>0.97300500000000001</v>
      </c>
      <c r="DP87">
        <v>2.6994500000000001E-2</v>
      </c>
      <c r="DQ87">
        <v>0</v>
      </c>
      <c r="DR87">
        <v>994.21299999999997</v>
      </c>
      <c r="DS87">
        <v>5.0000499999999999</v>
      </c>
      <c r="DT87">
        <v>15006.9</v>
      </c>
      <c r="DU87">
        <v>12456.5</v>
      </c>
      <c r="DV87">
        <v>41.625</v>
      </c>
      <c r="DW87">
        <v>43.436999999999998</v>
      </c>
      <c r="DX87">
        <v>42.686999999999998</v>
      </c>
      <c r="DY87">
        <v>43</v>
      </c>
      <c r="DZ87">
        <v>43.75</v>
      </c>
      <c r="EA87">
        <v>1454.45</v>
      </c>
      <c r="EB87">
        <v>40.35</v>
      </c>
      <c r="EC87">
        <v>0</v>
      </c>
      <c r="ED87">
        <v>121.60000014305101</v>
      </c>
      <c r="EE87">
        <v>0</v>
      </c>
      <c r="EF87">
        <v>995.40171999999995</v>
      </c>
      <c r="EG87">
        <v>-8.4896923045897896</v>
      </c>
      <c r="EH87">
        <v>-129.992307724125</v>
      </c>
      <c r="EI87">
        <v>15024.36</v>
      </c>
      <c r="EJ87">
        <v>15</v>
      </c>
      <c r="EK87">
        <v>1634322993.5999999</v>
      </c>
      <c r="EL87" t="s">
        <v>699</v>
      </c>
      <c r="EM87">
        <v>1634322989.0999999</v>
      </c>
      <c r="EN87">
        <v>1634322993.5999999</v>
      </c>
      <c r="EO87">
        <v>74</v>
      </c>
      <c r="EP87">
        <v>0.73299999999999998</v>
      </c>
      <c r="EQ87">
        <v>4.0000000000000001E-3</v>
      </c>
      <c r="ER87">
        <v>7.0309999999999997</v>
      </c>
      <c r="ES87">
        <v>-0.76600000000000001</v>
      </c>
      <c r="ET87">
        <v>1000</v>
      </c>
      <c r="EU87">
        <v>11</v>
      </c>
      <c r="EV87">
        <v>0.47</v>
      </c>
      <c r="EW87">
        <v>0.05</v>
      </c>
      <c r="EX87">
        <v>-7.8817097499999997</v>
      </c>
      <c r="EY87">
        <v>-5.2563264540331403E-2</v>
      </c>
      <c r="EZ87">
        <v>4.8912340134545797E-2</v>
      </c>
      <c r="FA87">
        <v>1</v>
      </c>
      <c r="FB87">
        <v>2.2449650000000001</v>
      </c>
      <c r="FC87">
        <v>-9.8040000000001501E-2</v>
      </c>
      <c r="FD87">
        <v>9.4782806985233004E-3</v>
      </c>
      <c r="FE87">
        <v>1</v>
      </c>
      <c r="FF87">
        <v>2</v>
      </c>
      <c r="FG87">
        <v>2</v>
      </c>
      <c r="FH87" t="s">
        <v>398</v>
      </c>
      <c r="FI87">
        <v>3.8228</v>
      </c>
      <c r="FJ87">
        <v>2.7064300000000001</v>
      </c>
      <c r="FK87">
        <v>0.166686</v>
      </c>
      <c r="FL87">
        <v>0.16794999999999999</v>
      </c>
      <c r="FM87">
        <v>6.9595699999999996E-2</v>
      </c>
      <c r="FN87">
        <v>5.77914E-2</v>
      </c>
      <c r="FO87">
        <v>24334.799999999999</v>
      </c>
      <c r="FP87">
        <v>20547.599999999999</v>
      </c>
      <c r="FQ87">
        <v>26214.7</v>
      </c>
      <c r="FR87">
        <v>24094.1</v>
      </c>
      <c r="FS87">
        <v>41654.9</v>
      </c>
      <c r="FT87">
        <v>37468.400000000001</v>
      </c>
      <c r="FU87">
        <v>47399.5</v>
      </c>
      <c r="FV87">
        <v>42949.8</v>
      </c>
      <c r="FW87">
        <v>2.69265</v>
      </c>
      <c r="FX87">
        <v>1.7199500000000001</v>
      </c>
      <c r="FY87">
        <v>0.149257</v>
      </c>
      <c r="FZ87">
        <v>0</v>
      </c>
      <c r="GA87">
        <v>24.089200000000002</v>
      </c>
      <c r="GB87">
        <v>999.9</v>
      </c>
      <c r="GC87">
        <v>32.517000000000003</v>
      </c>
      <c r="GD87">
        <v>27.300999999999998</v>
      </c>
      <c r="GE87">
        <v>13.027200000000001</v>
      </c>
      <c r="GF87">
        <v>55.520299999999999</v>
      </c>
      <c r="GG87">
        <v>48.4696</v>
      </c>
      <c r="GH87">
        <v>3</v>
      </c>
      <c r="GI87">
        <v>-0.23779500000000001</v>
      </c>
      <c r="GJ87">
        <v>-0.55063700000000004</v>
      </c>
      <c r="GK87">
        <v>20.246400000000001</v>
      </c>
      <c r="GL87">
        <v>5.2348100000000004</v>
      </c>
      <c r="GM87">
        <v>11.986000000000001</v>
      </c>
      <c r="GN87">
        <v>4.9573499999999999</v>
      </c>
      <c r="GO87">
        <v>3.3039999999999998</v>
      </c>
      <c r="GP87">
        <v>1217.5999999999999</v>
      </c>
      <c r="GQ87">
        <v>9999</v>
      </c>
      <c r="GR87">
        <v>2722.8</v>
      </c>
      <c r="GS87">
        <v>15.8</v>
      </c>
      <c r="GT87">
        <v>1.8681300000000001</v>
      </c>
      <c r="GU87">
        <v>1.86385</v>
      </c>
      <c r="GV87">
        <v>1.8714900000000001</v>
      </c>
      <c r="GW87">
        <v>1.8621799999999999</v>
      </c>
      <c r="GX87">
        <v>1.86172</v>
      </c>
      <c r="GY87">
        <v>1.86815</v>
      </c>
      <c r="GZ87">
        <v>1.85832</v>
      </c>
      <c r="HA87">
        <v>1.8647800000000001</v>
      </c>
      <c r="HB87">
        <v>5</v>
      </c>
      <c r="HC87">
        <v>0</v>
      </c>
      <c r="HD87">
        <v>0</v>
      </c>
      <c r="HE87">
        <v>0</v>
      </c>
      <c r="HF87" t="s">
        <v>399</v>
      </c>
      <c r="HG87" t="s">
        <v>400</v>
      </c>
      <c r="HH87" t="s">
        <v>401</v>
      </c>
      <c r="HI87" t="s">
        <v>401</v>
      </c>
      <c r="HJ87" t="s">
        <v>401</v>
      </c>
      <c r="HK87" t="s">
        <v>401</v>
      </c>
      <c r="HL87">
        <v>0</v>
      </c>
      <c r="HM87">
        <v>100</v>
      </c>
      <c r="HN87">
        <v>100</v>
      </c>
      <c r="HO87">
        <v>7.032</v>
      </c>
      <c r="HP87">
        <v>-0.76629999999999998</v>
      </c>
      <c r="HQ87">
        <v>7.0312380952382201</v>
      </c>
      <c r="HR87">
        <v>0</v>
      </c>
      <c r="HS87">
        <v>0</v>
      </c>
      <c r="HT87">
        <v>0</v>
      </c>
      <c r="HU87">
        <v>-0.76630499999999901</v>
      </c>
      <c r="HV87">
        <v>0</v>
      </c>
      <c r="HW87">
        <v>0</v>
      </c>
      <c r="HX87">
        <v>0</v>
      </c>
      <c r="HY87">
        <v>-1</v>
      </c>
      <c r="HZ87">
        <v>-1</v>
      </c>
      <c r="IA87">
        <v>-1</v>
      </c>
      <c r="IB87">
        <v>-1</v>
      </c>
      <c r="IC87">
        <v>0.8</v>
      </c>
      <c r="ID87">
        <v>0.7</v>
      </c>
      <c r="IE87">
        <v>3.10303</v>
      </c>
      <c r="IF87">
        <v>2.3168899999999999</v>
      </c>
      <c r="IG87">
        <v>2.64893</v>
      </c>
      <c r="IH87">
        <v>2.8991699999999998</v>
      </c>
      <c r="II87">
        <v>2.8442400000000001</v>
      </c>
      <c r="IJ87">
        <v>2.3535200000000001</v>
      </c>
      <c r="IK87">
        <v>32.288699999999999</v>
      </c>
      <c r="IL87">
        <v>14.2721</v>
      </c>
      <c r="IM87">
        <v>18</v>
      </c>
      <c r="IN87">
        <v>1185.19</v>
      </c>
      <c r="IO87">
        <v>354.32100000000003</v>
      </c>
      <c r="IP87">
        <v>25.000399999999999</v>
      </c>
      <c r="IQ87">
        <v>24.309000000000001</v>
      </c>
      <c r="IR87">
        <v>30</v>
      </c>
      <c r="IS87">
        <v>24.2288</v>
      </c>
      <c r="IT87">
        <v>24.174099999999999</v>
      </c>
      <c r="IU87">
        <v>62.080599999999997</v>
      </c>
      <c r="IV87">
        <v>0</v>
      </c>
      <c r="IW87">
        <v>100</v>
      </c>
      <c r="IX87">
        <v>25</v>
      </c>
      <c r="IY87">
        <v>1000</v>
      </c>
      <c r="IZ87">
        <v>22.443999999999999</v>
      </c>
      <c r="JA87">
        <v>109.611</v>
      </c>
      <c r="JB87">
        <v>100.02500000000001</v>
      </c>
    </row>
    <row r="88" spans="1:262" x14ac:dyDescent="0.2">
      <c r="A88">
        <v>72</v>
      </c>
      <c r="B88">
        <v>1634323152.5999999</v>
      </c>
      <c r="C88">
        <v>11798.0999999046</v>
      </c>
      <c r="D88" t="s">
        <v>700</v>
      </c>
      <c r="E88" t="s">
        <v>701</v>
      </c>
      <c r="F88" t="s">
        <v>392</v>
      </c>
      <c r="G88">
        <v>1634323152.5999999</v>
      </c>
      <c r="H88">
        <f t="shared" si="92"/>
        <v>3.4071474336705167E-3</v>
      </c>
      <c r="I88">
        <f t="shared" si="93"/>
        <v>3.4071474336705165</v>
      </c>
      <c r="J88">
        <f t="shared" si="94"/>
        <v>9.5391913311800636</v>
      </c>
      <c r="K88">
        <f t="shared" si="95"/>
        <v>1191.8499999999999</v>
      </c>
      <c r="L88">
        <f t="shared" si="96"/>
        <v>1027.5748697437323</v>
      </c>
      <c r="M88">
        <f t="shared" si="97"/>
        <v>93.535901646434255</v>
      </c>
      <c r="N88">
        <f t="shared" si="98"/>
        <v>108.48918911874999</v>
      </c>
      <c r="O88">
        <f t="shared" si="99"/>
        <v>0.13268650005398255</v>
      </c>
      <c r="P88">
        <f t="shared" si="100"/>
        <v>2.7694228035423438</v>
      </c>
      <c r="Q88">
        <f t="shared" si="101"/>
        <v>0.12925329188748486</v>
      </c>
      <c r="R88">
        <f t="shared" si="102"/>
        <v>8.1084368552846037E-2</v>
      </c>
      <c r="S88">
        <f t="shared" si="103"/>
        <v>241.75382092213016</v>
      </c>
      <c r="T88">
        <f t="shared" si="104"/>
        <v>27.266450518802106</v>
      </c>
      <c r="U88">
        <f t="shared" si="105"/>
        <v>26.576000000000001</v>
      </c>
      <c r="V88">
        <f t="shared" si="106"/>
        <v>3.4909922764380359</v>
      </c>
      <c r="W88">
        <f t="shared" si="107"/>
        <v>32.78421619663056</v>
      </c>
      <c r="X88">
        <f t="shared" si="108"/>
        <v>1.1527334758249999</v>
      </c>
      <c r="Y88">
        <f t="shared" si="109"/>
        <v>3.5161233348121752</v>
      </c>
      <c r="Z88">
        <f t="shared" si="110"/>
        <v>2.338258800613036</v>
      </c>
      <c r="AA88">
        <f t="shared" si="111"/>
        <v>-150.2552018248698</v>
      </c>
      <c r="AB88">
        <f t="shared" si="112"/>
        <v>18.185363882081269</v>
      </c>
      <c r="AC88">
        <f t="shared" si="113"/>
        <v>1.4119842202044033</v>
      </c>
      <c r="AD88">
        <f t="shared" si="114"/>
        <v>111.09596719954604</v>
      </c>
      <c r="AE88">
        <v>2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48235.756571005229</v>
      </c>
      <c r="AJ88" t="s">
        <v>393</v>
      </c>
      <c r="AK88">
        <v>10397.299999999999</v>
      </c>
      <c r="AL88">
        <v>0</v>
      </c>
      <c r="AM88">
        <v>0</v>
      </c>
      <c r="AN88" t="e">
        <f t="shared" si="118"/>
        <v>#DIV/0!</v>
      </c>
      <c r="AO88">
        <v>-1</v>
      </c>
      <c r="AP88" t="s">
        <v>702</v>
      </c>
      <c r="AQ88">
        <v>10418.299999999999</v>
      </c>
      <c r="AR88">
        <v>978.80435999999997</v>
      </c>
      <c r="AS88">
        <v>1091.57</v>
      </c>
      <c r="AT88">
        <f t="shared" si="119"/>
        <v>0.10330591716518411</v>
      </c>
      <c r="AU88">
        <v>0.5</v>
      </c>
      <c r="AV88">
        <f t="shared" si="120"/>
        <v>1261.3028999596529</v>
      </c>
      <c r="AW88">
        <f t="shared" si="121"/>
        <v>9.5391913311800636</v>
      </c>
      <c r="AX88">
        <f t="shared" si="122"/>
        <v>65.150026451719199</v>
      </c>
      <c r="AY88">
        <f t="shared" si="123"/>
        <v>8.3557972724213943E-3</v>
      </c>
      <c r="AZ88">
        <f t="shared" si="124"/>
        <v>-1</v>
      </c>
      <c r="BA88" t="e">
        <f t="shared" si="125"/>
        <v>#DIV/0!</v>
      </c>
      <c r="BB88" t="s">
        <v>395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>
        <f t="shared" si="130"/>
        <v>0.10330591716518406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v>174</v>
      </c>
      <c r="BM88">
        <v>300</v>
      </c>
      <c r="BN88">
        <v>300</v>
      </c>
      <c r="BO88">
        <v>300</v>
      </c>
      <c r="BP88">
        <v>10418.299999999999</v>
      </c>
      <c r="BQ88">
        <v>1075.77</v>
      </c>
      <c r="BR88">
        <v>-7.3964800000000004E-3</v>
      </c>
      <c r="BS88">
        <v>-1.33</v>
      </c>
      <c r="BT88" t="s">
        <v>395</v>
      </c>
      <c r="BU88" t="s">
        <v>395</v>
      </c>
      <c r="BV88" t="s">
        <v>395</v>
      </c>
      <c r="BW88" t="s">
        <v>395</v>
      </c>
      <c r="BX88" t="s">
        <v>395</v>
      </c>
      <c r="BY88" t="s">
        <v>395</v>
      </c>
      <c r="BZ88" t="s">
        <v>395</v>
      </c>
      <c r="CA88" t="s">
        <v>395</v>
      </c>
      <c r="CB88" t="s">
        <v>395</v>
      </c>
      <c r="CC88" t="s">
        <v>395</v>
      </c>
      <c r="CD88">
        <f t="shared" si="134"/>
        <v>1500.11</v>
      </c>
      <c r="CE88">
        <f t="shared" si="135"/>
        <v>1261.3028999596529</v>
      </c>
      <c r="CF88">
        <f t="shared" si="136"/>
        <v>0.84080694079744345</v>
      </c>
      <c r="CG88">
        <f t="shared" si="137"/>
        <v>0.16115739573906593</v>
      </c>
      <c r="CH88">
        <v>6</v>
      </c>
      <c r="CI88">
        <v>0.5</v>
      </c>
      <c r="CJ88" t="s">
        <v>396</v>
      </c>
      <c r="CK88">
        <v>2</v>
      </c>
      <c r="CL88">
        <v>1634323152.5999999</v>
      </c>
      <c r="CM88">
        <v>1191.8499999999999</v>
      </c>
      <c r="CN88">
        <v>1200.01</v>
      </c>
      <c r="CO88">
        <v>12.6638</v>
      </c>
      <c r="CP88">
        <v>10.6454</v>
      </c>
      <c r="CQ88">
        <v>1183.9100000000001</v>
      </c>
      <c r="CR88">
        <v>13.428599999999999</v>
      </c>
      <c r="CS88">
        <v>1000</v>
      </c>
      <c r="CT88">
        <v>90.922899999999998</v>
      </c>
      <c r="CU88">
        <v>0.102975</v>
      </c>
      <c r="CV88">
        <v>26.697800000000001</v>
      </c>
      <c r="CW88">
        <v>26.576000000000001</v>
      </c>
      <c r="CX88">
        <v>999.9</v>
      </c>
      <c r="CY88">
        <v>0</v>
      </c>
      <c r="CZ88">
        <v>0</v>
      </c>
      <c r="DA88">
        <v>10023.799999999999</v>
      </c>
      <c r="DB88">
        <v>0</v>
      </c>
      <c r="DC88">
        <v>23.480899999999998</v>
      </c>
      <c r="DD88">
        <v>-8.1558799999999998</v>
      </c>
      <c r="DE88">
        <v>1207.1400000000001</v>
      </c>
      <c r="DF88">
        <v>1212.92</v>
      </c>
      <c r="DG88">
        <v>2.0183399999999998</v>
      </c>
      <c r="DH88">
        <v>1200.01</v>
      </c>
      <c r="DI88">
        <v>10.6454</v>
      </c>
      <c r="DJ88">
        <v>1.15143</v>
      </c>
      <c r="DK88">
        <v>0.96791099999999997</v>
      </c>
      <c r="DL88">
        <v>8.9878999999999998</v>
      </c>
      <c r="DM88">
        <v>6.4420999999999999</v>
      </c>
      <c r="DN88">
        <v>1500.11</v>
      </c>
      <c r="DO88">
        <v>0.97301099999999996</v>
      </c>
      <c r="DP88">
        <v>2.69888E-2</v>
      </c>
      <c r="DQ88">
        <v>0</v>
      </c>
      <c r="DR88">
        <v>977.94799999999998</v>
      </c>
      <c r="DS88">
        <v>5.0000499999999999</v>
      </c>
      <c r="DT88">
        <v>14762.2</v>
      </c>
      <c r="DU88">
        <v>12459</v>
      </c>
      <c r="DV88">
        <v>41.625</v>
      </c>
      <c r="DW88">
        <v>43.436999999999998</v>
      </c>
      <c r="DX88">
        <v>42.686999999999998</v>
      </c>
      <c r="DY88">
        <v>43</v>
      </c>
      <c r="DZ88">
        <v>43.686999999999998</v>
      </c>
      <c r="EA88">
        <v>1454.76</v>
      </c>
      <c r="EB88">
        <v>40.35</v>
      </c>
      <c r="EC88">
        <v>0</v>
      </c>
      <c r="ED88">
        <v>116.40000009536701</v>
      </c>
      <c r="EE88">
        <v>0</v>
      </c>
      <c r="EF88">
        <v>978.80435999999997</v>
      </c>
      <c r="EG88">
        <v>-6.4692307439803702</v>
      </c>
      <c r="EH88">
        <v>-109.50769219249101</v>
      </c>
      <c r="EI88">
        <v>14774.284</v>
      </c>
      <c r="EJ88">
        <v>15</v>
      </c>
      <c r="EK88">
        <v>1634323124.0999999</v>
      </c>
      <c r="EL88" t="s">
        <v>703</v>
      </c>
      <c r="EM88">
        <v>1634323124.0999999</v>
      </c>
      <c r="EN88">
        <v>1634323116.0999999</v>
      </c>
      <c r="EO88">
        <v>75</v>
      </c>
      <c r="EP88">
        <v>0.91300000000000003</v>
      </c>
      <c r="EQ88">
        <v>1E-3</v>
      </c>
      <c r="ER88">
        <v>7.9450000000000003</v>
      </c>
      <c r="ES88">
        <v>-0.76500000000000001</v>
      </c>
      <c r="ET88">
        <v>1200</v>
      </c>
      <c r="EU88">
        <v>11</v>
      </c>
      <c r="EV88">
        <v>0.74</v>
      </c>
      <c r="EW88">
        <v>0.03</v>
      </c>
      <c r="EX88">
        <v>-8.1418256097561006</v>
      </c>
      <c r="EY88">
        <v>3.8368432055756498E-2</v>
      </c>
      <c r="EZ88">
        <v>3.8202645422943202E-2</v>
      </c>
      <c r="FA88">
        <v>1</v>
      </c>
      <c r="FB88">
        <v>2.0373234146341499</v>
      </c>
      <c r="FC88">
        <v>-0.110193031358886</v>
      </c>
      <c r="FD88">
        <v>1.08905247717311E-2</v>
      </c>
      <c r="FE88">
        <v>1</v>
      </c>
      <c r="FF88">
        <v>2</v>
      </c>
      <c r="FG88">
        <v>2</v>
      </c>
      <c r="FH88" t="s">
        <v>398</v>
      </c>
      <c r="FI88">
        <v>3.82287</v>
      </c>
      <c r="FJ88">
        <v>2.70641</v>
      </c>
      <c r="FK88">
        <v>0.18707799999999999</v>
      </c>
      <c r="FL88">
        <v>0.188218</v>
      </c>
      <c r="FM88">
        <v>6.8548200000000004E-2</v>
      </c>
      <c r="FN88">
        <v>5.7537100000000001E-2</v>
      </c>
      <c r="FO88">
        <v>23739.3</v>
      </c>
      <c r="FP88">
        <v>20047.7</v>
      </c>
      <c r="FQ88">
        <v>26214</v>
      </c>
      <c r="FR88">
        <v>24094.1</v>
      </c>
      <c r="FS88">
        <v>41701.800000000003</v>
      </c>
      <c r="FT88">
        <v>37479.800000000003</v>
      </c>
      <c r="FU88">
        <v>47398.2</v>
      </c>
      <c r="FV88">
        <v>42950.7</v>
      </c>
      <c r="FW88">
        <v>2.6933500000000001</v>
      </c>
      <c r="FX88">
        <v>1.7213000000000001</v>
      </c>
      <c r="FY88">
        <v>0.15167900000000001</v>
      </c>
      <c r="FZ88">
        <v>0</v>
      </c>
      <c r="GA88">
        <v>24.0886</v>
      </c>
      <c r="GB88">
        <v>999.9</v>
      </c>
      <c r="GC88">
        <v>32.365000000000002</v>
      </c>
      <c r="GD88">
        <v>27.300999999999998</v>
      </c>
      <c r="GE88">
        <v>12.967599999999999</v>
      </c>
      <c r="GF88">
        <v>55.280299999999997</v>
      </c>
      <c r="GG88">
        <v>48.445500000000003</v>
      </c>
      <c r="GH88">
        <v>3</v>
      </c>
      <c r="GI88">
        <v>-0.23799300000000001</v>
      </c>
      <c r="GJ88">
        <v>-0.54697700000000005</v>
      </c>
      <c r="GK88">
        <v>20.2468</v>
      </c>
      <c r="GL88">
        <v>5.2340600000000004</v>
      </c>
      <c r="GM88">
        <v>11.986000000000001</v>
      </c>
      <c r="GN88">
        <v>4.9570499999999997</v>
      </c>
      <c r="GO88">
        <v>3.3039999999999998</v>
      </c>
      <c r="GP88">
        <v>1220.9000000000001</v>
      </c>
      <c r="GQ88">
        <v>9999</v>
      </c>
      <c r="GR88">
        <v>2722.8</v>
      </c>
      <c r="GS88">
        <v>15.8</v>
      </c>
      <c r="GT88">
        <v>1.8681300000000001</v>
      </c>
      <c r="GU88">
        <v>1.86381</v>
      </c>
      <c r="GV88">
        <v>1.8714900000000001</v>
      </c>
      <c r="GW88">
        <v>1.8622099999999999</v>
      </c>
      <c r="GX88">
        <v>1.86172</v>
      </c>
      <c r="GY88">
        <v>1.8681300000000001</v>
      </c>
      <c r="GZ88">
        <v>1.8583499999999999</v>
      </c>
      <c r="HA88">
        <v>1.8647800000000001</v>
      </c>
      <c r="HB88">
        <v>5</v>
      </c>
      <c r="HC88">
        <v>0</v>
      </c>
      <c r="HD88">
        <v>0</v>
      </c>
      <c r="HE88">
        <v>0</v>
      </c>
      <c r="HF88" t="s">
        <v>399</v>
      </c>
      <c r="HG88" t="s">
        <v>400</v>
      </c>
      <c r="HH88" t="s">
        <v>401</v>
      </c>
      <c r="HI88" t="s">
        <v>401</v>
      </c>
      <c r="HJ88" t="s">
        <v>401</v>
      </c>
      <c r="HK88" t="s">
        <v>401</v>
      </c>
      <c r="HL88">
        <v>0</v>
      </c>
      <c r="HM88">
        <v>100</v>
      </c>
      <c r="HN88">
        <v>100</v>
      </c>
      <c r="HO88">
        <v>7.94</v>
      </c>
      <c r="HP88">
        <v>-0.76480000000000004</v>
      </c>
      <c r="HQ88">
        <v>7.9449999999999399</v>
      </c>
      <c r="HR88">
        <v>0</v>
      </c>
      <c r="HS88">
        <v>0</v>
      </c>
      <c r="HT88">
        <v>0</v>
      </c>
      <c r="HU88">
        <v>-0.76484500000000299</v>
      </c>
      <c r="HV88">
        <v>0</v>
      </c>
      <c r="HW88">
        <v>0</v>
      </c>
      <c r="HX88">
        <v>0</v>
      </c>
      <c r="HY88">
        <v>-1</v>
      </c>
      <c r="HZ88">
        <v>-1</v>
      </c>
      <c r="IA88">
        <v>-1</v>
      </c>
      <c r="IB88">
        <v>-1</v>
      </c>
      <c r="IC88">
        <v>0.5</v>
      </c>
      <c r="ID88">
        <v>0.6</v>
      </c>
      <c r="IE88">
        <v>3.5668899999999999</v>
      </c>
      <c r="IF88">
        <v>2.3046899999999999</v>
      </c>
      <c r="IG88">
        <v>2.64893</v>
      </c>
      <c r="IH88">
        <v>2.9003899999999998</v>
      </c>
      <c r="II88">
        <v>2.8442400000000001</v>
      </c>
      <c r="IJ88">
        <v>2.33521</v>
      </c>
      <c r="IK88">
        <v>32.288699999999999</v>
      </c>
      <c r="IL88">
        <v>14.2546</v>
      </c>
      <c r="IM88">
        <v>18</v>
      </c>
      <c r="IN88">
        <v>1185.83</v>
      </c>
      <c r="IO88">
        <v>354.92</v>
      </c>
      <c r="IP88">
        <v>24.9998</v>
      </c>
      <c r="IQ88">
        <v>24.3017</v>
      </c>
      <c r="IR88">
        <v>30</v>
      </c>
      <c r="IS88">
        <v>24.2166</v>
      </c>
      <c r="IT88">
        <v>24.162800000000001</v>
      </c>
      <c r="IU88">
        <v>71.369799999999998</v>
      </c>
      <c r="IV88">
        <v>0</v>
      </c>
      <c r="IW88">
        <v>100</v>
      </c>
      <c r="IX88">
        <v>25</v>
      </c>
      <c r="IY88">
        <v>1200</v>
      </c>
      <c r="IZ88">
        <v>22.443999999999999</v>
      </c>
      <c r="JA88">
        <v>109.60899999999999</v>
      </c>
      <c r="JB88">
        <v>100.026</v>
      </c>
    </row>
    <row r="89" spans="1:262" x14ac:dyDescent="0.2">
      <c r="A89">
        <v>73</v>
      </c>
      <c r="B89">
        <v>1634323254.5999999</v>
      </c>
      <c r="C89">
        <v>11900.0999999046</v>
      </c>
      <c r="D89" t="s">
        <v>704</v>
      </c>
      <c r="E89" t="s">
        <v>705</v>
      </c>
      <c r="F89" t="s">
        <v>392</v>
      </c>
      <c r="G89">
        <v>1634323254.5999999</v>
      </c>
      <c r="H89">
        <f t="shared" si="92"/>
        <v>3.0372814326668214E-3</v>
      </c>
      <c r="I89">
        <f t="shared" si="93"/>
        <v>3.0372814326668216</v>
      </c>
      <c r="J89">
        <f t="shared" si="94"/>
        <v>9.6200458878487591</v>
      </c>
      <c r="K89">
        <f t="shared" si="95"/>
        <v>1491.59</v>
      </c>
      <c r="L89">
        <f t="shared" si="96"/>
        <v>1297.3295382499753</v>
      </c>
      <c r="M89">
        <f t="shared" si="97"/>
        <v>118.08860260426535</v>
      </c>
      <c r="N89">
        <f t="shared" si="98"/>
        <v>135.77103855670998</v>
      </c>
      <c r="O89">
        <f t="shared" si="99"/>
        <v>0.11639518216180338</v>
      </c>
      <c r="P89">
        <f t="shared" si="100"/>
        <v>2.7706423462984739</v>
      </c>
      <c r="Q89">
        <f t="shared" si="101"/>
        <v>0.11374534660923215</v>
      </c>
      <c r="R89">
        <f t="shared" si="102"/>
        <v>7.1323894365298901E-2</v>
      </c>
      <c r="S89">
        <f t="shared" si="103"/>
        <v>241.75222492212967</v>
      </c>
      <c r="T89">
        <f t="shared" si="104"/>
        <v>27.385529278950937</v>
      </c>
      <c r="U89">
        <f t="shared" si="105"/>
        <v>26.611799999999999</v>
      </c>
      <c r="V89">
        <f t="shared" si="106"/>
        <v>3.4983625835496741</v>
      </c>
      <c r="W89">
        <f t="shared" si="107"/>
        <v>32.091589175214004</v>
      </c>
      <c r="X89">
        <f t="shared" si="108"/>
        <v>1.1295760095423999</v>
      </c>
      <c r="Y89">
        <f t="shared" si="109"/>
        <v>3.5198506480159915</v>
      </c>
      <c r="Z89">
        <f t="shared" si="110"/>
        <v>2.3687865740072742</v>
      </c>
      <c r="AA89">
        <f t="shared" si="111"/>
        <v>-133.94411118060682</v>
      </c>
      <c r="AB89">
        <f t="shared" si="112"/>
        <v>15.534570498059319</v>
      </c>
      <c r="AC89">
        <f t="shared" si="113"/>
        <v>1.2059598550565112</v>
      </c>
      <c r="AD89">
        <f t="shared" si="114"/>
        <v>124.54864409463868</v>
      </c>
      <c r="AE89">
        <v>4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48266.085357278178</v>
      </c>
      <c r="AJ89" t="s">
        <v>393</v>
      </c>
      <c r="AK89">
        <v>10397.299999999999</v>
      </c>
      <c r="AL89">
        <v>0</v>
      </c>
      <c r="AM89">
        <v>0</v>
      </c>
      <c r="AN89" t="e">
        <f t="shared" si="118"/>
        <v>#DIV/0!</v>
      </c>
      <c r="AO89">
        <v>-1</v>
      </c>
      <c r="AP89" t="s">
        <v>706</v>
      </c>
      <c r="AQ89">
        <v>10418.1</v>
      </c>
      <c r="AR89">
        <v>965.673</v>
      </c>
      <c r="AS89">
        <v>1080.21</v>
      </c>
      <c r="AT89">
        <f t="shared" si="119"/>
        <v>0.10603216041325303</v>
      </c>
      <c r="AU89">
        <v>0.5</v>
      </c>
      <c r="AV89">
        <f t="shared" si="120"/>
        <v>1261.2944999596527</v>
      </c>
      <c r="AW89">
        <f t="shared" si="121"/>
        <v>9.6200458878487591</v>
      </c>
      <c r="AX89">
        <f t="shared" si="122"/>
        <v>66.868890374037832</v>
      </c>
      <c r="AY89">
        <f t="shared" si="123"/>
        <v>8.4199573439735775E-3</v>
      </c>
      <c r="AZ89">
        <f t="shared" si="124"/>
        <v>-1</v>
      </c>
      <c r="BA89" t="e">
        <f t="shared" si="125"/>
        <v>#DIV/0!</v>
      </c>
      <c r="BB89" t="s">
        <v>395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>
        <f t="shared" si="130"/>
        <v>0.106032160413253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v>175</v>
      </c>
      <c r="BM89">
        <v>300</v>
      </c>
      <c r="BN89">
        <v>300</v>
      </c>
      <c r="BO89">
        <v>300</v>
      </c>
      <c r="BP89">
        <v>10418.1</v>
      </c>
      <c r="BQ89">
        <v>1062.24</v>
      </c>
      <c r="BR89">
        <v>-7.3964399999999998E-3</v>
      </c>
      <c r="BS89">
        <v>-1.42</v>
      </c>
      <c r="BT89" t="s">
        <v>395</v>
      </c>
      <c r="BU89" t="s">
        <v>395</v>
      </c>
      <c r="BV89" t="s">
        <v>395</v>
      </c>
      <c r="BW89" t="s">
        <v>395</v>
      </c>
      <c r="BX89" t="s">
        <v>395</v>
      </c>
      <c r="BY89" t="s">
        <v>395</v>
      </c>
      <c r="BZ89" t="s">
        <v>395</v>
      </c>
      <c r="CA89" t="s">
        <v>395</v>
      </c>
      <c r="CB89" t="s">
        <v>395</v>
      </c>
      <c r="CC89" t="s">
        <v>395</v>
      </c>
      <c r="CD89">
        <f t="shared" si="134"/>
        <v>1500.1</v>
      </c>
      <c r="CE89">
        <f t="shared" si="135"/>
        <v>1261.2944999596527</v>
      </c>
      <c r="CF89">
        <f t="shared" si="136"/>
        <v>0.84080694617669005</v>
      </c>
      <c r="CG89">
        <f t="shared" si="137"/>
        <v>0.16115740612101173</v>
      </c>
      <c r="CH89">
        <v>6</v>
      </c>
      <c r="CI89">
        <v>0.5</v>
      </c>
      <c r="CJ89" t="s">
        <v>396</v>
      </c>
      <c r="CK89">
        <v>2</v>
      </c>
      <c r="CL89">
        <v>1634323254.5999999</v>
      </c>
      <c r="CM89">
        <v>1491.59</v>
      </c>
      <c r="CN89">
        <v>1500.08</v>
      </c>
      <c r="CO89">
        <v>12.409599999999999</v>
      </c>
      <c r="CP89">
        <v>10.6099</v>
      </c>
      <c r="CQ89">
        <v>1482.73</v>
      </c>
      <c r="CR89">
        <v>13.1717</v>
      </c>
      <c r="CS89">
        <v>1000.03</v>
      </c>
      <c r="CT89">
        <v>90.921199999999999</v>
      </c>
      <c r="CU89">
        <v>0.103169</v>
      </c>
      <c r="CV89">
        <v>26.715800000000002</v>
      </c>
      <c r="CW89">
        <v>26.611799999999999</v>
      </c>
      <c r="CX89">
        <v>999.9</v>
      </c>
      <c r="CY89">
        <v>0</v>
      </c>
      <c r="CZ89">
        <v>0</v>
      </c>
      <c r="DA89">
        <v>10031.200000000001</v>
      </c>
      <c r="DB89">
        <v>0</v>
      </c>
      <c r="DC89">
        <v>23.480899999999998</v>
      </c>
      <c r="DD89">
        <v>-8.4953599999999998</v>
      </c>
      <c r="DE89">
        <v>1510.33</v>
      </c>
      <c r="DF89">
        <v>1516.17</v>
      </c>
      <c r="DG89">
        <v>1.79966</v>
      </c>
      <c r="DH89">
        <v>1500.08</v>
      </c>
      <c r="DI89">
        <v>10.6099</v>
      </c>
      <c r="DJ89">
        <v>1.1283000000000001</v>
      </c>
      <c r="DK89">
        <v>0.96466799999999997</v>
      </c>
      <c r="DL89">
        <v>8.68764</v>
      </c>
      <c r="DM89">
        <v>6.3933900000000001</v>
      </c>
      <c r="DN89">
        <v>1500.1</v>
      </c>
      <c r="DO89">
        <v>0.97301099999999996</v>
      </c>
      <c r="DP89">
        <v>2.69888E-2</v>
      </c>
      <c r="DQ89">
        <v>0</v>
      </c>
      <c r="DR89">
        <v>964.88099999999997</v>
      </c>
      <c r="DS89">
        <v>5.0000499999999999</v>
      </c>
      <c r="DT89">
        <v>14567</v>
      </c>
      <c r="DU89">
        <v>12458.9</v>
      </c>
      <c r="DV89">
        <v>41.625</v>
      </c>
      <c r="DW89">
        <v>43.436999999999998</v>
      </c>
      <c r="DX89">
        <v>42.686999999999998</v>
      </c>
      <c r="DY89">
        <v>42.936999999999998</v>
      </c>
      <c r="DZ89">
        <v>43.686999999999998</v>
      </c>
      <c r="EA89">
        <v>1454.75</v>
      </c>
      <c r="EB89">
        <v>40.35</v>
      </c>
      <c r="EC89">
        <v>0</v>
      </c>
      <c r="ED89">
        <v>101.40000009536701</v>
      </c>
      <c r="EE89">
        <v>0</v>
      </c>
      <c r="EF89">
        <v>965.673</v>
      </c>
      <c r="EG89">
        <v>-6.6464273451747298</v>
      </c>
      <c r="EH89">
        <v>-99.77435879075</v>
      </c>
      <c r="EI89">
        <v>14578.3615384615</v>
      </c>
      <c r="EJ89">
        <v>15</v>
      </c>
      <c r="EK89">
        <v>1634323227.5999999</v>
      </c>
      <c r="EL89" t="s">
        <v>707</v>
      </c>
      <c r="EM89">
        <v>1634323227.5999999</v>
      </c>
      <c r="EN89">
        <v>1634323225.5999999</v>
      </c>
      <c r="EO89">
        <v>76</v>
      </c>
      <c r="EP89">
        <v>0.90600000000000003</v>
      </c>
      <c r="EQ89">
        <v>3.0000000000000001E-3</v>
      </c>
      <c r="ER89">
        <v>8.8520000000000003</v>
      </c>
      <c r="ES89">
        <v>-0.76200000000000001</v>
      </c>
      <c r="ET89">
        <v>1500</v>
      </c>
      <c r="EU89">
        <v>11</v>
      </c>
      <c r="EV89">
        <v>0.74</v>
      </c>
      <c r="EW89">
        <v>0.05</v>
      </c>
      <c r="EX89">
        <v>-8.5310268292682903</v>
      </c>
      <c r="EY89">
        <v>4.6566271776994198E-2</v>
      </c>
      <c r="EZ89">
        <v>6.5988888105203702E-2</v>
      </c>
      <c r="FA89">
        <v>1</v>
      </c>
      <c r="FB89">
        <v>1.8256697560975601</v>
      </c>
      <c r="FC89">
        <v>-0.138418954703832</v>
      </c>
      <c r="FD89">
        <v>1.36721624759867E-2</v>
      </c>
      <c r="FE89">
        <v>1</v>
      </c>
      <c r="FF89">
        <v>2</v>
      </c>
      <c r="FG89">
        <v>2</v>
      </c>
      <c r="FH89" t="s">
        <v>398</v>
      </c>
      <c r="FI89">
        <v>3.8229099999999998</v>
      </c>
      <c r="FJ89">
        <v>2.7066699999999999</v>
      </c>
      <c r="FK89">
        <v>0.21443200000000001</v>
      </c>
      <c r="FL89">
        <v>0.21537700000000001</v>
      </c>
      <c r="FM89">
        <v>6.7556699999999997E-2</v>
      </c>
      <c r="FN89">
        <v>5.7391900000000003E-2</v>
      </c>
      <c r="FO89">
        <v>22942.1</v>
      </c>
      <c r="FP89">
        <v>19379</v>
      </c>
      <c r="FQ89">
        <v>26214.7</v>
      </c>
      <c r="FR89">
        <v>24095.599999999999</v>
      </c>
      <c r="FS89">
        <v>41748</v>
      </c>
      <c r="FT89">
        <v>37487.300000000003</v>
      </c>
      <c r="FU89">
        <v>47398.6</v>
      </c>
      <c r="FV89">
        <v>42951.8</v>
      </c>
      <c r="FW89">
        <v>2.6916699999999998</v>
      </c>
      <c r="FX89">
        <v>1.7222500000000001</v>
      </c>
      <c r="FY89">
        <v>0.15270700000000001</v>
      </c>
      <c r="FZ89">
        <v>0</v>
      </c>
      <c r="GA89">
        <v>24.107700000000001</v>
      </c>
      <c r="GB89">
        <v>999.9</v>
      </c>
      <c r="GC89">
        <v>32.267000000000003</v>
      </c>
      <c r="GD89">
        <v>27.291</v>
      </c>
      <c r="GE89">
        <v>12.9206</v>
      </c>
      <c r="GF89">
        <v>55.640300000000003</v>
      </c>
      <c r="GG89">
        <v>48.389400000000002</v>
      </c>
      <c r="GH89">
        <v>3</v>
      </c>
      <c r="GI89">
        <v>-0.23888699999999999</v>
      </c>
      <c r="GJ89">
        <v>-0.56400600000000001</v>
      </c>
      <c r="GK89">
        <v>20.246700000000001</v>
      </c>
      <c r="GL89">
        <v>5.2333100000000004</v>
      </c>
      <c r="GM89">
        <v>11.986000000000001</v>
      </c>
      <c r="GN89">
        <v>4.9565000000000001</v>
      </c>
      <c r="GO89">
        <v>3.3039999999999998</v>
      </c>
      <c r="GP89">
        <v>1223.5999999999999</v>
      </c>
      <c r="GQ89">
        <v>9999</v>
      </c>
      <c r="GR89">
        <v>2722.8</v>
      </c>
      <c r="GS89">
        <v>15.8</v>
      </c>
      <c r="GT89">
        <v>1.8681300000000001</v>
      </c>
      <c r="GU89">
        <v>1.86382</v>
      </c>
      <c r="GV89">
        <v>1.8714900000000001</v>
      </c>
      <c r="GW89">
        <v>1.8622000000000001</v>
      </c>
      <c r="GX89">
        <v>1.86172</v>
      </c>
      <c r="GY89">
        <v>1.8681399999999999</v>
      </c>
      <c r="GZ89">
        <v>1.85833</v>
      </c>
      <c r="HA89">
        <v>1.8647800000000001</v>
      </c>
      <c r="HB89">
        <v>5</v>
      </c>
      <c r="HC89">
        <v>0</v>
      </c>
      <c r="HD89">
        <v>0</v>
      </c>
      <c r="HE89">
        <v>0</v>
      </c>
      <c r="HF89" t="s">
        <v>399</v>
      </c>
      <c r="HG89" t="s">
        <v>400</v>
      </c>
      <c r="HH89" t="s">
        <v>401</v>
      </c>
      <c r="HI89" t="s">
        <v>401</v>
      </c>
      <c r="HJ89" t="s">
        <v>401</v>
      </c>
      <c r="HK89" t="s">
        <v>401</v>
      </c>
      <c r="HL89">
        <v>0</v>
      </c>
      <c r="HM89">
        <v>100</v>
      </c>
      <c r="HN89">
        <v>100</v>
      </c>
      <c r="HO89">
        <v>8.86</v>
      </c>
      <c r="HP89">
        <v>-0.7621</v>
      </c>
      <c r="HQ89">
        <v>8.8520000000000891</v>
      </c>
      <c r="HR89">
        <v>0</v>
      </c>
      <c r="HS89">
        <v>0</v>
      </c>
      <c r="HT89">
        <v>0</v>
      </c>
      <c r="HU89">
        <v>-0.76207000000000102</v>
      </c>
      <c r="HV89">
        <v>0</v>
      </c>
      <c r="HW89">
        <v>0</v>
      </c>
      <c r="HX89">
        <v>0</v>
      </c>
      <c r="HY89">
        <v>-1</v>
      </c>
      <c r="HZ89">
        <v>-1</v>
      </c>
      <c r="IA89">
        <v>-1</v>
      </c>
      <c r="IB89">
        <v>-1</v>
      </c>
      <c r="IC89">
        <v>0.5</v>
      </c>
      <c r="ID89">
        <v>0.5</v>
      </c>
      <c r="IE89">
        <v>4.21753</v>
      </c>
      <c r="IF89">
        <v>2.2692899999999998</v>
      </c>
      <c r="IG89">
        <v>2.64893</v>
      </c>
      <c r="IH89">
        <v>2.9003899999999998</v>
      </c>
      <c r="II89">
        <v>2.8442400000000001</v>
      </c>
      <c r="IJ89">
        <v>2.34131</v>
      </c>
      <c r="IK89">
        <v>32.266599999999997</v>
      </c>
      <c r="IL89">
        <v>14.2371</v>
      </c>
      <c r="IM89">
        <v>18</v>
      </c>
      <c r="IN89">
        <v>1183.46</v>
      </c>
      <c r="IO89">
        <v>355.327</v>
      </c>
      <c r="IP89">
        <v>24.999700000000001</v>
      </c>
      <c r="IQ89">
        <v>24.2927</v>
      </c>
      <c r="IR89">
        <v>30</v>
      </c>
      <c r="IS89">
        <v>24.206499999999998</v>
      </c>
      <c r="IT89">
        <v>24.1523</v>
      </c>
      <c r="IU89">
        <v>84.384100000000004</v>
      </c>
      <c r="IV89">
        <v>0</v>
      </c>
      <c r="IW89">
        <v>100</v>
      </c>
      <c r="IX89">
        <v>25</v>
      </c>
      <c r="IY89">
        <v>1500</v>
      </c>
      <c r="IZ89">
        <v>22.443999999999999</v>
      </c>
      <c r="JA89">
        <v>109.61</v>
      </c>
      <c r="JB89">
        <v>100.03</v>
      </c>
    </row>
    <row r="90" spans="1:262" x14ac:dyDescent="0.2">
      <c r="A90">
        <v>74</v>
      </c>
      <c r="B90">
        <v>1634323362.0999999</v>
      </c>
      <c r="C90">
        <v>12007.5999999046</v>
      </c>
      <c r="D90" t="s">
        <v>708</v>
      </c>
      <c r="E90" t="s">
        <v>709</v>
      </c>
      <c r="F90" t="s">
        <v>392</v>
      </c>
      <c r="G90">
        <v>1634323362.0999999</v>
      </c>
      <c r="H90">
        <f t="shared" si="92"/>
        <v>2.6170972484176771E-3</v>
      </c>
      <c r="I90">
        <f t="shared" si="93"/>
        <v>2.6170972484176773</v>
      </c>
      <c r="J90">
        <f t="shared" si="94"/>
        <v>9.4335159650175342</v>
      </c>
      <c r="K90">
        <f t="shared" si="95"/>
        <v>1579.34</v>
      </c>
      <c r="L90">
        <f t="shared" si="96"/>
        <v>1359.3873359149816</v>
      </c>
      <c r="M90">
        <f t="shared" si="97"/>
        <v>123.73464346909438</v>
      </c>
      <c r="N90">
        <f t="shared" si="98"/>
        <v>143.7552540424</v>
      </c>
      <c r="O90">
        <f t="shared" si="99"/>
        <v>9.8228109999231969E-2</v>
      </c>
      <c r="P90">
        <f t="shared" si="100"/>
        <v>2.7604454073418534</v>
      </c>
      <c r="Q90">
        <f t="shared" si="101"/>
        <v>9.6326792945536741E-2</v>
      </c>
      <c r="R90">
        <f t="shared" si="102"/>
        <v>6.0372006097735853E-2</v>
      </c>
      <c r="S90">
        <f t="shared" si="103"/>
        <v>241.75062892212915</v>
      </c>
      <c r="T90">
        <f t="shared" si="104"/>
        <v>27.504321725177793</v>
      </c>
      <c r="U90">
        <f t="shared" si="105"/>
        <v>26.687999999999999</v>
      </c>
      <c r="V90">
        <f t="shared" si="106"/>
        <v>3.5140954690202588</v>
      </c>
      <c r="W90">
        <f t="shared" si="107"/>
        <v>31.358756588262654</v>
      </c>
      <c r="X90">
        <f t="shared" si="108"/>
        <v>1.103846364192</v>
      </c>
      <c r="Y90">
        <f t="shared" si="109"/>
        <v>3.520057822079468</v>
      </c>
      <c r="Z90">
        <f t="shared" si="110"/>
        <v>2.4102491048282588</v>
      </c>
      <c r="AA90">
        <f t="shared" si="111"/>
        <v>-115.41398865521955</v>
      </c>
      <c r="AB90">
        <f t="shared" si="112"/>
        <v>4.2860486246577398</v>
      </c>
      <c r="AC90">
        <f t="shared" si="113"/>
        <v>0.33408717349987549</v>
      </c>
      <c r="AD90">
        <f t="shared" si="114"/>
        <v>130.95677606506723</v>
      </c>
      <c r="AE90">
        <v>2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47987.967530940863</v>
      </c>
      <c r="AJ90" t="s">
        <v>393</v>
      </c>
      <c r="AK90">
        <v>10397.299999999999</v>
      </c>
      <c r="AL90">
        <v>0</v>
      </c>
      <c r="AM90">
        <v>0</v>
      </c>
      <c r="AN90" t="e">
        <f t="shared" si="118"/>
        <v>#DIV/0!</v>
      </c>
      <c r="AO90">
        <v>-1</v>
      </c>
      <c r="AP90" t="s">
        <v>710</v>
      </c>
      <c r="AQ90">
        <v>10418.1</v>
      </c>
      <c r="AR90">
        <v>954.67935999999997</v>
      </c>
      <c r="AS90">
        <v>1070.1199999999999</v>
      </c>
      <c r="AT90">
        <f t="shared" si="119"/>
        <v>0.10787635031585241</v>
      </c>
      <c r="AU90">
        <v>0.5</v>
      </c>
      <c r="AV90">
        <f t="shared" si="120"/>
        <v>1261.2860999596523</v>
      </c>
      <c r="AW90">
        <f t="shared" si="121"/>
        <v>9.4335159650175342</v>
      </c>
      <c r="AX90">
        <f t="shared" si="122"/>
        <v>68.031470583881344</v>
      </c>
      <c r="AY90">
        <f t="shared" si="123"/>
        <v>8.2721247505631711E-3</v>
      </c>
      <c r="AZ90">
        <f t="shared" si="124"/>
        <v>-1</v>
      </c>
      <c r="BA90" t="e">
        <f t="shared" si="125"/>
        <v>#DIV/0!</v>
      </c>
      <c r="BB90" t="s">
        <v>395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>
        <f t="shared" si="130"/>
        <v>0.10787635031585235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v>176</v>
      </c>
      <c r="BM90">
        <v>300</v>
      </c>
      <c r="BN90">
        <v>300</v>
      </c>
      <c r="BO90">
        <v>300</v>
      </c>
      <c r="BP90">
        <v>10418.1</v>
      </c>
      <c r="BQ90">
        <v>1051.49</v>
      </c>
      <c r="BR90">
        <v>-7.3964900000000004E-3</v>
      </c>
      <c r="BS90">
        <v>-0.87</v>
      </c>
      <c r="BT90" t="s">
        <v>395</v>
      </c>
      <c r="BU90" t="s">
        <v>395</v>
      </c>
      <c r="BV90" t="s">
        <v>395</v>
      </c>
      <c r="BW90" t="s">
        <v>395</v>
      </c>
      <c r="BX90" t="s">
        <v>395</v>
      </c>
      <c r="BY90" t="s">
        <v>395</v>
      </c>
      <c r="BZ90" t="s">
        <v>395</v>
      </c>
      <c r="CA90" t="s">
        <v>395</v>
      </c>
      <c r="CB90" t="s">
        <v>395</v>
      </c>
      <c r="CC90" t="s">
        <v>395</v>
      </c>
      <c r="CD90">
        <f t="shared" si="134"/>
        <v>1500.09</v>
      </c>
      <c r="CE90">
        <f t="shared" si="135"/>
        <v>1261.2860999596523</v>
      </c>
      <c r="CF90">
        <f t="shared" si="136"/>
        <v>0.84080695155600826</v>
      </c>
      <c r="CG90">
        <f t="shared" si="137"/>
        <v>0.16115741650309592</v>
      </c>
      <c r="CH90">
        <v>6</v>
      </c>
      <c r="CI90">
        <v>0.5</v>
      </c>
      <c r="CJ90" t="s">
        <v>396</v>
      </c>
      <c r="CK90">
        <v>2</v>
      </c>
      <c r="CL90">
        <v>1634323362.0999999</v>
      </c>
      <c r="CM90">
        <v>1579.34</v>
      </c>
      <c r="CN90">
        <v>1587.48</v>
      </c>
      <c r="CO90">
        <v>12.1272</v>
      </c>
      <c r="CP90">
        <v>10.576000000000001</v>
      </c>
      <c r="CQ90">
        <v>1570.19</v>
      </c>
      <c r="CR90">
        <v>12.888999999999999</v>
      </c>
      <c r="CS90">
        <v>1000.01</v>
      </c>
      <c r="CT90">
        <v>90.918800000000005</v>
      </c>
      <c r="CU90">
        <v>0.10356</v>
      </c>
      <c r="CV90">
        <v>26.716799999999999</v>
      </c>
      <c r="CW90">
        <v>26.687999999999999</v>
      </c>
      <c r="CX90">
        <v>999.9</v>
      </c>
      <c r="CY90">
        <v>0</v>
      </c>
      <c r="CZ90">
        <v>0</v>
      </c>
      <c r="DA90">
        <v>9971.25</v>
      </c>
      <c r="DB90">
        <v>0</v>
      </c>
      <c r="DC90">
        <v>23.480899999999998</v>
      </c>
      <c r="DD90">
        <v>-8.1431900000000006</v>
      </c>
      <c r="DE90">
        <v>1598.73</v>
      </c>
      <c r="DF90">
        <v>1604.45</v>
      </c>
      <c r="DG90">
        <v>1.55115</v>
      </c>
      <c r="DH90">
        <v>1587.48</v>
      </c>
      <c r="DI90">
        <v>10.576000000000001</v>
      </c>
      <c r="DJ90">
        <v>1.10259</v>
      </c>
      <c r="DK90">
        <v>0.961557</v>
      </c>
      <c r="DL90">
        <v>8.3474500000000003</v>
      </c>
      <c r="DM90">
        <v>6.3465299999999996</v>
      </c>
      <c r="DN90">
        <v>1500.09</v>
      </c>
      <c r="DO90">
        <v>0.97301099999999996</v>
      </c>
      <c r="DP90">
        <v>2.69888E-2</v>
      </c>
      <c r="DQ90">
        <v>0</v>
      </c>
      <c r="DR90">
        <v>954.13199999999995</v>
      </c>
      <c r="DS90">
        <v>5.0000499999999999</v>
      </c>
      <c r="DT90">
        <v>14407</v>
      </c>
      <c r="DU90">
        <v>12458.9</v>
      </c>
      <c r="DV90">
        <v>41.625</v>
      </c>
      <c r="DW90">
        <v>43.375</v>
      </c>
      <c r="DX90">
        <v>42.625</v>
      </c>
      <c r="DY90">
        <v>42.936999999999998</v>
      </c>
      <c r="DZ90">
        <v>43.686999999999998</v>
      </c>
      <c r="EA90">
        <v>1454.74</v>
      </c>
      <c r="EB90">
        <v>40.35</v>
      </c>
      <c r="EC90">
        <v>0</v>
      </c>
      <c r="ED90">
        <v>106.799999952316</v>
      </c>
      <c r="EE90">
        <v>0</v>
      </c>
      <c r="EF90">
        <v>954.67935999999997</v>
      </c>
      <c r="EG90">
        <v>-5.0439230876739201</v>
      </c>
      <c r="EH90">
        <v>-65.9615385775937</v>
      </c>
      <c r="EI90">
        <v>14413.7</v>
      </c>
      <c r="EJ90">
        <v>15</v>
      </c>
      <c r="EK90">
        <v>1634323330.5999999</v>
      </c>
      <c r="EL90" t="s">
        <v>711</v>
      </c>
      <c r="EM90">
        <v>1634323330.5999999</v>
      </c>
      <c r="EN90">
        <v>1634323329.0999999</v>
      </c>
      <c r="EO90">
        <v>77</v>
      </c>
      <c r="EP90">
        <v>0.30199999999999999</v>
      </c>
      <c r="EQ90">
        <v>0</v>
      </c>
      <c r="ER90">
        <v>9.1530000000000005</v>
      </c>
      <c r="ES90">
        <v>-0.76200000000000001</v>
      </c>
      <c r="ET90">
        <v>1590</v>
      </c>
      <c r="EU90">
        <v>11</v>
      </c>
      <c r="EV90">
        <v>0.4</v>
      </c>
      <c r="EW90">
        <v>0.06</v>
      </c>
      <c r="EX90">
        <v>-8.1995302500000005</v>
      </c>
      <c r="EY90">
        <v>6.4348255159492607E-2</v>
      </c>
      <c r="EZ90">
        <v>4.6170434451470101E-2</v>
      </c>
      <c r="FA90">
        <v>1</v>
      </c>
      <c r="FB90">
        <v>1.5764257500000001</v>
      </c>
      <c r="FC90">
        <v>-0.13629332082551901</v>
      </c>
      <c r="FD90">
        <v>1.31392716479073E-2</v>
      </c>
      <c r="FE90">
        <v>1</v>
      </c>
      <c r="FF90">
        <v>2</v>
      </c>
      <c r="FG90">
        <v>2</v>
      </c>
      <c r="FH90" t="s">
        <v>398</v>
      </c>
      <c r="FI90">
        <v>3.8228800000000001</v>
      </c>
      <c r="FJ90">
        <v>2.7065299999999999</v>
      </c>
      <c r="FK90">
        <v>0.22181500000000001</v>
      </c>
      <c r="FL90">
        <v>0.22267899999999999</v>
      </c>
      <c r="FM90">
        <v>6.6458100000000006E-2</v>
      </c>
      <c r="FN90">
        <v>5.7253199999999997E-2</v>
      </c>
      <c r="FO90">
        <v>22727.1</v>
      </c>
      <c r="FP90">
        <v>19199.5</v>
      </c>
      <c r="FQ90">
        <v>26215.1</v>
      </c>
      <c r="FR90">
        <v>24096.2</v>
      </c>
      <c r="FS90">
        <v>41798.699999999997</v>
      </c>
      <c r="FT90">
        <v>37494</v>
      </c>
      <c r="FU90">
        <v>47399.4</v>
      </c>
      <c r="FV90">
        <v>42953</v>
      </c>
      <c r="FW90">
        <v>2.6932200000000002</v>
      </c>
      <c r="FX90">
        <v>1.72302</v>
      </c>
      <c r="FY90">
        <v>0.157855</v>
      </c>
      <c r="FZ90">
        <v>0</v>
      </c>
      <c r="GA90">
        <v>24.099599999999999</v>
      </c>
      <c r="GB90">
        <v>999.9</v>
      </c>
      <c r="GC90">
        <v>32.188000000000002</v>
      </c>
      <c r="GD90">
        <v>27.291</v>
      </c>
      <c r="GE90">
        <v>12.888999999999999</v>
      </c>
      <c r="GF90">
        <v>55.670299999999997</v>
      </c>
      <c r="GG90">
        <v>48.4054</v>
      </c>
      <c r="GH90">
        <v>3</v>
      </c>
      <c r="GI90">
        <v>-0.24013699999999999</v>
      </c>
      <c r="GJ90">
        <v>-0.57424600000000003</v>
      </c>
      <c r="GK90">
        <v>20.246200000000002</v>
      </c>
      <c r="GL90">
        <v>5.2349600000000001</v>
      </c>
      <c r="GM90">
        <v>11.986000000000001</v>
      </c>
      <c r="GN90">
        <v>4.9573999999999998</v>
      </c>
      <c r="GO90">
        <v>3.3039999999999998</v>
      </c>
      <c r="GP90">
        <v>1226.9000000000001</v>
      </c>
      <c r="GQ90">
        <v>9999</v>
      </c>
      <c r="GR90">
        <v>2722.8</v>
      </c>
      <c r="GS90">
        <v>15.8</v>
      </c>
      <c r="GT90">
        <v>1.8681300000000001</v>
      </c>
      <c r="GU90">
        <v>1.8637999999999999</v>
      </c>
      <c r="GV90">
        <v>1.87148</v>
      </c>
      <c r="GW90">
        <v>1.86219</v>
      </c>
      <c r="GX90">
        <v>1.86172</v>
      </c>
      <c r="GY90">
        <v>1.8681300000000001</v>
      </c>
      <c r="GZ90">
        <v>1.8583099999999999</v>
      </c>
      <c r="HA90">
        <v>1.8647800000000001</v>
      </c>
      <c r="HB90">
        <v>5</v>
      </c>
      <c r="HC90">
        <v>0</v>
      </c>
      <c r="HD90">
        <v>0</v>
      </c>
      <c r="HE90">
        <v>0</v>
      </c>
      <c r="HF90" t="s">
        <v>399</v>
      </c>
      <c r="HG90" t="s">
        <v>400</v>
      </c>
      <c r="HH90" t="s">
        <v>401</v>
      </c>
      <c r="HI90" t="s">
        <v>401</v>
      </c>
      <c r="HJ90" t="s">
        <v>401</v>
      </c>
      <c r="HK90" t="s">
        <v>401</v>
      </c>
      <c r="HL90">
        <v>0</v>
      </c>
      <c r="HM90">
        <v>100</v>
      </c>
      <c r="HN90">
        <v>100</v>
      </c>
      <c r="HO90">
        <v>9.15</v>
      </c>
      <c r="HP90">
        <v>-0.76180000000000003</v>
      </c>
      <c r="HQ90">
        <v>9.1534999999998892</v>
      </c>
      <c r="HR90">
        <v>0</v>
      </c>
      <c r="HS90">
        <v>0</v>
      </c>
      <c r="HT90">
        <v>0</v>
      </c>
      <c r="HU90">
        <v>-0.76185238095238195</v>
      </c>
      <c r="HV90">
        <v>0</v>
      </c>
      <c r="HW90">
        <v>0</v>
      </c>
      <c r="HX90">
        <v>0</v>
      </c>
      <c r="HY90">
        <v>-1</v>
      </c>
      <c r="HZ90">
        <v>-1</v>
      </c>
      <c r="IA90">
        <v>-1</v>
      </c>
      <c r="IB90">
        <v>-1</v>
      </c>
      <c r="IC90">
        <v>0.5</v>
      </c>
      <c r="ID90">
        <v>0.6</v>
      </c>
      <c r="IE90">
        <v>4.3969699999999996</v>
      </c>
      <c r="IF90">
        <v>0</v>
      </c>
      <c r="IG90">
        <v>2.64893</v>
      </c>
      <c r="IH90">
        <v>2.9003899999999998</v>
      </c>
      <c r="II90">
        <v>2.8442400000000001</v>
      </c>
      <c r="IJ90">
        <v>2.3132299999999999</v>
      </c>
      <c r="IK90">
        <v>32.266599999999997</v>
      </c>
      <c r="IL90">
        <v>14.2196</v>
      </c>
      <c r="IM90">
        <v>18</v>
      </c>
      <c r="IN90">
        <v>1185.0999999999999</v>
      </c>
      <c r="IO90">
        <v>355.60899999999998</v>
      </c>
      <c r="IP90">
        <v>24.9999</v>
      </c>
      <c r="IQ90">
        <v>24.275099999999998</v>
      </c>
      <c r="IR90">
        <v>30</v>
      </c>
      <c r="IS90">
        <v>24.191700000000001</v>
      </c>
      <c r="IT90">
        <v>24.136399999999998</v>
      </c>
      <c r="IU90">
        <v>100</v>
      </c>
      <c r="IV90">
        <v>0</v>
      </c>
      <c r="IW90">
        <v>100</v>
      </c>
      <c r="IX90">
        <v>25</v>
      </c>
      <c r="IY90">
        <v>2000</v>
      </c>
      <c r="IZ90">
        <v>22.443999999999999</v>
      </c>
      <c r="JA90">
        <v>109.61199999999999</v>
      </c>
      <c r="JB90">
        <v>100.033</v>
      </c>
    </row>
    <row r="91" spans="1:262" x14ac:dyDescent="0.2">
      <c r="A91">
        <v>75</v>
      </c>
      <c r="B91">
        <v>1634323449.0999999</v>
      </c>
      <c r="C91">
        <v>12094.5999999046</v>
      </c>
      <c r="D91" t="s">
        <v>712</v>
      </c>
      <c r="E91" t="s">
        <v>713</v>
      </c>
      <c r="F91" t="s">
        <v>392</v>
      </c>
      <c r="G91">
        <v>1634323449.0999999</v>
      </c>
      <c r="H91">
        <f t="shared" si="92"/>
        <v>2.3655854281772427E-3</v>
      </c>
      <c r="I91">
        <f t="shared" si="93"/>
        <v>2.3655854281772428</v>
      </c>
      <c r="J91">
        <f t="shared" si="94"/>
        <v>6.404370881907095</v>
      </c>
      <c r="K91">
        <f t="shared" si="95"/>
        <v>395.57900000000001</v>
      </c>
      <c r="L91">
        <f t="shared" si="96"/>
        <v>262.72841568349304</v>
      </c>
      <c r="M91">
        <f t="shared" si="97"/>
        <v>23.912408036039942</v>
      </c>
      <c r="N91">
        <f t="shared" si="98"/>
        <v>36.003895634510002</v>
      </c>
      <c r="O91">
        <f t="shared" si="99"/>
        <v>8.7816600311033777E-2</v>
      </c>
      <c r="P91">
        <f t="shared" si="100"/>
        <v>2.7611725252700716</v>
      </c>
      <c r="Q91">
        <f t="shared" si="101"/>
        <v>8.6294001688266439E-2</v>
      </c>
      <c r="R91">
        <f t="shared" si="102"/>
        <v>5.4068351552711516E-2</v>
      </c>
      <c r="S91">
        <f t="shared" si="103"/>
        <v>241.70115292211307</v>
      </c>
      <c r="T91">
        <f t="shared" si="104"/>
        <v>27.590233524659926</v>
      </c>
      <c r="U91">
        <f t="shared" si="105"/>
        <v>26.7027</v>
      </c>
      <c r="V91">
        <f t="shared" si="106"/>
        <v>3.5171376507806431</v>
      </c>
      <c r="W91">
        <f t="shared" si="107"/>
        <v>30.797617249423979</v>
      </c>
      <c r="X91">
        <f t="shared" si="108"/>
        <v>1.085198275008</v>
      </c>
      <c r="Y91">
        <f t="shared" si="109"/>
        <v>3.5236436189825593</v>
      </c>
      <c r="Z91">
        <f t="shared" si="110"/>
        <v>2.4319393757726431</v>
      </c>
      <c r="AA91">
        <f t="shared" si="111"/>
        <v>-104.3223173826164</v>
      </c>
      <c r="AB91">
        <f t="shared" si="112"/>
        <v>4.6742144619263195</v>
      </c>
      <c r="AC91">
        <f t="shared" si="113"/>
        <v>0.3643061619031433</v>
      </c>
      <c r="AD91">
        <f t="shared" si="114"/>
        <v>142.4173561633261</v>
      </c>
      <c r="AE91">
        <v>2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48004.858849619595</v>
      </c>
      <c r="AJ91" t="s">
        <v>393</v>
      </c>
      <c r="AK91">
        <v>10397.299999999999</v>
      </c>
      <c r="AL91">
        <v>0</v>
      </c>
      <c r="AM91">
        <v>0</v>
      </c>
      <c r="AN91" t="e">
        <f t="shared" si="118"/>
        <v>#DIV/0!</v>
      </c>
      <c r="AO91">
        <v>-1</v>
      </c>
      <c r="AP91" t="s">
        <v>714</v>
      </c>
      <c r="AQ91">
        <v>10418.1</v>
      </c>
      <c r="AR91">
        <v>923.75832000000003</v>
      </c>
      <c r="AS91">
        <v>1038.54</v>
      </c>
      <c r="AT91">
        <f t="shared" si="119"/>
        <v>0.11052215610376104</v>
      </c>
      <c r="AU91">
        <v>0.5</v>
      </c>
      <c r="AV91">
        <f t="shared" si="120"/>
        <v>1261.025699959644</v>
      </c>
      <c r="AW91">
        <f t="shared" si="121"/>
        <v>6.404370881907095</v>
      </c>
      <c r="AX91">
        <f t="shared" si="122"/>
        <v>69.685639630897157</v>
      </c>
      <c r="AY91">
        <f t="shared" si="123"/>
        <v>5.871704979640029E-3</v>
      </c>
      <c r="AZ91">
        <f t="shared" si="124"/>
        <v>-1</v>
      </c>
      <c r="BA91" t="e">
        <f t="shared" si="125"/>
        <v>#DIV/0!</v>
      </c>
      <c r="BB91" t="s">
        <v>395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>
        <f t="shared" si="130"/>
        <v>0.110522156103761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v>177</v>
      </c>
      <c r="BM91">
        <v>300</v>
      </c>
      <c r="BN91">
        <v>300</v>
      </c>
      <c r="BO91">
        <v>300</v>
      </c>
      <c r="BP91">
        <v>10418.1</v>
      </c>
      <c r="BQ91">
        <v>1020.71</v>
      </c>
      <c r="BR91">
        <v>-7.3962699999999999E-3</v>
      </c>
      <c r="BS91">
        <v>-0.4</v>
      </c>
      <c r="BT91" t="s">
        <v>395</v>
      </c>
      <c r="BU91" t="s">
        <v>395</v>
      </c>
      <c r="BV91" t="s">
        <v>395</v>
      </c>
      <c r="BW91" t="s">
        <v>395</v>
      </c>
      <c r="BX91" t="s">
        <v>395</v>
      </c>
      <c r="BY91" t="s">
        <v>395</v>
      </c>
      <c r="BZ91" t="s">
        <v>395</v>
      </c>
      <c r="CA91" t="s">
        <v>395</v>
      </c>
      <c r="CB91" t="s">
        <v>395</v>
      </c>
      <c r="CC91" t="s">
        <v>395</v>
      </c>
      <c r="CD91">
        <f t="shared" si="134"/>
        <v>1499.78</v>
      </c>
      <c r="CE91">
        <f t="shared" si="135"/>
        <v>1261.025699959644</v>
      </c>
      <c r="CF91">
        <f t="shared" si="136"/>
        <v>0.84080711835045407</v>
      </c>
      <c r="CG91">
        <f t="shared" si="137"/>
        <v>0.16115773841637646</v>
      </c>
      <c r="CH91">
        <v>6</v>
      </c>
      <c r="CI91">
        <v>0.5</v>
      </c>
      <c r="CJ91" t="s">
        <v>396</v>
      </c>
      <c r="CK91">
        <v>2</v>
      </c>
      <c r="CL91">
        <v>1634323449.0999999</v>
      </c>
      <c r="CM91">
        <v>395.57900000000001</v>
      </c>
      <c r="CN91">
        <v>399.983</v>
      </c>
      <c r="CO91">
        <v>11.9232</v>
      </c>
      <c r="CP91">
        <v>10.520799999999999</v>
      </c>
      <c r="CQ91">
        <v>390.67599999999999</v>
      </c>
      <c r="CR91">
        <v>12.6942</v>
      </c>
      <c r="CS91">
        <v>1000.02</v>
      </c>
      <c r="CT91">
        <v>90.912300000000002</v>
      </c>
      <c r="CU91">
        <v>0.10339</v>
      </c>
      <c r="CV91">
        <v>26.734100000000002</v>
      </c>
      <c r="CW91">
        <v>26.7027</v>
      </c>
      <c r="CX91">
        <v>999.9</v>
      </c>
      <c r="CY91">
        <v>0</v>
      </c>
      <c r="CZ91">
        <v>0</v>
      </c>
      <c r="DA91">
        <v>9976.25</v>
      </c>
      <c r="DB91">
        <v>0</v>
      </c>
      <c r="DC91">
        <v>23.480899999999998</v>
      </c>
      <c r="DD91">
        <v>-0.15368699999999999</v>
      </c>
      <c r="DE91">
        <v>404.65800000000002</v>
      </c>
      <c r="DF91">
        <v>404.23599999999999</v>
      </c>
      <c r="DG91">
        <v>1.4115500000000001</v>
      </c>
      <c r="DH91">
        <v>399.983</v>
      </c>
      <c r="DI91">
        <v>10.520799999999999</v>
      </c>
      <c r="DJ91">
        <v>1.0848</v>
      </c>
      <c r="DK91">
        <v>0.95647099999999996</v>
      </c>
      <c r="DL91">
        <v>8.1079799999999995</v>
      </c>
      <c r="DM91">
        <v>6.2696399999999999</v>
      </c>
      <c r="DN91">
        <v>1499.78</v>
      </c>
      <c r="DO91">
        <v>0.97300500000000001</v>
      </c>
      <c r="DP91">
        <v>2.6994500000000001E-2</v>
      </c>
      <c r="DQ91">
        <v>0</v>
      </c>
      <c r="DR91">
        <v>929.29399999999998</v>
      </c>
      <c r="DS91">
        <v>5.0000499999999999</v>
      </c>
      <c r="DT91">
        <v>14025.1</v>
      </c>
      <c r="DU91">
        <v>12456.2</v>
      </c>
      <c r="DV91">
        <v>41.625</v>
      </c>
      <c r="DW91">
        <v>43.375</v>
      </c>
      <c r="DX91">
        <v>42.625</v>
      </c>
      <c r="DY91">
        <v>42.936999999999998</v>
      </c>
      <c r="DZ91">
        <v>43.686999999999998</v>
      </c>
      <c r="EA91">
        <v>1454.43</v>
      </c>
      <c r="EB91">
        <v>40.35</v>
      </c>
      <c r="EC91">
        <v>0</v>
      </c>
      <c r="ED91">
        <v>86.399999856948895</v>
      </c>
      <c r="EE91">
        <v>0</v>
      </c>
      <c r="EF91">
        <v>923.75832000000003</v>
      </c>
      <c r="EG91">
        <v>50.4456154635849</v>
      </c>
      <c r="EH91">
        <v>761.74615517747804</v>
      </c>
      <c r="EI91">
        <v>13940.196</v>
      </c>
      <c r="EJ91">
        <v>15</v>
      </c>
      <c r="EK91">
        <v>1634323474.0999999</v>
      </c>
      <c r="EL91" t="s">
        <v>715</v>
      </c>
      <c r="EM91">
        <v>1634323468.0999999</v>
      </c>
      <c r="EN91">
        <v>1634323474.0999999</v>
      </c>
      <c r="EO91">
        <v>78</v>
      </c>
      <c r="EP91">
        <v>-4.25</v>
      </c>
      <c r="EQ91">
        <v>-8.9999999999999993E-3</v>
      </c>
      <c r="ER91">
        <v>4.9029999999999996</v>
      </c>
      <c r="ES91">
        <v>-0.77100000000000002</v>
      </c>
      <c r="ET91">
        <v>400</v>
      </c>
      <c r="EU91">
        <v>11</v>
      </c>
      <c r="EV91">
        <v>0.31</v>
      </c>
      <c r="EW91">
        <v>0.08</v>
      </c>
      <c r="EX91">
        <v>-0.159048465</v>
      </c>
      <c r="EY91">
        <v>-8.7867879174483701E-2</v>
      </c>
      <c r="EZ91">
        <v>3.5019338373694003E-2</v>
      </c>
      <c r="FA91">
        <v>1</v>
      </c>
      <c r="FB91">
        <v>1.41827075</v>
      </c>
      <c r="FC91">
        <v>-4.0880262664164203E-2</v>
      </c>
      <c r="FD91">
        <v>4.0331057434066699E-3</v>
      </c>
      <c r="FE91">
        <v>1</v>
      </c>
      <c r="FF91">
        <v>2</v>
      </c>
      <c r="FG91">
        <v>2</v>
      </c>
      <c r="FH91" t="s">
        <v>398</v>
      </c>
      <c r="FI91">
        <v>3.8228900000000001</v>
      </c>
      <c r="FJ91">
        <v>2.70641</v>
      </c>
      <c r="FK91">
        <v>8.7445200000000001E-2</v>
      </c>
      <c r="FL91">
        <v>8.8980000000000004E-2</v>
      </c>
      <c r="FM91">
        <v>6.5692399999999998E-2</v>
      </c>
      <c r="FN91">
        <v>5.7023600000000001E-2</v>
      </c>
      <c r="FO91">
        <v>26646.400000000001</v>
      </c>
      <c r="FP91">
        <v>22498.400000000001</v>
      </c>
      <c r="FQ91">
        <v>26213.8</v>
      </c>
      <c r="FR91">
        <v>24096.2</v>
      </c>
      <c r="FS91">
        <v>41827</v>
      </c>
      <c r="FT91">
        <v>37499.9</v>
      </c>
      <c r="FU91">
        <v>47396.1</v>
      </c>
      <c r="FV91">
        <v>42952.6</v>
      </c>
      <c r="FW91">
        <v>2.69408</v>
      </c>
      <c r="FX91">
        <v>1.71458</v>
      </c>
      <c r="FY91">
        <v>0.15851100000000001</v>
      </c>
      <c r="FZ91">
        <v>0</v>
      </c>
      <c r="GA91">
        <v>24.1036</v>
      </c>
      <c r="GB91">
        <v>999.9</v>
      </c>
      <c r="GC91">
        <v>32.090000000000003</v>
      </c>
      <c r="GD91">
        <v>27.291</v>
      </c>
      <c r="GE91">
        <v>12.8514</v>
      </c>
      <c r="GF91">
        <v>56.000300000000003</v>
      </c>
      <c r="GG91">
        <v>48.529600000000002</v>
      </c>
      <c r="GH91">
        <v>3</v>
      </c>
      <c r="GI91">
        <v>-0.240567</v>
      </c>
      <c r="GJ91">
        <v>-0.574959</v>
      </c>
      <c r="GK91">
        <v>20.246500000000001</v>
      </c>
      <c r="GL91">
        <v>5.2351099999999997</v>
      </c>
      <c r="GM91">
        <v>11.986000000000001</v>
      </c>
      <c r="GN91">
        <v>4.9570499999999997</v>
      </c>
      <c r="GO91">
        <v>3.3039999999999998</v>
      </c>
      <c r="GP91">
        <v>1229.4000000000001</v>
      </c>
      <c r="GQ91">
        <v>9999</v>
      </c>
      <c r="GR91">
        <v>2722.8</v>
      </c>
      <c r="GS91">
        <v>15.9</v>
      </c>
      <c r="GT91">
        <v>1.8681300000000001</v>
      </c>
      <c r="GU91">
        <v>1.86381</v>
      </c>
      <c r="GV91">
        <v>1.8714900000000001</v>
      </c>
      <c r="GW91">
        <v>1.86219</v>
      </c>
      <c r="GX91">
        <v>1.86172</v>
      </c>
      <c r="GY91">
        <v>1.8681300000000001</v>
      </c>
      <c r="GZ91">
        <v>1.8583000000000001</v>
      </c>
      <c r="HA91">
        <v>1.8647800000000001</v>
      </c>
      <c r="HB91">
        <v>5</v>
      </c>
      <c r="HC91">
        <v>0</v>
      </c>
      <c r="HD91">
        <v>0</v>
      </c>
      <c r="HE91">
        <v>0</v>
      </c>
      <c r="HF91" t="s">
        <v>399</v>
      </c>
      <c r="HG91" t="s">
        <v>400</v>
      </c>
      <c r="HH91" t="s">
        <v>401</v>
      </c>
      <c r="HI91" t="s">
        <v>401</v>
      </c>
      <c r="HJ91" t="s">
        <v>401</v>
      </c>
      <c r="HK91" t="s">
        <v>401</v>
      </c>
      <c r="HL91">
        <v>0</v>
      </c>
      <c r="HM91">
        <v>100</v>
      </c>
      <c r="HN91">
        <v>100</v>
      </c>
      <c r="HO91">
        <v>4.9029999999999996</v>
      </c>
      <c r="HP91">
        <v>-0.77100000000000002</v>
      </c>
      <c r="HQ91">
        <v>9.1534999999998892</v>
      </c>
      <c r="HR91">
        <v>0</v>
      </c>
      <c r="HS91">
        <v>0</v>
      </c>
      <c r="HT91">
        <v>0</v>
      </c>
      <c r="HU91">
        <v>-0.76185238095238195</v>
      </c>
      <c r="HV91">
        <v>0</v>
      </c>
      <c r="HW91">
        <v>0</v>
      </c>
      <c r="HX91">
        <v>0</v>
      </c>
      <c r="HY91">
        <v>-1</v>
      </c>
      <c r="HZ91">
        <v>-1</v>
      </c>
      <c r="IA91">
        <v>-1</v>
      </c>
      <c r="IB91">
        <v>-1</v>
      </c>
      <c r="IC91">
        <v>2</v>
      </c>
      <c r="ID91">
        <v>2</v>
      </c>
      <c r="IE91">
        <v>1.5112300000000001</v>
      </c>
      <c r="IF91">
        <v>2.3168899999999999</v>
      </c>
      <c r="IG91">
        <v>2.64893</v>
      </c>
      <c r="IH91">
        <v>2.9003899999999998</v>
      </c>
      <c r="II91">
        <v>2.8442400000000001</v>
      </c>
      <c r="IJ91">
        <v>2.2973599999999998</v>
      </c>
      <c r="IK91">
        <v>32.244599999999998</v>
      </c>
      <c r="IL91">
        <v>14.210800000000001</v>
      </c>
      <c r="IM91">
        <v>18</v>
      </c>
      <c r="IN91">
        <v>1185.96</v>
      </c>
      <c r="IO91">
        <v>351.339</v>
      </c>
      <c r="IP91">
        <v>25.000299999999999</v>
      </c>
      <c r="IQ91">
        <v>24.265000000000001</v>
      </c>
      <c r="IR91">
        <v>30.0001</v>
      </c>
      <c r="IS91">
        <v>24.182300000000001</v>
      </c>
      <c r="IT91">
        <v>24.126300000000001</v>
      </c>
      <c r="IU91">
        <v>30.286100000000001</v>
      </c>
      <c r="IV91">
        <v>0</v>
      </c>
      <c r="IW91">
        <v>100</v>
      </c>
      <c r="IX91">
        <v>25</v>
      </c>
      <c r="IY91">
        <v>400</v>
      </c>
      <c r="IZ91">
        <v>22.443999999999999</v>
      </c>
      <c r="JA91">
        <v>109.605</v>
      </c>
      <c r="JB91">
        <v>100.032</v>
      </c>
    </row>
    <row r="92" spans="1:262" x14ac:dyDescent="0.2">
      <c r="A92">
        <v>76</v>
      </c>
      <c r="B92">
        <v>1634325608.0999999</v>
      </c>
      <c r="C92">
        <v>14253.5999999046</v>
      </c>
      <c r="D92" t="s">
        <v>718</v>
      </c>
      <c r="E92" t="s">
        <v>719</v>
      </c>
      <c r="F92" t="s">
        <v>392</v>
      </c>
      <c r="G92">
        <v>1634325608.0999999</v>
      </c>
      <c r="H92">
        <f t="shared" si="92"/>
        <v>5.9359460232373176E-3</v>
      </c>
      <c r="I92">
        <f t="shared" si="93"/>
        <v>5.9359460232373173</v>
      </c>
      <c r="J92">
        <f t="shared" si="94"/>
        <v>15.178429414761617</v>
      </c>
      <c r="K92">
        <f t="shared" si="95"/>
        <v>389.47800000000001</v>
      </c>
      <c r="L92">
        <f t="shared" si="96"/>
        <v>279.56016256652714</v>
      </c>
      <c r="M92">
        <f t="shared" si="97"/>
        <v>25.4387819103403</v>
      </c>
      <c r="N92">
        <f t="shared" si="98"/>
        <v>35.440836097373996</v>
      </c>
      <c r="O92">
        <f t="shared" si="99"/>
        <v>0.26103376973102482</v>
      </c>
      <c r="P92">
        <f t="shared" si="100"/>
        <v>2.7635303092450441</v>
      </c>
      <c r="Q92">
        <f t="shared" si="101"/>
        <v>0.24806859237931317</v>
      </c>
      <c r="R92">
        <f t="shared" si="102"/>
        <v>0.15615406039434224</v>
      </c>
      <c r="S92">
        <f t="shared" si="103"/>
        <v>241.71449992209793</v>
      </c>
      <c r="T92">
        <f t="shared" si="104"/>
        <v>26.56917859749127</v>
      </c>
      <c r="U92">
        <f t="shared" si="105"/>
        <v>25.910599999999999</v>
      </c>
      <c r="V92">
        <f t="shared" si="106"/>
        <v>3.3564494834599334</v>
      </c>
      <c r="W92">
        <f t="shared" si="107"/>
        <v>35.102142646962548</v>
      </c>
      <c r="X92">
        <f t="shared" si="108"/>
        <v>1.2339658364931001</v>
      </c>
      <c r="Y92">
        <f t="shared" si="109"/>
        <v>3.5153575919955342</v>
      </c>
      <c r="Z92">
        <f t="shared" si="110"/>
        <v>2.1224836469668333</v>
      </c>
      <c r="AA92">
        <f t="shared" si="111"/>
        <v>-261.77521962476573</v>
      </c>
      <c r="AB92">
        <f t="shared" si="112"/>
        <v>116.73166396608676</v>
      </c>
      <c r="AC92">
        <f t="shared" si="113"/>
        <v>9.052463372199762</v>
      </c>
      <c r="AD92">
        <f t="shared" si="114"/>
        <v>105.72340763561871</v>
      </c>
      <c r="AE92">
        <v>2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48075.034421177676</v>
      </c>
      <c r="AJ92" t="s">
        <v>393</v>
      </c>
      <c r="AK92">
        <v>10397.299999999999</v>
      </c>
      <c r="AL92">
        <v>0</v>
      </c>
      <c r="AM92">
        <v>0</v>
      </c>
      <c r="AN92" t="e">
        <f t="shared" si="118"/>
        <v>#DIV/0!</v>
      </c>
      <c r="AO92">
        <v>-1</v>
      </c>
      <c r="AP92" t="s">
        <v>720</v>
      </c>
      <c r="AQ92">
        <v>8298.0400000000009</v>
      </c>
      <c r="AR92">
        <v>965.54323999999997</v>
      </c>
      <c r="AS92">
        <v>1234.01</v>
      </c>
      <c r="AT92">
        <f t="shared" si="119"/>
        <v>0.21755638933233934</v>
      </c>
      <c r="AU92">
        <v>0.5</v>
      </c>
      <c r="AV92">
        <f t="shared" si="120"/>
        <v>1261.0931999596362</v>
      </c>
      <c r="AW92">
        <f t="shared" si="121"/>
        <v>15.178429414761617</v>
      </c>
      <c r="AX92">
        <f t="shared" si="122"/>
        <v>137.17944159739213</v>
      </c>
      <c r="AY92">
        <f t="shared" si="123"/>
        <v>1.282889275374686E-2</v>
      </c>
      <c r="AZ92">
        <f t="shared" si="124"/>
        <v>-1</v>
      </c>
      <c r="BA92" t="e">
        <f t="shared" si="125"/>
        <v>#DIV/0!</v>
      </c>
      <c r="BB92" t="s">
        <v>395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>
        <f t="shared" si="130"/>
        <v>0.21755638933233931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v>178</v>
      </c>
      <c r="BM92">
        <v>300</v>
      </c>
      <c r="BN92">
        <v>300</v>
      </c>
      <c r="BO92">
        <v>300</v>
      </c>
      <c r="BP92">
        <v>8298.0400000000009</v>
      </c>
      <c r="BQ92">
        <v>1180.94</v>
      </c>
      <c r="BR92">
        <v>-5.6369100000000002E-3</v>
      </c>
      <c r="BS92">
        <v>1.48</v>
      </c>
      <c r="BT92" t="s">
        <v>395</v>
      </c>
      <c r="BU92" t="s">
        <v>395</v>
      </c>
      <c r="BV92" t="s">
        <v>395</v>
      </c>
      <c r="BW92" t="s">
        <v>395</v>
      </c>
      <c r="BX92" t="s">
        <v>395</v>
      </c>
      <c r="BY92" t="s">
        <v>395</v>
      </c>
      <c r="BZ92" t="s">
        <v>395</v>
      </c>
      <c r="CA92" t="s">
        <v>395</v>
      </c>
      <c r="CB92" t="s">
        <v>395</v>
      </c>
      <c r="CC92" t="s">
        <v>395</v>
      </c>
      <c r="CD92">
        <f t="shared" si="134"/>
        <v>1499.86</v>
      </c>
      <c r="CE92">
        <f t="shared" si="135"/>
        <v>1261.0931999596362</v>
      </c>
      <c r="CF92">
        <f t="shared" si="136"/>
        <v>0.84080727531878729</v>
      </c>
      <c r="CG92">
        <f t="shared" si="137"/>
        <v>0.16115804136525938</v>
      </c>
      <c r="CH92">
        <v>6</v>
      </c>
      <c r="CI92">
        <v>0.5</v>
      </c>
      <c r="CJ92" t="s">
        <v>396</v>
      </c>
      <c r="CK92">
        <v>2</v>
      </c>
      <c r="CL92">
        <v>1634325608.0999999</v>
      </c>
      <c r="CM92">
        <v>389.47800000000001</v>
      </c>
      <c r="CN92">
        <v>399.97199999999998</v>
      </c>
      <c r="CO92">
        <v>13.560700000000001</v>
      </c>
      <c r="CP92">
        <v>10.047499999999999</v>
      </c>
      <c r="CQ92">
        <v>384.33499999999998</v>
      </c>
      <c r="CR92">
        <v>14.329800000000001</v>
      </c>
      <c r="CS92">
        <v>1000.02</v>
      </c>
      <c r="CT92">
        <v>90.891000000000005</v>
      </c>
      <c r="CU92">
        <v>0.10473300000000001</v>
      </c>
      <c r="CV92">
        <v>26.694099999999999</v>
      </c>
      <c r="CW92">
        <v>25.910599999999999</v>
      </c>
      <c r="CX92">
        <v>999.9</v>
      </c>
      <c r="CY92">
        <v>0</v>
      </c>
      <c r="CZ92">
        <v>0</v>
      </c>
      <c r="DA92">
        <v>9992.5</v>
      </c>
      <c r="DB92">
        <v>0</v>
      </c>
      <c r="DC92">
        <v>21.811599999999999</v>
      </c>
      <c r="DD92">
        <v>-10.493499999999999</v>
      </c>
      <c r="DE92">
        <v>394.83199999999999</v>
      </c>
      <c r="DF92">
        <v>404.03100000000001</v>
      </c>
      <c r="DG92">
        <v>3.5131600000000001</v>
      </c>
      <c r="DH92">
        <v>399.97199999999998</v>
      </c>
      <c r="DI92">
        <v>10.047499999999999</v>
      </c>
      <c r="DJ92">
        <v>1.23255</v>
      </c>
      <c r="DK92">
        <v>0.91323100000000001</v>
      </c>
      <c r="DL92">
        <v>10.0006</v>
      </c>
      <c r="DM92">
        <v>5.6009500000000001</v>
      </c>
      <c r="DN92">
        <v>1499.86</v>
      </c>
      <c r="DO92">
        <v>0.97299899999999995</v>
      </c>
      <c r="DP92">
        <v>2.70012E-2</v>
      </c>
      <c r="DQ92">
        <v>0</v>
      </c>
      <c r="DR92">
        <v>964.65599999999995</v>
      </c>
      <c r="DS92">
        <v>5.0000499999999999</v>
      </c>
      <c r="DT92">
        <v>14559.1</v>
      </c>
      <c r="DU92">
        <v>12456.9</v>
      </c>
      <c r="DV92">
        <v>42.061999999999998</v>
      </c>
      <c r="DW92">
        <v>44.061999999999998</v>
      </c>
      <c r="DX92">
        <v>43.125</v>
      </c>
      <c r="DY92">
        <v>43.625</v>
      </c>
      <c r="DZ92">
        <v>44.125</v>
      </c>
      <c r="EA92">
        <v>1454.5</v>
      </c>
      <c r="EB92">
        <v>40.36</v>
      </c>
      <c r="EC92">
        <v>0</v>
      </c>
      <c r="ED92">
        <v>2158.8000001907299</v>
      </c>
      <c r="EE92">
        <v>0</v>
      </c>
      <c r="EF92">
        <v>965.54323999999997</v>
      </c>
      <c r="EG92">
        <v>-8.0309230774378104</v>
      </c>
      <c r="EH92">
        <v>-121.63846140259599</v>
      </c>
      <c r="EI92">
        <v>14575.272000000001</v>
      </c>
      <c r="EJ92">
        <v>15</v>
      </c>
      <c r="EK92">
        <v>1634325575.0999999</v>
      </c>
      <c r="EL92" t="s">
        <v>721</v>
      </c>
      <c r="EM92">
        <v>1634325565.5999999</v>
      </c>
      <c r="EN92">
        <v>1634325575.0999999</v>
      </c>
      <c r="EO92">
        <v>80</v>
      </c>
      <c r="EP92">
        <v>-0.01</v>
      </c>
      <c r="EQ92">
        <v>0</v>
      </c>
      <c r="ER92">
        <v>5.1440000000000001</v>
      </c>
      <c r="ES92">
        <v>-0.76900000000000002</v>
      </c>
      <c r="ET92">
        <v>400</v>
      </c>
      <c r="EU92">
        <v>10</v>
      </c>
      <c r="EV92">
        <v>0.18</v>
      </c>
      <c r="EW92">
        <v>0.03</v>
      </c>
      <c r="EX92">
        <v>-10.5636125</v>
      </c>
      <c r="EY92">
        <v>-1.7872795497167401E-2</v>
      </c>
      <c r="EZ92">
        <v>4.3081331151091501E-2</v>
      </c>
      <c r="FA92">
        <v>1</v>
      </c>
      <c r="FB92">
        <v>3.5061732499999998</v>
      </c>
      <c r="FC92">
        <v>5.6118011257034299E-2</v>
      </c>
      <c r="FD92">
        <v>5.47689710853691E-3</v>
      </c>
      <c r="FE92">
        <v>1</v>
      </c>
      <c r="FF92">
        <v>2</v>
      </c>
      <c r="FG92">
        <v>2</v>
      </c>
      <c r="FH92" t="s">
        <v>398</v>
      </c>
      <c r="FI92">
        <v>3.8228300000000002</v>
      </c>
      <c r="FJ92">
        <v>2.7079</v>
      </c>
      <c r="FK92">
        <v>8.6200799999999994E-2</v>
      </c>
      <c r="FL92">
        <v>8.8809600000000002E-2</v>
      </c>
      <c r="FM92">
        <v>7.1841600000000005E-2</v>
      </c>
      <c r="FN92">
        <v>5.4955400000000001E-2</v>
      </c>
      <c r="FO92">
        <v>26618.1</v>
      </c>
      <c r="FP92">
        <v>22469.8</v>
      </c>
      <c r="FQ92">
        <v>26153.200000000001</v>
      </c>
      <c r="FR92">
        <v>24064</v>
      </c>
      <c r="FS92">
        <v>41459.300000000003</v>
      </c>
      <c r="FT92">
        <v>37537.599999999999</v>
      </c>
      <c r="FU92">
        <v>47295.9</v>
      </c>
      <c r="FV92">
        <v>42902.6</v>
      </c>
      <c r="FW92">
        <v>2.6824300000000001</v>
      </c>
      <c r="FX92">
        <v>1.6909700000000001</v>
      </c>
      <c r="FY92">
        <v>0.105239</v>
      </c>
      <c r="FZ92">
        <v>0</v>
      </c>
      <c r="GA92">
        <v>24.184100000000001</v>
      </c>
      <c r="GB92">
        <v>999.9</v>
      </c>
      <c r="GC92">
        <v>29.893000000000001</v>
      </c>
      <c r="GD92">
        <v>28.006</v>
      </c>
      <c r="GE92">
        <v>12.4841</v>
      </c>
      <c r="GF92">
        <v>55.696599999999997</v>
      </c>
      <c r="GG92">
        <v>48.6218</v>
      </c>
      <c r="GH92">
        <v>3</v>
      </c>
      <c r="GI92">
        <v>-0.189497</v>
      </c>
      <c r="GJ92">
        <v>-0.33586899999999997</v>
      </c>
      <c r="GK92">
        <v>20.2334</v>
      </c>
      <c r="GL92">
        <v>5.2318199999999999</v>
      </c>
      <c r="GM92">
        <v>11.986000000000001</v>
      </c>
      <c r="GN92">
        <v>4.9563499999999996</v>
      </c>
      <c r="GO92">
        <v>3.3039800000000001</v>
      </c>
      <c r="GP92">
        <v>1293.2</v>
      </c>
      <c r="GQ92">
        <v>9999</v>
      </c>
      <c r="GR92">
        <v>2722.8</v>
      </c>
      <c r="GS92">
        <v>16.5</v>
      </c>
      <c r="GT92">
        <v>1.8687400000000001</v>
      </c>
      <c r="GU92">
        <v>1.86446</v>
      </c>
      <c r="GV92">
        <v>1.87202</v>
      </c>
      <c r="GW92">
        <v>1.8629199999999999</v>
      </c>
      <c r="GX92">
        <v>1.8623400000000001</v>
      </c>
      <c r="GY92">
        <v>1.86876</v>
      </c>
      <c r="GZ92">
        <v>1.8589800000000001</v>
      </c>
      <c r="HA92">
        <v>1.8653500000000001</v>
      </c>
      <c r="HB92">
        <v>5</v>
      </c>
      <c r="HC92">
        <v>0</v>
      </c>
      <c r="HD92">
        <v>0</v>
      </c>
      <c r="HE92">
        <v>0</v>
      </c>
      <c r="HF92" t="s">
        <v>399</v>
      </c>
      <c r="HG92" t="s">
        <v>400</v>
      </c>
      <c r="HH92" t="s">
        <v>401</v>
      </c>
      <c r="HI92" t="s">
        <v>401</v>
      </c>
      <c r="HJ92" t="s">
        <v>401</v>
      </c>
      <c r="HK92" t="s">
        <v>401</v>
      </c>
      <c r="HL92">
        <v>0</v>
      </c>
      <c r="HM92">
        <v>100</v>
      </c>
      <c r="HN92">
        <v>100</v>
      </c>
      <c r="HO92">
        <v>5.1429999999999998</v>
      </c>
      <c r="HP92">
        <v>-0.76910000000000001</v>
      </c>
      <c r="HQ92">
        <v>5.1435500000000003</v>
      </c>
      <c r="HR92">
        <v>0</v>
      </c>
      <c r="HS92">
        <v>0</v>
      </c>
      <c r="HT92">
        <v>0</v>
      </c>
      <c r="HU92">
        <v>-0.76912857142857205</v>
      </c>
      <c r="HV92">
        <v>0</v>
      </c>
      <c r="HW92">
        <v>0</v>
      </c>
      <c r="HX92">
        <v>0</v>
      </c>
      <c r="HY92">
        <v>-1</v>
      </c>
      <c r="HZ92">
        <v>-1</v>
      </c>
      <c r="IA92">
        <v>-1</v>
      </c>
      <c r="IB92">
        <v>-1</v>
      </c>
      <c r="IC92">
        <v>0.7</v>
      </c>
      <c r="ID92">
        <v>0.6</v>
      </c>
      <c r="IE92">
        <v>1.5087900000000001</v>
      </c>
      <c r="IF92">
        <v>2.3339799999999999</v>
      </c>
      <c r="IG92">
        <v>2.64893</v>
      </c>
      <c r="IH92">
        <v>2.9016099999999998</v>
      </c>
      <c r="II92">
        <v>2.8442400000000001</v>
      </c>
      <c r="IJ92">
        <v>2.34375</v>
      </c>
      <c r="IK92">
        <v>35.059399999999997</v>
      </c>
      <c r="IL92">
        <v>24.1751</v>
      </c>
      <c r="IM92">
        <v>18</v>
      </c>
      <c r="IN92">
        <v>1185.31</v>
      </c>
      <c r="IO92">
        <v>343.755</v>
      </c>
      <c r="IP92">
        <v>25.0002</v>
      </c>
      <c r="IQ92">
        <v>24.9284</v>
      </c>
      <c r="IR92">
        <v>30.0001</v>
      </c>
      <c r="IS92">
        <v>24.8186</v>
      </c>
      <c r="IT92">
        <v>24.759899999999998</v>
      </c>
      <c r="IU92">
        <v>30.246099999999998</v>
      </c>
      <c r="IV92">
        <v>0</v>
      </c>
      <c r="IW92">
        <v>100</v>
      </c>
      <c r="IX92">
        <v>25</v>
      </c>
      <c r="IY92">
        <v>400</v>
      </c>
      <c r="IZ92">
        <v>22.443999999999999</v>
      </c>
      <c r="JA92">
        <v>109.366</v>
      </c>
      <c r="JB92">
        <v>99.909599999999998</v>
      </c>
    </row>
    <row r="93" spans="1:262" x14ac:dyDescent="0.2">
      <c r="A93">
        <v>77</v>
      </c>
      <c r="B93">
        <v>1634325730.0999999</v>
      </c>
      <c r="C93">
        <v>14375.5999999046</v>
      </c>
      <c r="D93" t="s">
        <v>722</v>
      </c>
      <c r="E93" t="s">
        <v>723</v>
      </c>
      <c r="F93" t="s">
        <v>392</v>
      </c>
      <c r="G93">
        <v>1634325730.0999999</v>
      </c>
      <c r="H93">
        <f t="shared" si="92"/>
        <v>6.095275574985343E-3</v>
      </c>
      <c r="I93">
        <f t="shared" si="93"/>
        <v>6.0952755749853429</v>
      </c>
      <c r="J93">
        <f t="shared" si="94"/>
        <v>12.828455627368049</v>
      </c>
      <c r="K93">
        <f t="shared" si="95"/>
        <v>291.23700000000002</v>
      </c>
      <c r="L93">
        <f t="shared" si="96"/>
        <v>202.4836713562805</v>
      </c>
      <c r="M93">
        <f t="shared" si="97"/>
        <v>18.423973260497924</v>
      </c>
      <c r="N93">
        <f t="shared" si="98"/>
        <v>26.499631622277004</v>
      </c>
      <c r="O93">
        <f t="shared" si="99"/>
        <v>0.27041286311600121</v>
      </c>
      <c r="P93">
        <f t="shared" si="100"/>
        <v>2.7547143573937545</v>
      </c>
      <c r="Q93">
        <f t="shared" si="101"/>
        <v>0.25648389269973376</v>
      </c>
      <c r="R93">
        <f t="shared" si="102"/>
        <v>0.16149408276727162</v>
      </c>
      <c r="S93">
        <f t="shared" si="103"/>
        <v>241.757591922112</v>
      </c>
      <c r="T93">
        <f t="shared" si="104"/>
        <v>26.52409213471168</v>
      </c>
      <c r="U93">
        <f t="shared" si="105"/>
        <v>25.849299999999999</v>
      </c>
      <c r="V93">
        <f t="shared" si="106"/>
        <v>3.3442856947527475</v>
      </c>
      <c r="W93">
        <f t="shared" si="107"/>
        <v>35.172581362043466</v>
      </c>
      <c r="X93">
        <f t="shared" si="108"/>
        <v>1.2363619475559</v>
      </c>
      <c r="Y93">
        <f t="shared" si="109"/>
        <v>3.5151299668045448</v>
      </c>
      <c r="Z93">
        <f t="shared" si="110"/>
        <v>2.1079237471968475</v>
      </c>
      <c r="AA93">
        <f t="shared" si="111"/>
        <v>-268.80165285685365</v>
      </c>
      <c r="AB93">
        <f t="shared" si="112"/>
        <v>125.29970975969495</v>
      </c>
      <c r="AC93">
        <f t="shared" si="113"/>
        <v>9.744961343143677</v>
      </c>
      <c r="AD93">
        <f t="shared" si="114"/>
        <v>108.00061016809697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47835.075727486052</v>
      </c>
      <c r="AJ93" t="s">
        <v>393</v>
      </c>
      <c r="AK93">
        <v>10397.299999999999</v>
      </c>
      <c r="AL93">
        <v>0</v>
      </c>
      <c r="AM93">
        <v>0</v>
      </c>
      <c r="AN93" t="e">
        <f t="shared" si="118"/>
        <v>#DIV/0!</v>
      </c>
      <c r="AO93">
        <v>-1</v>
      </c>
      <c r="AP93" t="s">
        <v>724</v>
      </c>
      <c r="AQ93">
        <v>8297.58</v>
      </c>
      <c r="AR93">
        <v>915.20744000000002</v>
      </c>
      <c r="AS93">
        <v>1165.58</v>
      </c>
      <c r="AT93">
        <f t="shared" si="119"/>
        <v>0.21480512706120547</v>
      </c>
      <c r="AU93">
        <v>0.5</v>
      </c>
      <c r="AV93">
        <f t="shared" si="120"/>
        <v>1261.3199999596436</v>
      </c>
      <c r="AW93">
        <f t="shared" si="121"/>
        <v>12.828455627368049</v>
      </c>
      <c r="AX93">
        <f t="shared" si="122"/>
        <v>135.46900142808545</v>
      </c>
      <c r="AY93">
        <f t="shared" si="123"/>
        <v>1.0963479234302553E-2</v>
      </c>
      <c r="AZ93">
        <f t="shared" si="124"/>
        <v>-1</v>
      </c>
      <c r="BA93" t="e">
        <f t="shared" si="125"/>
        <v>#DIV/0!</v>
      </c>
      <c r="BB93" t="s">
        <v>395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>
        <f t="shared" si="130"/>
        <v>0.21480512706120553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v>179</v>
      </c>
      <c r="BM93">
        <v>300</v>
      </c>
      <c r="BN93">
        <v>300</v>
      </c>
      <c r="BO93">
        <v>300</v>
      </c>
      <c r="BP93">
        <v>8297.58</v>
      </c>
      <c r="BQ93">
        <v>1113.68</v>
      </c>
      <c r="BR93">
        <v>-5.6366000000000003E-3</v>
      </c>
      <c r="BS93">
        <v>1.57</v>
      </c>
      <c r="BT93" t="s">
        <v>395</v>
      </c>
      <c r="BU93" t="s">
        <v>395</v>
      </c>
      <c r="BV93" t="s">
        <v>395</v>
      </c>
      <c r="BW93" t="s">
        <v>395</v>
      </c>
      <c r="BX93" t="s">
        <v>395</v>
      </c>
      <c r="BY93" t="s">
        <v>395</v>
      </c>
      <c r="BZ93" t="s">
        <v>395</v>
      </c>
      <c r="CA93" t="s">
        <v>395</v>
      </c>
      <c r="CB93" t="s">
        <v>395</v>
      </c>
      <c r="CC93" t="s">
        <v>395</v>
      </c>
      <c r="CD93">
        <f t="shared" si="134"/>
        <v>1500.13</v>
      </c>
      <c r="CE93">
        <f t="shared" si="135"/>
        <v>1261.3199999596436</v>
      </c>
      <c r="CF93">
        <f t="shared" si="136"/>
        <v>0.84080713002182716</v>
      </c>
      <c r="CG93">
        <f t="shared" si="137"/>
        <v>0.16115776094212633</v>
      </c>
      <c r="CH93">
        <v>6</v>
      </c>
      <c r="CI93">
        <v>0.5</v>
      </c>
      <c r="CJ93" t="s">
        <v>396</v>
      </c>
      <c r="CK93">
        <v>2</v>
      </c>
      <c r="CL93">
        <v>1634325730.0999999</v>
      </c>
      <c r="CM93">
        <v>291.23700000000002</v>
      </c>
      <c r="CN93">
        <v>299.99900000000002</v>
      </c>
      <c r="CO93">
        <v>13.587899999999999</v>
      </c>
      <c r="CP93">
        <v>9.9804999999999993</v>
      </c>
      <c r="CQ93">
        <v>286.69</v>
      </c>
      <c r="CR93">
        <v>14.3619</v>
      </c>
      <c r="CS93">
        <v>1000.02</v>
      </c>
      <c r="CT93">
        <v>90.884500000000003</v>
      </c>
      <c r="CU93">
        <v>0.105421</v>
      </c>
      <c r="CV93">
        <v>26.693000000000001</v>
      </c>
      <c r="CW93">
        <v>25.849299999999999</v>
      </c>
      <c r="CX93">
        <v>999.9</v>
      </c>
      <c r="CY93">
        <v>0</v>
      </c>
      <c r="CZ93">
        <v>0</v>
      </c>
      <c r="DA93">
        <v>9941.25</v>
      </c>
      <c r="DB93">
        <v>0</v>
      </c>
      <c r="DC93">
        <v>21.811599999999999</v>
      </c>
      <c r="DD93">
        <v>-8.1652199999999997</v>
      </c>
      <c r="DE93">
        <v>295.85500000000002</v>
      </c>
      <c r="DF93">
        <v>303.02300000000002</v>
      </c>
      <c r="DG93">
        <v>3.61226</v>
      </c>
      <c r="DH93">
        <v>299.99900000000002</v>
      </c>
      <c r="DI93">
        <v>9.9804999999999993</v>
      </c>
      <c r="DJ93">
        <v>1.2353700000000001</v>
      </c>
      <c r="DK93">
        <v>0.90707300000000002</v>
      </c>
      <c r="DL93">
        <v>10.034800000000001</v>
      </c>
      <c r="DM93">
        <v>5.50345</v>
      </c>
      <c r="DN93">
        <v>1500.13</v>
      </c>
      <c r="DO93">
        <v>0.97300399999999998</v>
      </c>
      <c r="DP93">
        <v>2.6995499999999999E-2</v>
      </c>
      <c r="DQ93">
        <v>0</v>
      </c>
      <c r="DR93">
        <v>916.84699999999998</v>
      </c>
      <c r="DS93">
        <v>5.0000499999999999</v>
      </c>
      <c r="DT93">
        <v>13855.7</v>
      </c>
      <c r="DU93">
        <v>12459.2</v>
      </c>
      <c r="DV93">
        <v>42.061999999999998</v>
      </c>
      <c r="DW93">
        <v>44</v>
      </c>
      <c r="DX93">
        <v>43.186999999999998</v>
      </c>
      <c r="DY93">
        <v>43.625</v>
      </c>
      <c r="DZ93">
        <v>44.125</v>
      </c>
      <c r="EA93">
        <v>1454.77</v>
      </c>
      <c r="EB93">
        <v>40.36</v>
      </c>
      <c r="EC93">
        <v>0</v>
      </c>
      <c r="ED93">
        <v>121.39999985694899</v>
      </c>
      <c r="EE93">
        <v>0</v>
      </c>
      <c r="EF93">
        <v>915.20744000000002</v>
      </c>
      <c r="EG93">
        <v>12.7973077127913</v>
      </c>
      <c r="EH93">
        <v>209.10000029191099</v>
      </c>
      <c r="EI93">
        <v>13830.175999999999</v>
      </c>
      <c r="EJ93">
        <v>15</v>
      </c>
      <c r="EK93">
        <v>1634325757.0999999</v>
      </c>
      <c r="EL93" t="s">
        <v>725</v>
      </c>
      <c r="EM93">
        <v>1634325748.0999999</v>
      </c>
      <c r="EN93">
        <v>1634325757.0999999</v>
      </c>
      <c r="EO93">
        <v>81</v>
      </c>
      <c r="EP93">
        <v>-0.59699999999999998</v>
      </c>
      <c r="EQ93">
        <v>-4.0000000000000001E-3</v>
      </c>
      <c r="ER93">
        <v>4.5469999999999997</v>
      </c>
      <c r="ES93">
        <v>-0.77400000000000002</v>
      </c>
      <c r="ET93">
        <v>300</v>
      </c>
      <c r="EU93">
        <v>10</v>
      </c>
      <c r="EV93">
        <v>0.2</v>
      </c>
      <c r="EW93">
        <v>0.03</v>
      </c>
      <c r="EX93">
        <v>-8.1716995000000008</v>
      </c>
      <c r="EY93">
        <v>-0.32767362101311798</v>
      </c>
      <c r="EZ93">
        <v>4.34445646744216E-2</v>
      </c>
      <c r="FA93">
        <v>0</v>
      </c>
      <c r="FB93">
        <v>3.6019627500000002</v>
      </c>
      <c r="FC93">
        <v>5.0902851782356498E-2</v>
      </c>
      <c r="FD93">
        <v>5.02024849360068E-3</v>
      </c>
      <c r="FE93">
        <v>1</v>
      </c>
      <c r="FF93">
        <v>1</v>
      </c>
      <c r="FG93">
        <v>2</v>
      </c>
      <c r="FH93" t="s">
        <v>410</v>
      </c>
      <c r="FI93">
        <v>3.8228300000000002</v>
      </c>
      <c r="FJ93">
        <v>2.7081300000000001</v>
      </c>
      <c r="FK93">
        <v>6.8202899999999997E-2</v>
      </c>
      <c r="FL93">
        <v>7.0783399999999996E-2</v>
      </c>
      <c r="FM93">
        <v>7.1951899999999999E-2</v>
      </c>
      <c r="FN93">
        <v>5.4667300000000002E-2</v>
      </c>
      <c r="FO93">
        <v>27139.1</v>
      </c>
      <c r="FP93">
        <v>22914.6</v>
      </c>
      <c r="FQ93">
        <v>26150.3</v>
      </c>
      <c r="FR93">
        <v>24064.6</v>
      </c>
      <c r="FS93">
        <v>41449.9</v>
      </c>
      <c r="FT93">
        <v>37548.800000000003</v>
      </c>
      <c r="FU93">
        <v>47291.4</v>
      </c>
      <c r="FV93">
        <v>42902.7</v>
      </c>
      <c r="FW93">
        <v>2.6877800000000001</v>
      </c>
      <c r="FX93">
        <v>1.6893499999999999</v>
      </c>
      <c r="FY93">
        <v>0.103302</v>
      </c>
      <c r="FZ93">
        <v>0</v>
      </c>
      <c r="GA93">
        <v>24.154399999999999</v>
      </c>
      <c r="GB93">
        <v>999.9</v>
      </c>
      <c r="GC93">
        <v>29.667000000000002</v>
      </c>
      <c r="GD93">
        <v>28.087</v>
      </c>
      <c r="GE93">
        <v>12.450900000000001</v>
      </c>
      <c r="GF93">
        <v>56.156599999999997</v>
      </c>
      <c r="GG93">
        <v>48.625799999999998</v>
      </c>
      <c r="GH93">
        <v>3</v>
      </c>
      <c r="GI93">
        <v>-0.188252</v>
      </c>
      <c r="GJ93">
        <v>-0.34344799999999998</v>
      </c>
      <c r="GK93">
        <v>20.233000000000001</v>
      </c>
      <c r="GL93">
        <v>5.2339099999999998</v>
      </c>
      <c r="GM93">
        <v>11.986000000000001</v>
      </c>
      <c r="GN93">
        <v>4.9569000000000001</v>
      </c>
      <c r="GO93">
        <v>3.3039999999999998</v>
      </c>
      <c r="GP93">
        <v>1296.5999999999999</v>
      </c>
      <c r="GQ93">
        <v>9999</v>
      </c>
      <c r="GR93">
        <v>2722.8</v>
      </c>
      <c r="GS93">
        <v>16.5</v>
      </c>
      <c r="GT93">
        <v>1.8687499999999999</v>
      </c>
      <c r="GU93">
        <v>1.8644400000000001</v>
      </c>
      <c r="GV93">
        <v>1.8720699999999999</v>
      </c>
      <c r="GW93">
        <v>1.8629199999999999</v>
      </c>
      <c r="GX93">
        <v>1.8623400000000001</v>
      </c>
      <c r="GY93">
        <v>1.86876</v>
      </c>
      <c r="GZ93">
        <v>1.85897</v>
      </c>
      <c r="HA93">
        <v>1.86537</v>
      </c>
      <c r="HB93">
        <v>5</v>
      </c>
      <c r="HC93">
        <v>0</v>
      </c>
      <c r="HD93">
        <v>0</v>
      </c>
      <c r="HE93">
        <v>0</v>
      </c>
      <c r="HF93" t="s">
        <v>399</v>
      </c>
      <c r="HG93" t="s">
        <v>400</v>
      </c>
      <c r="HH93" t="s">
        <v>401</v>
      </c>
      <c r="HI93" t="s">
        <v>401</v>
      </c>
      <c r="HJ93" t="s">
        <v>401</v>
      </c>
      <c r="HK93" t="s">
        <v>401</v>
      </c>
      <c r="HL93">
        <v>0</v>
      </c>
      <c r="HM93">
        <v>100</v>
      </c>
      <c r="HN93">
        <v>100</v>
      </c>
      <c r="HO93">
        <v>4.5469999999999997</v>
      </c>
      <c r="HP93">
        <v>-0.77400000000000002</v>
      </c>
      <c r="HQ93">
        <v>5.1435500000000003</v>
      </c>
      <c r="HR93">
        <v>0</v>
      </c>
      <c r="HS93">
        <v>0</v>
      </c>
      <c r="HT93">
        <v>0</v>
      </c>
      <c r="HU93">
        <v>-0.76912857142857205</v>
      </c>
      <c r="HV93">
        <v>0</v>
      </c>
      <c r="HW93">
        <v>0</v>
      </c>
      <c r="HX93">
        <v>0</v>
      </c>
      <c r="HY93">
        <v>-1</v>
      </c>
      <c r="HZ93">
        <v>-1</v>
      </c>
      <c r="IA93">
        <v>-1</v>
      </c>
      <c r="IB93">
        <v>-1</v>
      </c>
      <c r="IC93">
        <v>2.7</v>
      </c>
      <c r="ID93">
        <v>2.6</v>
      </c>
      <c r="IE93">
        <v>1.2011700000000001</v>
      </c>
      <c r="IF93">
        <v>2.33643</v>
      </c>
      <c r="IG93">
        <v>2.64893</v>
      </c>
      <c r="IH93">
        <v>2.9016099999999998</v>
      </c>
      <c r="II93">
        <v>2.8442400000000001</v>
      </c>
      <c r="IJ93">
        <v>2.33521</v>
      </c>
      <c r="IK93">
        <v>35.151600000000002</v>
      </c>
      <c r="IL93">
        <v>24.1663</v>
      </c>
      <c r="IM93">
        <v>18</v>
      </c>
      <c r="IN93">
        <v>1192.73</v>
      </c>
      <c r="IO93">
        <v>343.12299999999999</v>
      </c>
      <c r="IP93">
        <v>25</v>
      </c>
      <c r="IQ93">
        <v>24.947299999999998</v>
      </c>
      <c r="IR93">
        <v>30.0002</v>
      </c>
      <c r="IS93">
        <v>24.845600000000001</v>
      </c>
      <c r="IT93">
        <v>24.785900000000002</v>
      </c>
      <c r="IU93">
        <v>24.080200000000001</v>
      </c>
      <c r="IV93">
        <v>0</v>
      </c>
      <c r="IW93">
        <v>100</v>
      </c>
      <c r="IX93">
        <v>25</v>
      </c>
      <c r="IY93">
        <v>300</v>
      </c>
      <c r="IZ93">
        <v>22.443999999999999</v>
      </c>
      <c r="JA93">
        <v>109.355</v>
      </c>
      <c r="JB93">
        <v>99.910600000000002</v>
      </c>
    </row>
    <row r="94" spans="1:262" x14ac:dyDescent="0.2">
      <c r="A94">
        <v>78</v>
      </c>
      <c r="B94">
        <v>1634325835.0999999</v>
      </c>
      <c r="C94">
        <v>14480.5999999046</v>
      </c>
      <c r="D94" t="s">
        <v>726</v>
      </c>
      <c r="E94" t="s">
        <v>727</v>
      </c>
      <c r="F94" t="s">
        <v>392</v>
      </c>
      <c r="G94">
        <v>1634325835.0999999</v>
      </c>
      <c r="H94">
        <f t="shared" si="92"/>
        <v>6.3008165317920964E-3</v>
      </c>
      <c r="I94">
        <f t="shared" si="93"/>
        <v>6.3008165317920968</v>
      </c>
      <c r="J94">
        <f t="shared" si="94"/>
        <v>8.5462655966832042</v>
      </c>
      <c r="K94">
        <f t="shared" si="95"/>
        <v>194.13</v>
      </c>
      <c r="L94">
        <f t="shared" si="96"/>
        <v>137.18869764526764</v>
      </c>
      <c r="M94">
        <f t="shared" si="97"/>
        <v>12.483773775684883</v>
      </c>
      <c r="N94">
        <f t="shared" si="98"/>
        <v>17.665267217130001</v>
      </c>
      <c r="O94">
        <f t="shared" si="99"/>
        <v>0.28253050822845549</v>
      </c>
      <c r="P94">
        <f t="shared" si="100"/>
        <v>2.7630221908551889</v>
      </c>
      <c r="Q94">
        <f t="shared" si="101"/>
        <v>0.26740579123902702</v>
      </c>
      <c r="R94">
        <f t="shared" si="102"/>
        <v>0.16842001084988784</v>
      </c>
      <c r="S94">
        <f t="shared" si="103"/>
        <v>241.74540292208849</v>
      </c>
      <c r="T94">
        <f t="shared" si="104"/>
        <v>26.452229916748539</v>
      </c>
      <c r="U94">
        <f t="shared" si="105"/>
        <v>25.784099999999999</v>
      </c>
      <c r="V94">
        <f t="shared" si="106"/>
        <v>3.3313903005325201</v>
      </c>
      <c r="W94">
        <f t="shared" si="107"/>
        <v>35.340756823693894</v>
      </c>
      <c r="X94">
        <f t="shared" si="108"/>
        <v>1.2411185602490999</v>
      </c>
      <c r="Y94">
        <f t="shared" si="109"/>
        <v>3.5118618609123935</v>
      </c>
      <c r="Z94">
        <f t="shared" si="110"/>
        <v>2.0902717402834199</v>
      </c>
      <c r="AA94">
        <f t="shared" si="111"/>
        <v>-277.86600905203147</v>
      </c>
      <c r="AB94">
        <f t="shared" si="112"/>
        <v>133.03622275680817</v>
      </c>
      <c r="AC94">
        <f t="shared" si="113"/>
        <v>10.311359668067533</v>
      </c>
      <c r="AD94">
        <f t="shared" si="114"/>
        <v>107.22697629493271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48063.925925750598</v>
      </c>
      <c r="AJ94" t="s">
        <v>393</v>
      </c>
      <c r="AK94">
        <v>10397.299999999999</v>
      </c>
      <c r="AL94">
        <v>0</v>
      </c>
      <c r="AM94">
        <v>0</v>
      </c>
      <c r="AN94" t="e">
        <f t="shared" si="118"/>
        <v>#DIV/0!</v>
      </c>
      <c r="AO94">
        <v>-1</v>
      </c>
      <c r="AP94" t="s">
        <v>728</v>
      </c>
      <c r="AQ94">
        <v>8296.93</v>
      </c>
      <c r="AR94">
        <v>865.83964000000003</v>
      </c>
      <c r="AS94">
        <v>1068.6199999999999</v>
      </c>
      <c r="AT94">
        <f t="shared" si="119"/>
        <v>0.18975909116430523</v>
      </c>
      <c r="AU94">
        <v>0.5</v>
      </c>
      <c r="AV94">
        <f t="shared" si="120"/>
        <v>1261.2530999596313</v>
      </c>
      <c r="AW94">
        <f t="shared" si="121"/>
        <v>8.5462655966832042</v>
      </c>
      <c r="AX94">
        <f t="shared" si="122"/>
        <v>119.66712098825113</v>
      </c>
      <c r="AY94">
        <f t="shared" si="123"/>
        <v>7.5688738422040351E-3</v>
      </c>
      <c r="AZ94">
        <f t="shared" si="124"/>
        <v>-1</v>
      </c>
      <c r="BA94" t="e">
        <f t="shared" si="125"/>
        <v>#DIV/0!</v>
      </c>
      <c r="BB94" t="s">
        <v>395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>
        <f t="shared" si="130"/>
        <v>0.18975909116430525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v>180</v>
      </c>
      <c r="BM94">
        <v>300</v>
      </c>
      <c r="BN94">
        <v>300</v>
      </c>
      <c r="BO94">
        <v>300</v>
      </c>
      <c r="BP94">
        <v>8296.93</v>
      </c>
      <c r="BQ94">
        <v>1025.79</v>
      </c>
      <c r="BR94">
        <v>-5.6360500000000001E-3</v>
      </c>
      <c r="BS94">
        <v>1.49</v>
      </c>
      <c r="BT94" t="s">
        <v>395</v>
      </c>
      <c r="BU94" t="s">
        <v>395</v>
      </c>
      <c r="BV94" t="s">
        <v>395</v>
      </c>
      <c r="BW94" t="s">
        <v>395</v>
      </c>
      <c r="BX94" t="s">
        <v>395</v>
      </c>
      <c r="BY94" t="s">
        <v>395</v>
      </c>
      <c r="BZ94" t="s">
        <v>395</v>
      </c>
      <c r="CA94" t="s">
        <v>395</v>
      </c>
      <c r="CB94" t="s">
        <v>395</v>
      </c>
      <c r="CC94" t="s">
        <v>395</v>
      </c>
      <c r="CD94">
        <f t="shared" si="134"/>
        <v>1500.05</v>
      </c>
      <c r="CE94">
        <f t="shared" si="135"/>
        <v>1261.2530999596313</v>
      </c>
      <c r="CF94">
        <f t="shared" si="136"/>
        <v>0.84080737306065223</v>
      </c>
      <c r="CG94">
        <f t="shared" si="137"/>
        <v>0.16115823000705876</v>
      </c>
      <c r="CH94">
        <v>6</v>
      </c>
      <c r="CI94">
        <v>0.5</v>
      </c>
      <c r="CJ94" t="s">
        <v>396</v>
      </c>
      <c r="CK94">
        <v>2</v>
      </c>
      <c r="CL94">
        <v>1634325835.0999999</v>
      </c>
      <c r="CM94">
        <v>194.13</v>
      </c>
      <c r="CN94">
        <v>199.99199999999999</v>
      </c>
      <c r="CO94">
        <v>13.639099999999999</v>
      </c>
      <c r="CP94">
        <v>9.9099599999999999</v>
      </c>
      <c r="CQ94">
        <v>190.23500000000001</v>
      </c>
      <c r="CR94">
        <v>14.412100000000001</v>
      </c>
      <c r="CS94">
        <v>999.94299999999998</v>
      </c>
      <c r="CT94">
        <v>90.892099999999999</v>
      </c>
      <c r="CU94">
        <v>0.105001</v>
      </c>
      <c r="CV94">
        <v>26.677199999999999</v>
      </c>
      <c r="CW94">
        <v>25.784099999999999</v>
      </c>
      <c r="CX94">
        <v>999.9</v>
      </c>
      <c r="CY94">
        <v>0</v>
      </c>
      <c r="CZ94">
        <v>0</v>
      </c>
      <c r="DA94">
        <v>9989.3799999999992</v>
      </c>
      <c r="DB94">
        <v>0</v>
      </c>
      <c r="DC94">
        <v>21.8005</v>
      </c>
      <c r="DD94">
        <v>-5.2099599999999997</v>
      </c>
      <c r="DE94">
        <v>197.47499999999999</v>
      </c>
      <c r="DF94">
        <v>201.99299999999999</v>
      </c>
      <c r="DG94">
        <v>3.72858</v>
      </c>
      <c r="DH94">
        <v>199.99199999999999</v>
      </c>
      <c r="DI94">
        <v>9.9099599999999999</v>
      </c>
      <c r="DJ94">
        <v>1.2396400000000001</v>
      </c>
      <c r="DK94">
        <v>0.90073800000000004</v>
      </c>
      <c r="DL94">
        <v>10.0863</v>
      </c>
      <c r="DM94">
        <v>5.4025299999999996</v>
      </c>
      <c r="DN94">
        <v>1500.05</v>
      </c>
      <c r="DO94">
        <v>0.97299899999999995</v>
      </c>
      <c r="DP94">
        <v>2.70012E-2</v>
      </c>
      <c r="DQ94">
        <v>0</v>
      </c>
      <c r="DR94">
        <v>865.07500000000005</v>
      </c>
      <c r="DS94">
        <v>5.0000499999999999</v>
      </c>
      <c r="DT94">
        <v>13078.5</v>
      </c>
      <c r="DU94">
        <v>12458.5</v>
      </c>
      <c r="DV94">
        <v>42.061999999999998</v>
      </c>
      <c r="DW94">
        <v>44</v>
      </c>
      <c r="DX94">
        <v>43.186999999999998</v>
      </c>
      <c r="DY94">
        <v>43.561999999999998</v>
      </c>
      <c r="DZ94">
        <v>44.125</v>
      </c>
      <c r="EA94">
        <v>1454.68</v>
      </c>
      <c r="EB94">
        <v>40.369999999999997</v>
      </c>
      <c r="EC94">
        <v>0</v>
      </c>
      <c r="ED94">
        <v>104.39999985694899</v>
      </c>
      <c r="EE94">
        <v>0</v>
      </c>
      <c r="EF94">
        <v>865.83964000000003</v>
      </c>
      <c r="EG94">
        <v>-7.3226154026572301</v>
      </c>
      <c r="EH94">
        <v>-120.915384861536</v>
      </c>
      <c r="EI94">
        <v>13091.647999999999</v>
      </c>
      <c r="EJ94">
        <v>15</v>
      </c>
      <c r="EK94">
        <v>1634325863.0999999</v>
      </c>
      <c r="EL94" t="s">
        <v>729</v>
      </c>
      <c r="EM94">
        <v>1634325857.0999999</v>
      </c>
      <c r="EN94">
        <v>1634325863.0999999</v>
      </c>
      <c r="EO94">
        <v>82</v>
      </c>
      <c r="EP94">
        <v>-0.65200000000000002</v>
      </c>
      <c r="EQ94">
        <v>1E-3</v>
      </c>
      <c r="ER94">
        <v>3.895</v>
      </c>
      <c r="ES94">
        <v>-0.77300000000000002</v>
      </c>
      <c r="ET94">
        <v>200</v>
      </c>
      <c r="EU94">
        <v>10</v>
      </c>
      <c r="EV94">
        <v>0.32</v>
      </c>
      <c r="EW94">
        <v>0.03</v>
      </c>
      <c r="EX94">
        <v>-5.2317720000000003</v>
      </c>
      <c r="EY94">
        <v>-5.1432495309554703E-2</v>
      </c>
      <c r="EZ94">
        <v>2.6707841657460901E-2</v>
      </c>
      <c r="FA94">
        <v>1</v>
      </c>
      <c r="FB94">
        <v>3.7183902500000001</v>
      </c>
      <c r="FC94">
        <v>6.6059324577850506E-2</v>
      </c>
      <c r="FD94">
        <v>6.4631093474812702E-3</v>
      </c>
      <c r="FE94">
        <v>1</v>
      </c>
      <c r="FF94">
        <v>2</v>
      </c>
      <c r="FG94">
        <v>2</v>
      </c>
      <c r="FH94" t="s">
        <v>398</v>
      </c>
      <c r="FI94">
        <v>3.8227199999999999</v>
      </c>
      <c r="FJ94">
        <v>2.7081300000000001</v>
      </c>
      <c r="FK94">
        <v>4.7938000000000001E-2</v>
      </c>
      <c r="FL94">
        <v>5.0176400000000003E-2</v>
      </c>
      <c r="FM94">
        <v>7.2144399999999997E-2</v>
      </c>
      <c r="FN94">
        <v>5.4374600000000002E-2</v>
      </c>
      <c r="FO94">
        <v>27728.7</v>
      </c>
      <c r="FP94">
        <v>23421.7</v>
      </c>
      <c r="FQ94">
        <v>26149.7</v>
      </c>
      <c r="FR94">
        <v>24063.599999999999</v>
      </c>
      <c r="FS94">
        <v>41440.199999999997</v>
      </c>
      <c r="FT94">
        <v>37559.300000000003</v>
      </c>
      <c r="FU94">
        <v>47290.9</v>
      </c>
      <c r="FV94">
        <v>42901.9</v>
      </c>
      <c r="FW94">
        <v>2.6870799999999999</v>
      </c>
      <c r="FX94">
        <v>1.6869000000000001</v>
      </c>
      <c r="FY94">
        <v>0.10140200000000001</v>
      </c>
      <c r="FZ94">
        <v>0</v>
      </c>
      <c r="GA94">
        <v>24.1203</v>
      </c>
      <c r="GB94">
        <v>999.9</v>
      </c>
      <c r="GC94">
        <v>29.416</v>
      </c>
      <c r="GD94">
        <v>28.187999999999999</v>
      </c>
      <c r="GE94">
        <v>12.415699999999999</v>
      </c>
      <c r="GF94">
        <v>55.946599999999997</v>
      </c>
      <c r="GG94">
        <v>48.673900000000003</v>
      </c>
      <c r="GH94">
        <v>3</v>
      </c>
      <c r="GI94">
        <v>-0.188831</v>
      </c>
      <c r="GJ94">
        <v>-0.37733899999999998</v>
      </c>
      <c r="GK94">
        <v>20.232900000000001</v>
      </c>
      <c r="GL94">
        <v>5.2339099999999998</v>
      </c>
      <c r="GM94">
        <v>11.986000000000001</v>
      </c>
      <c r="GN94">
        <v>4.9572000000000003</v>
      </c>
      <c r="GO94">
        <v>3.3039999999999998</v>
      </c>
      <c r="GP94">
        <v>1299.5999999999999</v>
      </c>
      <c r="GQ94">
        <v>9999</v>
      </c>
      <c r="GR94">
        <v>2722.8</v>
      </c>
      <c r="GS94">
        <v>16.5</v>
      </c>
      <c r="GT94">
        <v>1.8687400000000001</v>
      </c>
      <c r="GU94">
        <v>1.86446</v>
      </c>
      <c r="GV94">
        <v>1.87208</v>
      </c>
      <c r="GW94">
        <v>1.86293</v>
      </c>
      <c r="GX94">
        <v>1.8623400000000001</v>
      </c>
      <c r="GY94">
        <v>1.8687400000000001</v>
      </c>
      <c r="GZ94">
        <v>1.8589599999999999</v>
      </c>
      <c r="HA94">
        <v>1.8653599999999999</v>
      </c>
      <c r="HB94">
        <v>5</v>
      </c>
      <c r="HC94">
        <v>0</v>
      </c>
      <c r="HD94">
        <v>0</v>
      </c>
      <c r="HE94">
        <v>0</v>
      </c>
      <c r="HF94" t="s">
        <v>399</v>
      </c>
      <c r="HG94" t="s">
        <v>400</v>
      </c>
      <c r="HH94" t="s">
        <v>401</v>
      </c>
      <c r="HI94" t="s">
        <v>401</v>
      </c>
      <c r="HJ94" t="s">
        <v>401</v>
      </c>
      <c r="HK94" t="s">
        <v>401</v>
      </c>
      <c r="HL94">
        <v>0</v>
      </c>
      <c r="HM94">
        <v>100</v>
      </c>
      <c r="HN94">
        <v>100</v>
      </c>
      <c r="HO94">
        <v>3.895</v>
      </c>
      <c r="HP94">
        <v>-0.77300000000000002</v>
      </c>
      <c r="HQ94">
        <v>4.5468500000000596</v>
      </c>
      <c r="HR94">
        <v>0</v>
      </c>
      <c r="HS94">
        <v>0</v>
      </c>
      <c r="HT94">
        <v>0</v>
      </c>
      <c r="HU94">
        <v>-0.77355749999999701</v>
      </c>
      <c r="HV94">
        <v>0</v>
      </c>
      <c r="HW94">
        <v>0</v>
      </c>
      <c r="HX94">
        <v>0</v>
      </c>
      <c r="HY94">
        <v>-1</v>
      </c>
      <c r="HZ94">
        <v>-1</v>
      </c>
      <c r="IA94">
        <v>-1</v>
      </c>
      <c r="IB94">
        <v>-1</v>
      </c>
      <c r="IC94">
        <v>1.4</v>
      </c>
      <c r="ID94">
        <v>1.3</v>
      </c>
      <c r="IE94">
        <v>0.87402299999999999</v>
      </c>
      <c r="IF94">
        <v>2.3535200000000001</v>
      </c>
      <c r="IG94">
        <v>2.64893</v>
      </c>
      <c r="IH94">
        <v>2.9003899999999998</v>
      </c>
      <c r="II94">
        <v>2.8442400000000001</v>
      </c>
      <c r="IJ94">
        <v>2.34497</v>
      </c>
      <c r="IK94">
        <v>35.244</v>
      </c>
      <c r="IL94">
        <v>24.1751</v>
      </c>
      <c r="IM94">
        <v>18</v>
      </c>
      <c r="IN94">
        <v>1192.01</v>
      </c>
      <c r="IO94">
        <v>341.97699999999998</v>
      </c>
      <c r="IP94">
        <v>24.999500000000001</v>
      </c>
      <c r="IQ94">
        <v>24.9452</v>
      </c>
      <c r="IR94">
        <v>30.0001</v>
      </c>
      <c r="IS94">
        <v>24.853899999999999</v>
      </c>
      <c r="IT94">
        <v>24.793600000000001</v>
      </c>
      <c r="IU94">
        <v>17.5426</v>
      </c>
      <c r="IV94">
        <v>0</v>
      </c>
      <c r="IW94">
        <v>100</v>
      </c>
      <c r="IX94">
        <v>25</v>
      </c>
      <c r="IY94">
        <v>200</v>
      </c>
      <c r="IZ94">
        <v>22.443999999999999</v>
      </c>
      <c r="JA94">
        <v>109.35299999999999</v>
      </c>
      <c r="JB94">
        <v>99.907899999999998</v>
      </c>
    </row>
    <row r="95" spans="1:262" x14ac:dyDescent="0.2">
      <c r="A95">
        <v>79</v>
      </c>
      <c r="B95">
        <v>1634325936.5999999</v>
      </c>
      <c r="C95">
        <v>14582.0999999046</v>
      </c>
      <c r="D95" t="s">
        <v>730</v>
      </c>
      <c r="E95" t="s">
        <v>731</v>
      </c>
      <c r="F95" t="s">
        <v>392</v>
      </c>
      <c r="G95">
        <v>1634325936.5999999</v>
      </c>
      <c r="H95">
        <f t="shared" si="92"/>
        <v>6.5074650016391225E-3</v>
      </c>
      <c r="I95">
        <f t="shared" si="93"/>
        <v>6.5074650016391224</v>
      </c>
      <c r="J95">
        <f t="shared" si="94"/>
        <v>3.2321006087770563</v>
      </c>
      <c r="K95">
        <f t="shared" si="95"/>
        <v>97.686300000000003</v>
      </c>
      <c r="L95">
        <f t="shared" si="96"/>
        <v>76.003943781377274</v>
      </c>
      <c r="M95">
        <f t="shared" si="97"/>
        <v>6.9153669566350411</v>
      </c>
      <c r="N95">
        <f t="shared" si="98"/>
        <v>8.8881783960986986</v>
      </c>
      <c r="O95">
        <f t="shared" si="99"/>
        <v>0.29440210288361468</v>
      </c>
      <c r="P95">
        <f t="shared" si="100"/>
        <v>2.75401952278462</v>
      </c>
      <c r="Q95">
        <f t="shared" si="101"/>
        <v>0.27796885994321902</v>
      </c>
      <c r="R95">
        <f t="shared" si="102"/>
        <v>0.17513051449557815</v>
      </c>
      <c r="S95">
        <f t="shared" si="103"/>
        <v>241.73843992210573</v>
      </c>
      <c r="T95">
        <f t="shared" si="104"/>
        <v>26.382870034346475</v>
      </c>
      <c r="U95">
        <f t="shared" si="105"/>
        <v>25.742100000000001</v>
      </c>
      <c r="V95">
        <f t="shared" si="106"/>
        <v>3.3231064715548126</v>
      </c>
      <c r="W95">
        <f t="shared" si="107"/>
        <v>35.519055799883894</v>
      </c>
      <c r="X95">
        <f t="shared" si="108"/>
        <v>1.2465212012999998</v>
      </c>
      <c r="Y95">
        <f t="shared" si="109"/>
        <v>3.5094435176513743</v>
      </c>
      <c r="Z95">
        <f t="shared" si="110"/>
        <v>2.0765852702548129</v>
      </c>
      <c r="AA95">
        <f t="shared" si="111"/>
        <v>-286.97920657228531</v>
      </c>
      <c r="AB95">
        <f t="shared" si="112"/>
        <v>137.10153845311743</v>
      </c>
      <c r="AC95">
        <f t="shared" si="113"/>
        <v>10.658322826112116</v>
      </c>
      <c r="AD95">
        <f t="shared" si="114"/>
        <v>102.51909462904996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47820.499522481463</v>
      </c>
      <c r="AJ95" t="s">
        <v>393</v>
      </c>
      <c r="AK95">
        <v>10397.299999999999</v>
      </c>
      <c r="AL95">
        <v>0</v>
      </c>
      <c r="AM95">
        <v>0</v>
      </c>
      <c r="AN95" t="e">
        <f t="shared" si="118"/>
        <v>#DIV/0!</v>
      </c>
      <c r="AO95">
        <v>-1</v>
      </c>
      <c r="AP95" t="s">
        <v>732</v>
      </c>
      <c r="AQ95">
        <v>8296.4500000000007</v>
      </c>
      <c r="AR95">
        <v>836.18376000000001</v>
      </c>
      <c r="AS95">
        <v>986.20399999999995</v>
      </c>
      <c r="AT95">
        <f t="shared" si="119"/>
        <v>0.15211887195752594</v>
      </c>
      <c r="AU95">
        <v>0.5</v>
      </c>
      <c r="AV95">
        <f t="shared" si="120"/>
        <v>1261.2191999596403</v>
      </c>
      <c r="AW95">
        <f t="shared" si="121"/>
        <v>3.2321006087770563</v>
      </c>
      <c r="AX95">
        <f t="shared" si="122"/>
        <v>95.927620994516914</v>
      </c>
      <c r="AY95">
        <f t="shared" si="123"/>
        <v>3.3555631003020616E-3</v>
      </c>
      <c r="AZ95">
        <f t="shared" si="124"/>
        <v>-1</v>
      </c>
      <c r="BA95" t="e">
        <f t="shared" si="125"/>
        <v>#DIV/0!</v>
      </c>
      <c r="BB95" t="s">
        <v>395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>
        <f t="shared" si="130"/>
        <v>0.15211887195752599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v>181</v>
      </c>
      <c r="BM95">
        <v>300</v>
      </c>
      <c r="BN95">
        <v>300</v>
      </c>
      <c r="BO95">
        <v>300</v>
      </c>
      <c r="BP95">
        <v>8296.4500000000007</v>
      </c>
      <c r="BQ95">
        <v>958.36</v>
      </c>
      <c r="BR95">
        <v>-5.63563E-3</v>
      </c>
      <c r="BS95">
        <v>1.72</v>
      </c>
      <c r="BT95" t="s">
        <v>395</v>
      </c>
      <c r="BU95" t="s">
        <v>395</v>
      </c>
      <c r="BV95" t="s">
        <v>395</v>
      </c>
      <c r="BW95" t="s">
        <v>395</v>
      </c>
      <c r="BX95" t="s">
        <v>395</v>
      </c>
      <c r="BY95" t="s">
        <v>395</v>
      </c>
      <c r="BZ95" t="s">
        <v>395</v>
      </c>
      <c r="CA95" t="s">
        <v>395</v>
      </c>
      <c r="CB95" t="s">
        <v>395</v>
      </c>
      <c r="CC95" t="s">
        <v>395</v>
      </c>
      <c r="CD95">
        <f t="shared" si="134"/>
        <v>1500.01</v>
      </c>
      <c r="CE95">
        <f t="shared" si="135"/>
        <v>1261.2191999596403</v>
      </c>
      <c r="CF95">
        <f t="shared" si="136"/>
        <v>0.8408071945917962</v>
      </c>
      <c r="CG95">
        <f t="shared" si="137"/>
        <v>0.16115788556216673</v>
      </c>
      <c r="CH95">
        <v>6</v>
      </c>
      <c r="CI95">
        <v>0.5</v>
      </c>
      <c r="CJ95" t="s">
        <v>396</v>
      </c>
      <c r="CK95">
        <v>2</v>
      </c>
      <c r="CL95">
        <v>1634325936.5999999</v>
      </c>
      <c r="CM95">
        <v>97.686300000000003</v>
      </c>
      <c r="CN95">
        <v>100.00700000000001</v>
      </c>
      <c r="CO95">
        <v>13.7</v>
      </c>
      <c r="CP95">
        <v>9.8489699999999996</v>
      </c>
      <c r="CQ95">
        <v>94.154300000000006</v>
      </c>
      <c r="CR95">
        <v>14.472</v>
      </c>
      <c r="CS95">
        <v>999.98900000000003</v>
      </c>
      <c r="CT95">
        <v>90.881399999999999</v>
      </c>
      <c r="CU95">
        <v>0.105549</v>
      </c>
      <c r="CV95">
        <v>26.665500000000002</v>
      </c>
      <c r="CW95">
        <v>25.742100000000001</v>
      </c>
      <c r="CX95">
        <v>999.9</v>
      </c>
      <c r="CY95">
        <v>0</v>
      </c>
      <c r="CZ95">
        <v>0</v>
      </c>
      <c r="DA95">
        <v>9937.5</v>
      </c>
      <c r="DB95">
        <v>0</v>
      </c>
      <c r="DC95">
        <v>21.756</v>
      </c>
      <c r="DD95">
        <v>-1.9581500000000001</v>
      </c>
      <c r="DE95">
        <v>99.411199999999994</v>
      </c>
      <c r="DF95">
        <v>101.002</v>
      </c>
      <c r="DG95">
        <v>3.8500899999999998</v>
      </c>
      <c r="DH95">
        <v>100.00700000000001</v>
      </c>
      <c r="DI95">
        <v>9.8489699999999996</v>
      </c>
      <c r="DJ95">
        <v>1.24499</v>
      </c>
      <c r="DK95">
        <v>0.89508900000000002</v>
      </c>
      <c r="DL95">
        <v>10.150700000000001</v>
      </c>
      <c r="DM95">
        <v>5.3120200000000004</v>
      </c>
      <c r="DN95">
        <v>1500.01</v>
      </c>
      <c r="DO95">
        <v>0.97300399999999998</v>
      </c>
      <c r="DP95">
        <v>2.6995499999999999E-2</v>
      </c>
      <c r="DQ95">
        <v>0</v>
      </c>
      <c r="DR95">
        <v>834.62900000000002</v>
      </c>
      <c r="DS95">
        <v>5.0000499999999999</v>
      </c>
      <c r="DT95">
        <v>12625.1</v>
      </c>
      <c r="DU95">
        <v>12458.2</v>
      </c>
      <c r="DV95">
        <v>42.125</v>
      </c>
      <c r="DW95">
        <v>44</v>
      </c>
      <c r="DX95">
        <v>43.186999999999998</v>
      </c>
      <c r="DY95">
        <v>43.561999999999998</v>
      </c>
      <c r="DZ95">
        <v>44.186999999999998</v>
      </c>
      <c r="EA95">
        <v>1454.65</v>
      </c>
      <c r="EB95">
        <v>40.36</v>
      </c>
      <c r="EC95">
        <v>0</v>
      </c>
      <c r="ED95">
        <v>101.200000047684</v>
      </c>
      <c r="EE95">
        <v>0</v>
      </c>
      <c r="EF95">
        <v>836.18376000000001</v>
      </c>
      <c r="EG95">
        <v>-11.020230759233501</v>
      </c>
      <c r="EH95">
        <v>-161.74615356571601</v>
      </c>
      <c r="EI95">
        <v>12644.404</v>
      </c>
      <c r="EJ95">
        <v>15</v>
      </c>
      <c r="EK95">
        <v>1634325968.0999999</v>
      </c>
      <c r="EL95" t="s">
        <v>733</v>
      </c>
      <c r="EM95">
        <v>1634325954.5999999</v>
      </c>
      <c r="EN95">
        <v>1634325968.0999999</v>
      </c>
      <c r="EO95">
        <v>83</v>
      </c>
      <c r="EP95">
        <v>-0.36299999999999999</v>
      </c>
      <c r="EQ95">
        <v>1E-3</v>
      </c>
      <c r="ER95">
        <v>3.532</v>
      </c>
      <c r="ES95">
        <v>-0.77200000000000002</v>
      </c>
      <c r="ET95">
        <v>100</v>
      </c>
      <c r="EU95">
        <v>10</v>
      </c>
      <c r="EV95">
        <v>0.24</v>
      </c>
      <c r="EW95">
        <v>0.03</v>
      </c>
      <c r="EX95">
        <v>-2.0141739024390199</v>
      </c>
      <c r="EY95">
        <v>-8.1733588850172706E-2</v>
      </c>
      <c r="EZ95">
        <v>2.6428187176836301E-2</v>
      </c>
      <c r="FA95">
        <v>1</v>
      </c>
      <c r="FB95">
        <v>3.8409382926829299</v>
      </c>
      <c r="FC95">
        <v>5.1917351916385003E-2</v>
      </c>
      <c r="FD95">
        <v>5.2161222408423601E-3</v>
      </c>
      <c r="FE95">
        <v>1</v>
      </c>
      <c r="FF95">
        <v>2</v>
      </c>
      <c r="FG95">
        <v>2</v>
      </c>
      <c r="FH95" t="s">
        <v>398</v>
      </c>
      <c r="FI95">
        <v>3.8227899999999999</v>
      </c>
      <c r="FJ95">
        <v>2.7082299999999999</v>
      </c>
      <c r="FK95">
        <v>2.4839799999999999E-2</v>
      </c>
      <c r="FL95">
        <v>2.6416200000000001E-2</v>
      </c>
      <c r="FM95">
        <v>7.2361200000000001E-2</v>
      </c>
      <c r="FN95">
        <v>5.4112599999999997E-2</v>
      </c>
      <c r="FO95">
        <v>28401.599999999999</v>
      </c>
      <c r="FP95">
        <v>24008</v>
      </c>
      <c r="FQ95">
        <v>26149.8</v>
      </c>
      <c r="FR95">
        <v>24064</v>
      </c>
      <c r="FS95">
        <v>41429.699999999997</v>
      </c>
      <c r="FT95">
        <v>37570.1</v>
      </c>
      <c r="FU95">
        <v>47290.7</v>
      </c>
      <c r="FV95">
        <v>42902.8</v>
      </c>
      <c r="FW95">
        <v>2.6859999999999999</v>
      </c>
      <c r="FX95">
        <v>1.6863999999999999</v>
      </c>
      <c r="FY95">
        <v>9.9793099999999996E-2</v>
      </c>
      <c r="FZ95">
        <v>0</v>
      </c>
      <c r="GA95">
        <v>24.104500000000002</v>
      </c>
      <c r="GB95">
        <v>999.9</v>
      </c>
      <c r="GC95">
        <v>29.190999999999999</v>
      </c>
      <c r="GD95">
        <v>28.257999999999999</v>
      </c>
      <c r="GE95">
        <v>12.3729</v>
      </c>
      <c r="GF95">
        <v>56.316600000000001</v>
      </c>
      <c r="GG95">
        <v>48.681899999999999</v>
      </c>
      <c r="GH95">
        <v>3</v>
      </c>
      <c r="GI95">
        <v>-0.190112</v>
      </c>
      <c r="GJ95">
        <v>-0.40497300000000003</v>
      </c>
      <c r="GK95">
        <v>20.232900000000001</v>
      </c>
      <c r="GL95">
        <v>5.23346</v>
      </c>
      <c r="GM95">
        <v>11.986000000000001</v>
      </c>
      <c r="GN95">
        <v>4.9566499999999998</v>
      </c>
      <c r="GO95">
        <v>3.3039999999999998</v>
      </c>
      <c r="GP95">
        <v>1302.5999999999999</v>
      </c>
      <c r="GQ95">
        <v>9999</v>
      </c>
      <c r="GR95">
        <v>2722.8</v>
      </c>
      <c r="GS95">
        <v>16.600000000000001</v>
      </c>
      <c r="GT95">
        <v>1.8687499999999999</v>
      </c>
      <c r="GU95">
        <v>1.8644400000000001</v>
      </c>
      <c r="GV95">
        <v>1.8720399999999999</v>
      </c>
      <c r="GW95">
        <v>1.86293</v>
      </c>
      <c r="GX95">
        <v>1.8623400000000001</v>
      </c>
      <c r="GY95">
        <v>1.86877</v>
      </c>
      <c r="GZ95">
        <v>1.85897</v>
      </c>
      <c r="HA95">
        <v>1.8653599999999999</v>
      </c>
      <c r="HB95">
        <v>5</v>
      </c>
      <c r="HC95">
        <v>0</v>
      </c>
      <c r="HD95">
        <v>0</v>
      </c>
      <c r="HE95">
        <v>0</v>
      </c>
      <c r="HF95" t="s">
        <v>399</v>
      </c>
      <c r="HG95" t="s">
        <v>400</v>
      </c>
      <c r="HH95" t="s">
        <v>401</v>
      </c>
      <c r="HI95" t="s">
        <v>401</v>
      </c>
      <c r="HJ95" t="s">
        <v>401</v>
      </c>
      <c r="HK95" t="s">
        <v>401</v>
      </c>
      <c r="HL95">
        <v>0</v>
      </c>
      <c r="HM95">
        <v>100</v>
      </c>
      <c r="HN95">
        <v>100</v>
      </c>
      <c r="HO95">
        <v>3.532</v>
      </c>
      <c r="HP95">
        <v>-0.77200000000000002</v>
      </c>
      <c r="HQ95">
        <v>3.89499999999998</v>
      </c>
      <c r="HR95">
        <v>0</v>
      </c>
      <c r="HS95">
        <v>0</v>
      </c>
      <c r="HT95">
        <v>0</v>
      </c>
      <c r="HU95">
        <v>-0.77290800000000104</v>
      </c>
      <c r="HV95">
        <v>0</v>
      </c>
      <c r="HW95">
        <v>0</v>
      </c>
      <c r="HX95">
        <v>0</v>
      </c>
      <c r="HY95">
        <v>-1</v>
      </c>
      <c r="HZ95">
        <v>-1</v>
      </c>
      <c r="IA95">
        <v>-1</v>
      </c>
      <c r="IB95">
        <v>-1</v>
      </c>
      <c r="IC95">
        <v>1.3</v>
      </c>
      <c r="ID95">
        <v>1.2</v>
      </c>
      <c r="IE95">
        <v>0.52856400000000003</v>
      </c>
      <c r="IF95">
        <v>2.3742700000000001</v>
      </c>
      <c r="IG95">
        <v>2.64893</v>
      </c>
      <c r="IH95">
        <v>2.9003899999999998</v>
      </c>
      <c r="II95">
        <v>2.8442400000000001</v>
      </c>
      <c r="IJ95">
        <v>2.33765</v>
      </c>
      <c r="IK95">
        <v>35.313299999999998</v>
      </c>
      <c r="IL95">
        <v>24.157499999999999</v>
      </c>
      <c r="IM95">
        <v>18</v>
      </c>
      <c r="IN95">
        <v>1190.51</v>
      </c>
      <c r="IO95">
        <v>341.70499999999998</v>
      </c>
      <c r="IP95">
        <v>24.999700000000001</v>
      </c>
      <c r="IQ95">
        <v>24.930499999999999</v>
      </c>
      <c r="IR95">
        <v>30</v>
      </c>
      <c r="IS95">
        <v>24.8477</v>
      </c>
      <c r="IT95">
        <v>24.789000000000001</v>
      </c>
      <c r="IU95">
        <v>10.6191</v>
      </c>
      <c r="IV95">
        <v>0</v>
      </c>
      <c r="IW95">
        <v>100</v>
      </c>
      <c r="IX95">
        <v>25</v>
      </c>
      <c r="IY95">
        <v>100</v>
      </c>
      <c r="IZ95">
        <v>22.443999999999999</v>
      </c>
      <c r="JA95">
        <v>109.35299999999999</v>
      </c>
      <c r="JB95">
        <v>99.909899999999993</v>
      </c>
    </row>
    <row r="96" spans="1:262" x14ac:dyDescent="0.2">
      <c r="A96">
        <v>80</v>
      </c>
      <c r="B96">
        <v>1634326089.0999999</v>
      </c>
      <c r="C96">
        <v>14734.5999999046</v>
      </c>
      <c r="D96" t="s">
        <v>734</v>
      </c>
      <c r="E96" t="s">
        <v>735</v>
      </c>
      <c r="F96" t="s">
        <v>392</v>
      </c>
      <c r="G96">
        <v>1634326089.0999999</v>
      </c>
      <c r="H96">
        <f t="shared" si="92"/>
        <v>6.7929657792948316E-3</v>
      </c>
      <c r="I96">
        <f t="shared" si="93"/>
        <v>6.7929657792948319</v>
      </c>
      <c r="J96">
        <f t="shared" si="94"/>
        <v>0.53991731733428239</v>
      </c>
      <c r="K96">
        <f t="shared" si="95"/>
        <v>49.4467</v>
      </c>
      <c r="L96">
        <f t="shared" si="96"/>
        <v>44.763445606790889</v>
      </c>
      <c r="M96">
        <f t="shared" si="97"/>
        <v>4.0732217558364328</v>
      </c>
      <c r="N96">
        <f t="shared" si="98"/>
        <v>4.4993715623124997</v>
      </c>
      <c r="O96">
        <f t="shared" si="99"/>
        <v>0.30936403674694402</v>
      </c>
      <c r="P96">
        <f t="shared" si="100"/>
        <v>2.7626477633243081</v>
      </c>
      <c r="Q96">
        <f t="shared" si="101"/>
        <v>0.29132608187429482</v>
      </c>
      <c r="R96">
        <f t="shared" si="102"/>
        <v>0.18361173507162615</v>
      </c>
      <c r="S96">
        <f t="shared" si="103"/>
        <v>241.74322792210728</v>
      </c>
      <c r="T96">
        <f t="shared" si="104"/>
        <v>26.307790954933839</v>
      </c>
      <c r="U96">
        <f t="shared" si="105"/>
        <v>25.729800000000001</v>
      </c>
      <c r="V96">
        <f t="shared" si="106"/>
        <v>3.3206839019396961</v>
      </c>
      <c r="W96">
        <f t="shared" si="107"/>
        <v>35.676940521800141</v>
      </c>
      <c r="X96">
        <f t="shared" si="108"/>
        <v>1.252246389875</v>
      </c>
      <c r="Y96">
        <f t="shared" si="109"/>
        <v>3.5099601354825358</v>
      </c>
      <c r="Z96">
        <f t="shared" si="110"/>
        <v>2.0684375120646958</v>
      </c>
      <c r="AA96">
        <f t="shared" si="111"/>
        <v>-299.56979086690205</v>
      </c>
      <c r="AB96">
        <f t="shared" si="112"/>
        <v>139.73538248417003</v>
      </c>
      <c r="AC96">
        <f t="shared" si="113"/>
        <v>10.828620281010991</v>
      </c>
      <c r="AD96">
        <f t="shared" si="114"/>
        <v>92.737439820386243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48055.136626434243</v>
      </c>
      <c r="AJ96" t="s">
        <v>393</v>
      </c>
      <c r="AK96">
        <v>10397.299999999999</v>
      </c>
      <c r="AL96">
        <v>0</v>
      </c>
      <c r="AM96">
        <v>0</v>
      </c>
      <c r="AN96" t="e">
        <f t="shared" si="118"/>
        <v>#DIV/0!</v>
      </c>
      <c r="AO96">
        <v>-1</v>
      </c>
      <c r="AP96" t="s">
        <v>736</v>
      </c>
      <c r="AQ96">
        <v>8296.39</v>
      </c>
      <c r="AR96">
        <v>824.68046153846103</v>
      </c>
      <c r="AS96">
        <v>950.36</v>
      </c>
      <c r="AT96">
        <f t="shared" si="119"/>
        <v>0.13224413744427266</v>
      </c>
      <c r="AU96">
        <v>0.5</v>
      </c>
      <c r="AV96">
        <f t="shared" si="120"/>
        <v>1261.244399959641</v>
      </c>
      <c r="AW96">
        <f t="shared" si="121"/>
        <v>0.53991731733428239</v>
      </c>
      <c r="AX96">
        <f t="shared" si="122"/>
        <v>83.396088889540977</v>
      </c>
      <c r="AY96">
        <f t="shared" si="123"/>
        <v>1.220950766864502E-3</v>
      </c>
      <c r="AZ96">
        <f t="shared" si="124"/>
        <v>-1</v>
      </c>
      <c r="BA96" t="e">
        <f t="shared" si="125"/>
        <v>#DIV/0!</v>
      </c>
      <c r="BB96" t="s">
        <v>395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>
        <f t="shared" si="130"/>
        <v>0.13224413744427269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v>182</v>
      </c>
      <c r="BM96">
        <v>300</v>
      </c>
      <c r="BN96">
        <v>300</v>
      </c>
      <c r="BO96">
        <v>300</v>
      </c>
      <c r="BP96">
        <v>8296.39</v>
      </c>
      <c r="BQ96">
        <v>925.43</v>
      </c>
      <c r="BR96">
        <v>-5.6354700000000001E-3</v>
      </c>
      <c r="BS96">
        <v>1.31</v>
      </c>
      <c r="BT96" t="s">
        <v>395</v>
      </c>
      <c r="BU96" t="s">
        <v>395</v>
      </c>
      <c r="BV96" t="s">
        <v>395</v>
      </c>
      <c r="BW96" t="s">
        <v>395</v>
      </c>
      <c r="BX96" t="s">
        <v>395</v>
      </c>
      <c r="BY96" t="s">
        <v>395</v>
      </c>
      <c r="BZ96" t="s">
        <v>395</v>
      </c>
      <c r="CA96" t="s">
        <v>395</v>
      </c>
      <c r="CB96" t="s">
        <v>395</v>
      </c>
      <c r="CC96" t="s">
        <v>395</v>
      </c>
      <c r="CD96">
        <f t="shared" si="134"/>
        <v>1500.04</v>
      </c>
      <c r="CE96">
        <f t="shared" si="135"/>
        <v>1261.244399959641</v>
      </c>
      <c r="CF96">
        <f t="shared" si="136"/>
        <v>0.84080717844833541</v>
      </c>
      <c r="CG96">
        <f t="shared" si="137"/>
        <v>0.16115785440528738</v>
      </c>
      <c r="CH96">
        <v>6</v>
      </c>
      <c r="CI96">
        <v>0.5</v>
      </c>
      <c r="CJ96" t="s">
        <v>396</v>
      </c>
      <c r="CK96">
        <v>2</v>
      </c>
      <c r="CL96">
        <v>1634326089.0999999</v>
      </c>
      <c r="CM96">
        <v>49.4467</v>
      </c>
      <c r="CN96">
        <v>49.972200000000001</v>
      </c>
      <c r="CO96">
        <v>13.761799999999999</v>
      </c>
      <c r="CP96">
        <v>9.7419899999999995</v>
      </c>
      <c r="CQ96">
        <v>45.971800000000002</v>
      </c>
      <c r="CR96">
        <v>14.535</v>
      </c>
      <c r="CS96">
        <v>999.97</v>
      </c>
      <c r="CT96">
        <v>90.889099999999999</v>
      </c>
      <c r="CU96">
        <v>0.10527499999999999</v>
      </c>
      <c r="CV96">
        <v>26.667999999999999</v>
      </c>
      <c r="CW96">
        <v>25.729800000000001</v>
      </c>
      <c r="CX96">
        <v>999.9</v>
      </c>
      <c r="CY96">
        <v>0</v>
      </c>
      <c r="CZ96">
        <v>0</v>
      </c>
      <c r="DA96">
        <v>9987.5</v>
      </c>
      <c r="DB96">
        <v>0</v>
      </c>
      <c r="DC96">
        <v>21.756</v>
      </c>
      <c r="DD96">
        <v>-0.52543300000000004</v>
      </c>
      <c r="DE96">
        <v>50.136699999999998</v>
      </c>
      <c r="DF96">
        <v>50.463799999999999</v>
      </c>
      <c r="DG96">
        <v>4.0198499999999999</v>
      </c>
      <c r="DH96">
        <v>49.972200000000001</v>
      </c>
      <c r="DI96">
        <v>9.7419899999999995</v>
      </c>
      <c r="DJ96">
        <v>1.2507999999999999</v>
      </c>
      <c r="DK96">
        <v>0.88544</v>
      </c>
      <c r="DL96">
        <v>10.2203</v>
      </c>
      <c r="DM96">
        <v>5.15625</v>
      </c>
      <c r="DN96">
        <v>1500.04</v>
      </c>
      <c r="DO96">
        <v>0.97300399999999998</v>
      </c>
      <c r="DP96">
        <v>2.6995499999999999E-2</v>
      </c>
      <c r="DQ96">
        <v>0</v>
      </c>
      <c r="DR96">
        <v>824.26900000000001</v>
      </c>
      <c r="DS96">
        <v>5.0000499999999999</v>
      </c>
      <c r="DT96">
        <v>12465</v>
      </c>
      <c r="DU96">
        <v>12458.4</v>
      </c>
      <c r="DV96">
        <v>42.061999999999998</v>
      </c>
      <c r="DW96">
        <v>43.936999999999998</v>
      </c>
      <c r="DX96">
        <v>43.125</v>
      </c>
      <c r="DY96">
        <v>43.561999999999998</v>
      </c>
      <c r="DZ96">
        <v>44.125</v>
      </c>
      <c r="EA96">
        <v>1454.68</v>
      </c>
      <c r="EB96">
        <v>40.36</v>
      </c>
      <c r="EC96">
        <v>0</v>
      </c>
      <c r="ED96">
        <v>152</v>
      </c>
      <c r="EE96">
        <v>0</v>
      </c>
      <c r="EF96">
        <v>824.68046153846103</v>
      </c>
      <c r="EG96">
        <v>-1.87651281850105</v>
      </c>
      <c r="EH96">
        <v>-41.630769238043399</v>
      </c>
      <c r="EI96">
        <v>12469.9346153846</v>
      </c>
      <c r="EJ96">
        <v>15</v>
      </c>
      <c r="EK96">
        <v>1634326054.0999999</v>
      </c>
      <c r="EL96" t="s">
        <v>737</v>
      </c>
      <c r="EM96">
        <v>1634326041.5999999</v>
      </c>
      <c r="EN96">
        <v>1634326054.0999999</v>
      </c>
      <c r="EO96">
        <v>84</v>
      </c>
      <c r="EP96">
        <v>-5.7000000000000002E-2</v>
      </c>
      <c r="EQ96">
        <v>-1E-3</v>
      </c>
      <c r="ER96">
        <v>3.4750000000000001</v>
      </c>
      <c r="ES96">
        <v>-0.77300000000000002</v>
      </c>
      <c r="ET96">
        <v>50</v>
      </c>
      <c r="EU96">
        <v>10</v>
      </c>
      <c r="EV96">
        <v>0.23</v>
      </c>
      <c r="EW96">
        <v>0.02</v>
      </c>
      <c r="EX96">
        <v>-0.49748192682926801</v>
      </c>
      <c r="EY96">
        <v>-0.10739067595818901</v>
      </c>
      <c r="EZ96">
        <v>3.64992640910713E-2</v>
      </c>
      <c r="FA96">
        <v>0</v>
      </c>
      <c r="FB96">
        <v>4.0098629268292703</v>
      </c>
      <c r="FC96">
        <v>5.5083972125437801E-2</v>
      </c>
      <c r="FD96">
        <v>5.5448249852089902E-3</v>
      </c>
      <c r="FE96">
        <v>1</v>
      </c>
      <c r="FF96">
        <v>1</v>
      </c>
      <c r="FG96">
        <v>2</v>
      </c>
      <c r="FH96" t="s">
        <v>410</v>
      </c>
      <c r="FI96">
        <v>3.8227600000000002</v>
      </c>
      <c r="FJ96">
        <v>2.7084000000000001</v>
      </c>
      <c r="FK96">
        <v>1.2283000000000001E-2</v>
      </c>
      <c r="FL96">
        <v>1.34077E-2</v>
      </c>
      <c r="FM96">
        <v>7.2605199999999995E-2</v>
      </c>
      <c r="FN96">
        <v>5.3667300000000001E-2</v>
      </c>
      <c r="FO96">
        <v>28768.3</v>
      </c>
      <c r="FP96">
        <v>24330.5</v>
      </c>
      <c r="FQ96">
        <v>26150.6</v>
      </c>
      <c r="FR96">
        <v>24065.5</v>
      </c>
      <c r="FS96">
        <v>41419.1</v>
      </c>
      <c r="FT96">
        <v>37589.699999999997</v>
      </c>
      <c r="FU96">
        <v>47291.6</v>
      </c>
      <c r="FV96">
        <v>42905.2</v>
      </c>
      <c r="FW96">
        <v>2.68668</v>
      </c>
      <c r="FX96">
        <v>1.6839500000000001</v>
      </c>
      <c r="FY96">
        <v>9.9964399999999995E-2</v>
      </c>
      <c r="FZ96">
        <v>0</v>
      </c>
      <c r="GA96">
        <v>24.089400000000001</v>
      </c>
      <c r="GB96">
        <v>999.9</v>
      </c>
      <c r="GC96">
        <v>28.818000000000001</v>
      </c>
      <c r="GD96">
        <v>28.359000000000002</v>
      </c>
      <c r="GE96">
        <v>12.2866</v>
      </c>
      <c r="GF96">
        <v>55.416600000000003</v>
      </c>
      <c r="GG96">
        <v>48.7179</v>
      </c>
      <c r="GH96">
        <v>3</v>
      </c>
      <c r="GI96">
        <v>-0.19200500000000001</v>
      </c>
      <c r="GJ96">
        <v>-0.39847500000000002</v>
      </c>
      <c r="GK96">
        <v>20.232900000000001</v>
      </c>
      <c r="GL96">
        <v>5.2333100000000004</v>
      </c>
      <c r="GM96">
        <v>11.986000000000001</v>
      </c>
      <c r="GN96">
        <v>4.9558</v>
      </c>
      <c r="GO96">
        <v>3.3039499999999999</v>
      </c>
      <c r="GP96">
        <v>1306.7</v>
      </c>
      <c r="GQ96">
        <v>9999</v>
      </c>
      <c r="GR96">
        <v>2722.8</v>
      </c>
      <c r="GS96">
        <v>16.600000000000001</v>
      </c>
      <c r="GT96">
        <v>1.8687400000000001</v>
      </c>
      <c r="GU96">
        <v>1.86446</v>
      </c>
      <c r="GV96">
        <v>1.8720300000000001</v>
      </c>
      <c r="GW96">
        <v>1.8629199999999999</v>
      </c>
      <c r="GX96">
        <v>1.8623400000000001</v>
      </c>
      <c r="GY96">
        <v>1.86876</v>
      </c>
      <c r="GZ96">
        <v>1.8589599999999999</v>
      </c>
      <c r="HA96">
        <v>1.86537</v>
      </c>
      <c r="HB96">
        <v>5</v>
      </c>
      <c r="HC96">
        <v>0</v>
      </c>
      <c r="HD96">
        <v>0</v>
      </c>
      <c r="HE96">
        <v>0</v>
      </c>
      <c r="HF96" t="s">
        <v>399</v>
      </c>
      <c r="HG96" t="s">
        <v>400</v>
      </c>
      <c r="HH96" t="s">
        <v>401</v>
      </c>
      <c r="HI96" t="s">
        <v>401</v>
      </c>
      <c r="HJ96" t="s">
        <v>401</v>
      </c>
      <c r="HK96" t="s">
        <v>401</v>
      </c>
      <c r="HL96">
        <v>0</v>
      </c>
      <c r="HM96">
        <v>100</v>
      </c>
      <c r="HN96">
        <v>100</v>
      </c>
      <c r="HO96">
        <v>3.4750000000000001</v>
      </c>
      <c r="HP96">
        <v>-0.7732</v>
      </c>
      <c r="HQ96">
        <v>3.47490476190475</v>
      </c>
      <c r="HR96">
        <v>0</v>
      </c>
      <c r="HS96">
        <v>0</v>
      </c>
      <c r="HT96">
        <v>0</v>
      </c>
      <c r="HU96">
        <v>-0.77317849999999999</v>
      </c>
      <c r="HV96">
        <v>0</v>
      </c>
      <c r="HW96">
        <v>0</v>
      </c>
      <c r="HX96">
        <v>0</v>
      </c>
      <c r="HY96">
        <v>-1</v>
      </c>
      <c r="HZ96">
        <v>-1</v>
      </c>
      <c r="IA96">
        <v>-1</v>
      </c>
      <c r="IB96">
        <v>-1</v>
      </c>
      <c r="IC96">
        <v>0.8</v>
      </c>
      <c r="ID96">
        <v>0.6</v>
      </c>
      <c r="IE96">
        <v>0.35400399999999999</v>
      </c>
      <c r="IF96">
        <v>2.3962400000000001</v>
      </c>
      <c r="IG96">
        <v>2.64893</v>
      </c>
      <c r="IH96">
        <v>2.9003899999999998</v>
      </c>
      <c r="II96">
        <v>2.8442400000000001</v>
      </c>
      <c r="IJ96">
        <v>2.34863</v>
      </c>
      <c r="IK96">
        <v>35.3827</v>
      </c>
      <c r="IL96">
        <v>24.1663</v>
      </c>
      <c r="IM96">
        <v>18</v>
      </c>
      <c r="IN96">
        <v>1191.03</v>
      </c>
      <c r="IO96">
        <v>340.43799999999999</v>
      </c>
      <c r="IP96">
        <v>24.9999</v>
      </c>
      <c r="IQ96">
        <v>24.907399999999999</v>
      </c>
      <c r="IR96">
        <v>30</v>
      </c>
      <c r="IS96">
        <v>24.833200000000001</v>
      </c>
      <c r="IT96">
        <v>24.776499999999999</v>
      </c>
      <c r="IU96">
        <v>7.1159299999999996</v>
      </c>
      <c r="IV96">
        <v>0</v>
      </c>
      <c r="IW96">
        <v>100</v>
      </c>
      <c r="IX96">
        <v>25</v>
      </c>
      <c r="IY96">
        <v>50</v>
      </c>
      <c r="IZ96">
        <v>22.443999999999999</v>
      </c>
      <c r="JA96">
        <v>109.355</v>
      </c>
      <c r="JB96">
        <v>99.915800000000004</v>
      </c>
    </row>
    <row r="97" spans="1:262" x14ac:dyDescent="0.2">
      <c r="A97">
        <v>81</v>
      </c>
      <c r="B97">
        <v>1634326183.5999999</v>
      </c>
      <c r="C97">
        <v>14829.0999999046</v>
      </c>
      <c r="D97" t="s">
        <v>738</v>
      </c>
      <c r="E97" t="s">
        <v>739</v>
      </c>
      <c r="F97" t="s">
        <v>392</v>
      </c>
      <c r="G97">
        <v>1634326183.5999999</v>
      </c>
      <c r="H97">
        <f t="shared" si="92"/>
        <v>6.9479294907257936E-3</v>
      </c>
      <c r="I97">
        <f t="shared" si="93"/>
        <v>6.9479294907257936</v>
      </c>
      <c r="J97">
        <f t="shared" si="94"/>
        <v>-2.9928253605060711</v>
      </c>
      <c r="K97">
        <f t="shared" si="95"/>
        <v>-4.7952000000000004</v>
      </c>
      <c r="L97">
        <f t="shared" si="96"/>
        <v>10.932780940505751</v>
      </c>
      <c r="M97">
        <f t="shared" si="97"/>
        <v>0.99474694153053311</v>
      </c>
      <c r="N97">
        <f t="shared" si="98"/>
        <v>-0.43630349496480003</v>
      </c>
      <c r="O97">
        <f t="shared" si="99"/>
        <v>0.31874100923457849</v>
      </c>
      <c r="P97">
        <f t="shared" si="100"/>
        <v>2.7743697478707938</v>
      </c>
      <c r="Q97">
        <f t="shared" si="101"/>
        <v>0.29970482654776615</v>
      </c>
      <c r="R97">
        <f t="shared" si="102"/>
        <v>0.18893102884198884</v>
      </c>
      <c r="S97">
        <f t="shared" si="103"/>
        <v>241.73901892208642</v>
      </c>
      <c r="T97">
        <f t="shared" si="104"/>
        <v>26.252370776660872</v>
      </c>
      <c r="U97">
        <f t="shared" si="105"/>
        <v>25.677</v>
      </c>
      <c r="V97">
        <f t="shared" si="106"/>
        <v>3.3103020950093112</v>
      </c>
      <c r="W97">
        <f t="shared" si="107"/>
        <v>35.753819831723199</v>
      </c>
      <c r="X97">
        <f t="shared" si="108"/>
        <v>1.2538812152592</v>
      </c>
      <c r="Y97">
        <f t="shared" si="109"/>
        <v>3.5069853267724755</v>
      </c>
      <c r="Z97">
        <f t="shared" si="110"/>
        <v>2.0564208797501111</v>
      </c>
      <c r="AA97">
        <f t="shared" si="111"/>
        <v>-306.40369054100751</v>
      </c>
      <c r="AB97">
        <f t="shared" si="112"/>
        <v>146.07184121598573</v>
      </c>
      <c r="AC97">
        <f t="shared" si="113"/>
        <v>11.268034909744239</v>
      </c>
      <c r="AD97">
        <f t="shared" si="114"/>
        <v>92.675204506808882</v>
      </c>
      <c r="AE97">
        <v>3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48376.973512778866</v>
      </c>
      <c r="AJ97" t="s">
        <v>393</v>
      </c>
      <c r="AK97">
        <v>10397.299999999999</v>
      </c>
      <c r="AL97">
        <v>0</v>
      </c>
      <c r="AM97">
        <v>0</v>
      </c>
      <c r="AN97" t="e">
        <f t="shared" si="118"/>
        <v>#DIV/0!</v>
      </c>
      <c r="AO97">
        <v>-1</v>
      </c>
      <c r="AP97" t="s">
        <v>740</v>
      </c>
      <c r="AQ97">
        <v>8296.26</v>
      </c>
      <c r="AR97">
        <v>833.15184615384601</v>
      </c>
      <c r="AS97">
        <v>928.81500000000005</v>
      </c>
      <c r="AT97">
        <f t="shared" si="119"/>
        <v>0.10299484164893336</v>
      </c>
      <c r="AU97">
        <v>0.5</v>
      </c>
      <c r="AV97">
        <f t="shared" si="120"/>
        <v>1261.2194999596304</v>
      </c>
      <c r="AW97">
        <f t="shared" si="121"/>
        <v>-2.9928253605060711</v>
      </c>
      <c r="AX97">
        <f t="shared" si="122"/>
        <v>64.949551341444518</v>
      </c>
      <c r="AY97">
        <f t="shared" si="123"/>
        <v>-1.5800781391104865E-3</v>
      </c>
      <c r="AZ97">
        <f t="shared" si="124"/>
        <v>-1</v>
      </c>
      <c r="BA97" t="e">
        <f t="shared" si="125"/>
        <v>#DIV/0!</v>
      </c>
      <c r="BB97" t="s">
        <v>395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>
        <f t="shared" si="130"/>
        <v>0.10299484164893336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v>183</v>
      </c>
      <c r="BM97">
        <v>300</v>
      </c>
      <c r="BN97">
        <v>300</v>
      </c>
      <c r="BO97">
        <v>300</v>
      </c>
      <c r="BP97">
        <v>8296.26</v>
      </c>
      <c r="BQ97">
        <v>909.24</v>
      </c>
      <c r="BR97">
        <v>-5.6353599999999998E-3</v>
      </c>
      <c r="BS97">
        <v>0.04</v>
      </c>
      <c r="BT97" t="s">
        <v>395</v>
      </c>
      <c r="BU97" t="s">
        <v>395</v>
      </c>
      <c r="BV97" t="s">
        <v>395</v>
      </c>
      <c r="BW97" t="s">
        <v>395</v>
      </c>
      <c r="BX97" t="s">
        <v>395</v>
      </c>
      <c r="BY97" t="s">
        <v>395</v>
      </c>
      <c r="BZ97" t="s">
        <v>395</v>
      </c>
      <c r="CA97" t="s">
        <v>395</v>
      </c>
      <c r="CB97" t="s">
        <v>395</v>
      </c>
      <c r="CC97" t="s">
        <v>395</v>
      </c>
      <c r="CD97">
        <f t="shared" si="134"/>
        <v>1500.01</v>
      </c>
      <c r="CE97">
        <f t="shared" si="135"/>
        <v>1261.2194999596304</v>
      </c>
      <c r="CF97">
        <f t="shared" si="136"/>
        <v>0.84080739459045628</v>
      </c>
      <c r="CG97">
        <f t="shared" si="137"/>
        <v>0.16115827155958054</v>
      </c>
      <c r="CH97">
        <v>6</v>
      </c>
      <c r="CI97">
        <v>0.5</v>
      </c>
      <c r="CJ97" t="s">
        <v>396</v>
      </c>
      <c r="CK97">
        <v>2</v>
      </c>
      <c r="CL97">
        <v>1634326183.5999999</v>
      </c>
      <c r="CM97">
        <v>-4.7952000000000004</v>
      </c>
      <c r="CN97">
        <v>-6.6107399999999998</v>
      </c>
      <c r="CO97">
        <v>13.780799999999999</v>
      </c>
      <c r="CP97">
        <v>9.6698199999999996</v>
      </c>
      <c r="CQ97">
        <v>-8.5217600000000004</v>
      </c>
      <c r="CR97">
        <v>14.5548</v>
      </c>
      <c r="CS97">
        <v>1000.08</v>
      </c>
      <c r="CT97">
        <v>90.882900000000006</v>
      </c>
      <c r="CU97">
        <v>0.10464900000000001</v>
      </c>
      <c r="CV97">
        <v>26.653600000000001</v>
      </c>
      <c r="CW97">
        <v>25.677</v>
      </c>
      <c r="CX97">
        <v>999.9</v>
      </c>
      <c r="CY97">
        <v>0</v>
      </c>
      <c r="CZ97">
        <v>0</v>
      </c>
      <c r="DA97">
        <v>10057.5</v>
      </c>
      <c r="DB97">
        <v>0</v>
      </c>
      <c r="DC97">
        <v>21.756</v>
      </c>
      <c r="DD97">
        <v>1.8155399999999999</v>
      </c>
      <c r="DE97">
        <v>-4.8621999999999996</v>
      </c>
      <c r="DF97">
        <v>-6.6752900000000004</v>
      </c>
      <c r="DG97">
        <v>4.1109400000000003</v>
      </c>
      <c r="DH97">
        <v>-6.6107399999999998</v>
      </c>
      <c r="DI97">
        <v>9.6698199999999996</v>
      </c>
      <c r="DJ97">
        <v>1.2524299999999999</v>
      </c>
      <c r="DK97">
        <v>0.87882099999999996</v>
      </c>
      <c r="DL97">
        <v>10.2399</v>
      </c>
      <c r="DM97">
        <v>5.0485199999999999</v>
      </c>
      <c r="DN97">
        <v>1500.01</v>
      </c>
      <c r="DO97">
        <v>0.97299899999999995</v>
      </c>
      <c r="DP97">
        <v>2.70012E-2</v>
      </c>
      <c r="DQ97">
        <v>0</v>
      </c>
      <c r="DR97">
        <v>833.72900000000004</v>
      </c>
      <c r="DS97">
        <v>5.0000499999999999</v>
      </c>
      <c r="DT97">
        <v>12595.9</v>
      </c>
      <c r="DU97">
        <v>12458.2</v>
      </c>
      <c r="DV97">
        <v>42.125</v>
      </c>
      <c r="DW97">
        <v>43.936999999999998</v>
      </c>
      <c r="DX97">
        <v>43.125</v>
      </c>
      <c r="DY97">
        <v>43.561999999999998</v>
      </c>
      <c r="DZ97">
        <v>44.186999999999998</v>
      </c>
      <c r="EA97">
        <v>1454.64</v>
      </c>
      <c r="EB97">
        <v>40.369999999999997</v>
      </c>
      <c r="EC97">
        <v>0</v>
      </c>
      <c r="ED97">
        <v>94.100000143051105</v>
      </c>
      <c r="EE97">
        <v>0</v>
      </c>
      <c r="EF97">
        <v>833.15184615384601</v>
      </c>
      <c r="EG97">
        <v>4.5502905944964596</v>
      </c>
      <c r="EH97">
        <v>57.029059802171503</v>
      </c>
      <c r="EI97">
        <v>12588.5730769231</v>
      </c>
      <c r="EJ97">
        <v>15</v>
      </c>
      <c r="EK97">
        <v>1634326157.5999999</v>
      </c>
      <c r="EL97" t="s">
        <v>741</v>
      </c>
      <c r="EM97">
        <v>1634326140.5999999</v>
      </c>
      <c r="EN97">
        <v>1634326157.5999999</v>
      </c>
      <c r="EO97">
        <v>85</v>
      </c>
      <c r="EP97">
        <v>0.252</v>
      </c>
      <c r="EQ97">
        <v>-1E-3</v>
      </c>
      <c r="ER97">
        <v>3.7269999999999999</v>
      </c>
      <c r="ES97">
        <v>-0.77400000000000002</v>
      </c>
      <c r="ET97">
        <v>-7</v>
      </c>
      <c r="EU97">
        <v>10</v>
      </c>
      <c r="EV97">
        <v>0.31</v>
      </c>
      <c r="EW97">
        <v>0.02</v>
      </c>
      <c r="EX97">
        <v>1.8471143902439</v>
      </c>
      <c r="EY97">
        <v>-9.9587247386759503E-2</v>
      </c>
      <c r="EZ97">
        <v>6.0053938115370797E-2</v>
      </c>
      <c r="FA97">
        <v>1</v>
      </c>
      <c r="FB97">
        <v>4.0815087804878099</v>
      </c>
      <c r="FC97">
        <v>0.40612912891986802</v>
      </c>
      <c r="FD97">
        <v>0.109768064088034</v>
      </c>
      <c r="FE97">
        <v>1</v>
      </c>
      <c r="FF97">
        <v>2</v>
      </c>
      <c r="FG97">
        <v>2</v>
      </c>
      <c r="FH97" t="s">
        <v>398</v>
      </c>
      <c r="FI97">
        <v>3.8229099999999998</v>
      </c>
      <c r="FJ97">
        <v>2.7083699999999999</v>
      </c>
      <c r="FK97">
        <v>-2.27824E-3</v>
      </c>
      <c r="FL97">
        <v>-1.7795300000000001E-3</v>
      </c>
      <c r="FM97">
        <v>7.2676699999999997E-2</v>
      </c>
      <c r="FN97">
        <v>5.3359799999999999E-2</v>
      </c>
      <c r="FO97">
        <v>29192.400000000001</v>
      </c>
      <c r="FP97">
        <v>24706.6</v>
      </c>
      <c r="FQ97">
        <v>26150.400000000001</v>
      </c>
      <c r="FR97">
        <v>24067</v>
      </c>
      <c r="FS97">
        <v>41414.9</v>
      </c>
      <c r="FT97">
        <v>37603.800000000003</v>
      </c>
      <c r="FU97">
        <v>47291</v>
      </c>
      <c r="FV97">
        <v>42907.6</v>
      </c>
      <c r="FW97">
        <v>2.6814</v>
      </c>
      <c r="FX97">
        <v>1.6833499999999999</v>
      </c>
      <c r="FY97">
        <v>9.6619099999999999E-2</v>
      </c>
      <c r="FZ97">
        <v>0</v>
      </c>
      <c r="GA97">
        <v>24.0914</v>
      </c>
      <c r="GB97">
        <v>999.9</v>
      </c>
      <c r="GC97">
        <v>28.591999999999999</v>
      </c>
      <c r="GD97">
        <v>28.428999999999998</v>
      </c>
      <c r="GE97">
        <v>12.241099999999999</v>
      </c>
      <c r="GF97">
        <v>55.4666</v>
      </c>
      <c r="GG97">
        <v>48.677900000000001</v>
      </c>
      <c r="GH97">
        <v>3</v>
      </c>
      <c r="GI97">
        <v>-0.19322400000000001</v>
      </c>
      <c r="GJ97">
        <v>-0.39801199999999998</v>
      </c>
      <c r="GK97">
        <v>20.2332</v>
      </c>
      <c r="GL97">
        <v>5.2345100000000002</v>
      </c>
      <c r="GM97">
        <v>11.986000000000001</v>
      </c>
      <c r="GN97">
        <v>4.9567500000000004</v>
      </c>
      <c r="GO97">
        <v>3.3039999999999998</v>
      </c>
      <c r="GP97">
        <v>1309.4000000000001</v>
      </c>
      <c r="GQ97">
        <v>9999</v>
      </c>
      <c r="GR97">
        <v>2722.8</v>
      </c>
      <c r="GS97">
        <v>16.600000000000001</v>
      </c>
      <c r="GT97">
        <v>1.8688499999999999</v>
      </c>
      <c r="GU97">
        <v>1.8644700000000001</v>
      </c>
      <c r="GV97">
        <v>1.87209</v>
      </c>
      <c r="GW97">
        <v>1.8629599999999999</v>
      </c>
      <c r="GX97">
        <v>1.8624000000000001</v>
      </c>
      <c r="GY97">
        <v>1.86883</v>
      </c>
      <c r="GZ97">
        <v>1.8589899999999999</v>
      </c>
      <c r="HA97">
        <v>1.8653900000000001</v>
      </c>
      <c r="HB97">
        <v>5</v>
      </c>
      <c r="HC97">
        <v>0</v>
      </c>
      <c r="HD97">
        <v>0</v>
      </c>
      <c r="HE97">
        <v>0</v>
      </c>
      <c r="HF97" t="s">
        <v>399</v>
      </c>
      <c r="HG97" t="s">
        <v>400</v>
      </c>
      <c r="HH97" t="s">
        <v>401</v>
      </c>
      <c r="HI97" t="s">
        <v>401</v>
      </c>
      <c r="HJ97" t="s">
        <v>401</v>
      </c>
      <c r="HK97" t="s">
        <v>401</v>
      </c>
      <c r="HL97">
        <v>0</v>
      </c>
      <c r="HM97">
        <v>100</v>
      </c>
      <c r="HN97">
        <v>100</v>
      </c>
      <c r="HO97">
        <v>3.7269999999999999</v>
      </c>
      <c r="HP97">
        <v>-0.77400000000000002</v>
      </c>
      <c r="HQ97">
        <v>3.7265605000000002</v>
      </c>
      <c r="HR97">
        <v>0</v>
      </c>
      <c r="HS97">
        <v>0</v>
      </c>
      <c r="HT97">
        <v>0</v>
      </c>
      <c r="HU97">
        <v>-0.77408250000000001</v>
      </c>
      <c r="HV97">
        <v>0</v>
      </c>
      <c r="HW97">
        <v>0</v>
      </c>
      <c r="HX97">
        <v>0</v>
      </c>
      <c r="HY97">
        <v>-1</v>
      </c>
      <c r="HZ97">
        <v>-1</v>
      </c>
      <c r="IA97">
        <v>-1</v>
      </c>
      <c r="IB97">
        <v>-1</v>
      </c>
      <c r="IC97">
        <v>0.7</v>
      </c>
      <c r="ID97">
        <v>0.4</v>
      </c>
      <c r="IE97">
        <v>3.2959000000000002E-2</v>
      </c>
      <c r="IF97">
        <v>4.99756</v>
      </c>
      <c r="IG97">
        <v>2.64893</v>
      </c>
      <c r="IH97">
        <v>2.9003899999999998</v>
      </c>
      <c r="II97">
        <v>2.8442400000000001</v>
      </c>
      <c r="IJ97">
        <v>2.33643</v>
      </c>
      <c r="IK97">
        <v>35.498600000000003</v>
      </c>
      <c r="IL97">
        <v>24.157499999999999</v>
      </c>
      <c r="IM97">
        <v>18</v>
      </c>
      <c r="IN97">
        <v>1184.02</v>
      </c>
      <c r="IO97">
        <v>340.08300000000003</v>
      </c>
      <c r="IP97">
        <v>25</v>
      </c>
      <c r="IQ97">
        <v>24.892800000000001</v>
      </c>
      <c r="IR97">
        <v>30</v>
      </c>
      <c r="IS97">
        <v>24.820699999999999</v>
      </c>
      <c r="IT97">
        <v>24.766100000000002</v>
      </c>
      <c r="IU97">
        <v>0</v>
      </c>
      <c r="IV97">
        <v>0</v>
      </c>
      <c r="IW97">
        <v>100</v>
      </c>
      <c r="IX97">
        <v>25</v>
      </c>
      <c r="IY97">
        <v>0</v>
      </c>
      <c r="IZ97">
        <v>22.443999999999999</v>
      </c>
      <c r="JA97">
        <v>109.354</v>
      </c>
      <c r="JB97">
        <v>99.921499999999995</v>
      </c>
    </row>
    <row r="98" spans="1:262" x14ac:dyDescent="0.2">
      <c r="A98">
        <v>82</v>
      </c>
      <c r="B98">
        <v>1634326305.5999999</v>
      </c>
      <c r="C98">
        <v>14951.0999999046</v>
      </c>
      <c r="D98" t="s">
        <v>742</v>
      </c>
      <c r="E98" t="s">
        <v>743</v>
      </c>
      <c r="F98" t="s">
        <v>392</v>
      </c>
      <c r="G98">
        <v>1634326305.5999999</v>
      </c>
      <c r="H98">
        <f t="shared" si="92"/>
        <v>7.0459937009736944E-3</v>
      </c>
      <c r="I98">
        <f t="shared" si="93"/>
        <v>7.0459937009736944</v>
      </c>
      <c r="J98">
        <f t="shared" si="94"/>
        <v>13.729658710371289</v>
      </c>
      <c r="K98">
        <f t="shared" si="95"/>
        <v>390.27800000000002</v>
      </c>
      <c r="L98">
        <f t="shared" si="96"/>
        <v>306.44618534908102</v>
      </c>
      <c r="M98">
        <f t="shared" si="97"/>
        <v>27.881926191531761</v>
      </c>
      <c r="N98">
        <f t="shared" si="98"/>
        <v>35.509341967441998</v>
      </c>
      <c r="O98">
        <f t="shared" si="99"/>
        <v>0.32616470225821548</v>
      </c>
      <c r="P98">
        <f t="shared" si="100"/>
        <v>2.7622720742140507</v>
      </c>
      <c r="Q98">
        <f t="shared" si="101"/>
        <v>0.30617973138023297</v>
      </c>
      <c r="R98">
        <f t="shared" si="102"/>
        <v>0.19305577349609127</v>
      </c>
      <c r="S98">
        <f t="shared" si="103"/>
        <v>241.75120792210984</v>
      </c>
      <c r="T98">
        <f t="shared" si="104"/>
        <v>26.211970357332053</v>
      </c>
      <c r="U98">
        <f t="shared" si="105"/>
        <v>25.597100000000001</v>
      </c>
      <c r="V98">
        <f t="shared" si="106"/>
        <v>3.2946456641222599</v>
      </c>
      <c r="W98">
        <f t="shared" si="107"/>
        <v>35.758826124208518</v>
      </c>
      <c r="X98">
        <f t="shared" si="108"/>
        <v>1.2531783026165002</v>
      </c>
      <c r="Y98">
        <f t="shared" si="109"/>
        <v>3.5045286393450863</v>
      </c>
      <c r="Z98">
        <f t="shared" si="110"/>
        <v>2.0414673615057595</v>
      </c>
      <c r="AA98">
        <f t="shared" si="111"/>
        <v>-310.72832221293993</v>
      </c>
      <c r="AB98">
        <f t="shared" si="112"/>
        <v>155.56142676312805</v>
      </c>
      <c r="AC98">
        <f t="shared" si="113"/>
        <v>12.04707848782407</v>
      </c>
      <c r="AD98">
        <f t="shared" si="114"/>
        <v>98.631390960122047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48048.930879490479</v>
      </c>
      <c r="AJ98" t="s">
        <v>393</v>
      </c>
      <c r="AK98">
        <v>10397.299999999999</v>
      </c>
      <c r="AL98">
        <v>0</v>
      </c>
      <c r="AM98">
        <v>0</v>
      </c>
      <c r="AN98" t="e">
        <f t="shared" si="118"/>
        <v>#DIV/0!</v>
      </c>
      <c r="AO98">
        <v>-1</v>
      </c>
      <c r="AP98" t="s">
        <v>744</v>
      </c>
      <c r="AQ98">
        <v>8297.01</v>
      </c>
      <c r="AR98">
        <v>879.81291999999996</v>
      </c>
      <c r="AS98">
        <v>1073.78</v>
      </c>
      <c r="AT98">
        <f t="shared" si="119"/>
        <v>0.18063949784872135</v>
      </c>
      <c r="AU98">
        <v>0.5</v>
      </c>
      <c r="AV98">
        <f t="shared" si="120"/>
        <v>1261.2863999596423</v>
      </c>
      <c r="AW98">
        <f t="shared" si="121"/>
        <v>13.729658710371289</v>
      </c>
      <c r="AX98">
        <f t="shared" si="122"/>
        <v>113.91907096606565</v>
      </c>
      <c r="AY98">
        <f t="shared" si="123"/>
        <v>1.1678282355888876E-2</v>
      </c>
      <c r="AZ98">
        <f t="shared" si="124"/>
        <v>-1</v>
      </c>
      <c r="BA98" t="e">
        <f t="shared" si="125"/>
        <v>#DIV/0!</v>
      </c>
      <c r="BB98" t="s">
        <v>395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>
        <f t="shared" si="130"/>
        <v>0.18063949784872135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v>184</v>
      </c>
      <c r="BM98">
        <v>300</v>
      </c>
      <c r="BN98">
        <v>300</v>
      </c>
      <c r="BO98">
        <v>300</v>
      </c>
      <c r="BP98">
        <v>8297.01</v>
      </c>
      <c r="BQ98">
        <v>1032.8399999999999</v>
      </c>
      <c r="BR98">
        <v>-5.6360799999999999E-3</v>
      </c>
      <c r="BS98">
        <v>0.16</v>
      </c>
      <c r="BT98" t="s">
        <v>395</v>
      </c>
      <c r="BU98" t="s">
        <v>395</v>
      </c>
      <c r="BV98" t="s">
        <v>395</v>
      </c>
      <c r="BW98" t="s">
        <v>395</v>
      </c>
      <c r="BX98" t="s">
        <v>395</v>
      </c>
      <c r="BY98" t="s">
        <v>395</v>
      </c>
      <c r="BZ98" t="s">
        <v>395</v>
      </c>
      <c r="CA98" t="s">
        <v>395</v>
      </c>
      <c r="CB98" t="s">
        <v>395</v>
      </c>
      <c r="CC98" t="s">
        <v>395</v>
      </c>
      <c r="CD98">
        <f t="shared" si="134"/>
        <v>1500.09</v>
      </c>
      <c r="CE98">
        <f t="shared" si="135"/>
        <v>1261.2863999596423</v>
      </c>
      <c r="CF98">
        <f t="shared" si="136"/>
        <v>0.84080715154400221</v>
      </c>
      <c r="CG98">
        <f t="shared" si="137"/>
        <v>0.16115780247992445</v>
      </c>
      <c r="CH98">
        <v>6</v>
      </c>
      <c r="CI98">
        <v>0.5</v>
      </c>
      <c r="CJ98" t="s">
        <v>396</v>
      </c>
      <c r="CK98">
        <v>2</v>
      </c>
      <c r="CL98">
        <v>1634326305.5999999</v>
      </c>
      <c r="CM98">
        <v>390.27800000000002</v>
      </c>
      <c r="CN98">
        <v>400.166</v>
      </c>
      <c r="CO98">
        <v>13.7735</v>
      </c>
      <c r="CP98">
        <v>9.6040200000000002</v>
      </c>
      <c r="CQ98">
        <v>385.06900000000002</v>
      </c>
      <c r="CR98">
        <v>14.544499999999999</v>
      </c>
      <c r="CS98">
        <v>999.97299999999996</v>
      </c>
      <c r="CT98">
        <v>90.880300000000005</v>
      </c>
      <c r="CU98">
        <v>0.104439</v>
      </c>
      <c r="CV98">
        <v>26.6417</v>
      </c>
      <c r="CW98">
        <v>25.597100000000001</v>
      </c>
      <c r="CX98">
        <v>999.9</v>
      </c>
      <c r="CY98">
        <v>0</v>
      </c>
      <c r="CZ98">
        <v>0</v>
      </c>
      <c r="DA98">
        <v>9986.25</v>
      </c>
      <c r="DB98">
        <v>0</v>
      </c>
      <c r="DC98">
        <v>21.756</v>
      </c>
      <c r="DD98">
        <v>-11.370100000000001</v>
      </c>
      <c r="DE98">
        <v>394.22500000000002</v>
      </c>
      <c r="DF98">
        <v>404.04599999999999</v>
      </c>
      <c r="DG98">
        <v>4.1663500000000004</v>
      </c>
      <c r="DH98">
        <v>400.166</v>
      </c>
      <c r="DI98">
        <v>9.6040200000000002</v>
      </c>
      <c r="DJ98">
        <v>1.25146</v>
      </c>
      <c r="DK98">
        <v>0.87281600000000004</v>
      </c>
      <c r="DL98">
        <v>10.228199999999999</v>
      </c>
      <c r="DM98">
        <v>4.95017</v>
      </c>
      <c r="DN98">
        <v>1500.09</v>
      </c>
      <c r="DO98">
        <v>0.97300399999999998</v>
      </c>
      <c r="DP98">
        <v>2.6995499999999999E-2</v>
      </c>
      <c r="DQ98">
        <v>0</v>
      </c>
      <c r="DR98">
        <v>879.77</v>
      </c>
      <c r="DS98">
        <v>5.0000499999999999</v>
      </c>
      <c r="DT98">
        <v>13316.9</v>
      </c>
      <c r="DU98">
        <v>12458.9</v>
      </c>
      <c r="DV98">
        <v>42.061999999999998</v>
      </c>
      <c r="DW98">
        <v>43.936999999999998</v>
      </c>
      <c r="DX98">
        <v>43.125</v>
      </c>
      <c r="DY98">
        <v>43.561999999999998</v>
      </c>
      <c r="DZ98">
        <v>44.125</v>
      </c>
      <c r="EA98">
        <v>1454.73</v>
      </c>
      <c r="EB98">
        <v>40.36</v>
      </c>
      <c r="EC98">
        <v>0</v>
      </c>
      <c r="ED98">
        <v>121.39999985694899</v>
      </c>
      <c r="EE98">
        <v>0</v>
      </c>
      <c r="EF98">
        <v>879.81291999999996</v>
      </c>
      <c r="EG98">
        <v>-0.29253846410201201</v>
      </c>
      <c r="EH98">
        <v>5.51538470865367</v>
      </c>
      <c r="EI98">
        <v>13317.208000000001</v>
      </c>
      <c r="EJ98">
        <v>15</v>
      </c>
      <c r="EK98">
        <v>1634326333.0999999</v>
      </c>
      <c r="EL98" t="s">
        <v>745</v>
      </c>
      <c r="EM98">
        <v>1634326323.5999999</v>
      </c>
      <c r="EN98">
        <v>1634326333.0999999</v>
      </c>
      <c r="EO98">
        <v>86</v>
      </c>
      <c r="EP98">
        <v>1.4830000000000001</v>
      </c>
      <c r="EQ98">
        <v>4.0000000000000001E-3</v>
      </c>
      <c r="ER98">
        <v>5.2089999999999996</v>
      </c>
      <c r="ES98">
        <v>-0.77100000000000002</v>
      </c>
      <c r="ET98">
        <v>400</v>
      </c>
      <c r="EU98">
        <v>10</v>
      </c>
      <c r="EV98">
        <v>0.28999999999999998</v>
      </c>
      <c r="EW98">
        <v>0.02</v>
      </c>
      <c r="EX98">
        <v>-11.597765000000001</v>
      </c>
      <c r="EY98">
        <v>1.27073020637901</v>
      </c>
      <c r="EZ98">
        <v>0.12597459178342299</v>
      </c>
      <c r="FA98">
        <v>0</v>
      </c>
      <c r="FB98">
        <v>4.1630529999999997</v>
      </c>
      <c r="FC98">
        <v>1.6111519699810201E-2</v>
      </c>
      <c r="FD98">
        <v>1.6725148728785201E-3</v>
      </c>
      <c r="FE98">
        <v>1</v>
      </c>
      <c r="FF98">
        <v>1</v>
      </c>
      <c r="FG98">
        <v>2</v>
      </c>
      <c r="FH98" t="s">
        <v>410</v>
      </c>
      <c r="FI98">
        <v>3.8227699999999998</v>
      </c>
      <c r="FJ98">
        <v>2.7075499999999999</v>
      </c>
      <c r="FK98">
        <v>8.6324600000000001E-2</v>
      </c>
      <c r="FL98">
        <v>8.8832800000000003E-2</v>
      </c>
      <c r="FM98">
        <v>7.2640099999999999E-2</v>
      </c>
      <c r="FN98">
        <v>5.3082600000000001E-2</v>
      </c>
      <c r="FO98">
        <v>26613.200000000001</v>
      </c>
      <c r="FP98">
        <v>22473.7</v>
      </c>
      <c r="FQ98">
        <v>26151.599999999999</v>
      </c>
      <c r="FR98">
        <v>24068.7</v>
      </c>
      <c r="FS98">
        <v>41420.1</v>
      </c>
      <c r="FT98">
        <v>37619.4</v>
      </c>
      <c r="FU98">
        <v>47292.3</v>
      </c>
      <c r="FV98">
        <v>42910.400000000001</v>
      </c>
      <c r="FW98">
        <v>2.6886000000000001</v>
      </c>
      <c r="FX98">
        <v>1.6858</v>
      </c>
      <c r="FY98">
        <v>9.10908E-2</v>
      </c>
      <c r="FZ98">
        <v>0</v>
      </c>
      <c r="GA98">
        <v>24.1022</v>
      </c>
      <c r="GB98">
        <v>999.9</v>
      </c>
      <c r="GC98">
        <v>28.341999999999999</v>
      </c>
      <c r="GD98">
        <v>28.48</v>
      </c>
      <c r="GE98">
        <v>12.170299999999999</v>
      </c>
      <c r="GF98">
        <v>55.686599999999999</v>
      </c>
      <c r="GG98">
        <v>48.697899999999997</v>
      </c>
      <c r="GH98">
        <v>3</v>
      </c>
      <c r="GI98">
        <v>-0.19550100000000001</v>
      </c>
      <c r="GJ98">
        <v>-0.39395400000000003</v>
      </c>
      <c r="GK98">
        <v>20.2332</v>
      </c>
      <c r="GL98">
        <v>5.2345100000000002</v>
      </c>
      <c r="GM98">
        <v>11.986000000000001</v>
      </c>
      <c r="GN98">
        <v>4.9561000000000002</v>
      </c>
      <c r="GO98">
        <v>3.3039999999999998</v>
      </c>
      <c r="GP98">
        <v>1313.1</v>
      </c>
      <c r="GQ98">
        <v>9999</v>
      </c>
      <c r="GR98">
        <v>2722.8</v>
      </c>
      <c r="GS98">
        <v>16.7</v>
      </c>
      <c r="GT98">
        <v>1.86876</v>
      </c>
      <c r="GU98">
        <v>1.8644700000000001</v>
      </c>
      <c r="GV98">
        <v>1.8721000000000001</v>
      </c>
      <c r="GW98">
        <v>1.8629500000000001</v>
      </c>
      <c r="GX98">
        <v>1.86236</v>
      </c>
      <c r="GY98">
        <v>1.8688</v>
      </c>
      <c r="GZ98">
        <v>1.85897</v>
      </c>
      <c r="HA98">
        <v>1.8653599999999999</v>
      </c>
      <c r="HB98">
        <v>5</v>
      </c>
      <c r="HC98">
        <v>0</v>
      </c>
      <c r="HD98">
        <v>0</v>
      </c>
      <c r="HE98">
        <v>0</v>
      </c>
      <c r="HF98" t="s">
        <v>399</v>
      </c>
      <c r="HG98" t="s">
        <v>400</v>
      </c>
      <c r="HH98" t="s">
        <v>401</v>
      </c>
      <c r="HI98" t="s">
        <v>401</v>
      </c>
      <c r="HJ98" t="s">
        <v>401</v>
      </c>
      <c r="HK98" t="s">
        <v>401</v>
      </c>
      <c r="HL98">
        <v>0</v>
      </c>
      <c r="HM98">
        <v>100</v>
      </c>
      <c r="HN98">
        <v>100</v>
      </c>
      <c r="HO98">
        <v>5.2089999999999996</v>
      </c>
      <c r="HP98">
        <v>-0.77100000000000002</v>
      </c>
      <c r="HQ98">
        <v>3.7265605000000002</v>
      </c>
      <c r="HR98">
        <v>0</v>
      </c>
      <c r="HS98">
        <v>0</v>
      </c>
      <c r="HT98">
        <v>0</v>
      </c>
      <c r="HU98">
        <v>-0.77408250000000001</v>
      </c>
      <c r="HV98">
        <v>0</v>
      </c>
      <c r="HW98">
        <v>0</v>
      </c>
      <c r="HX98">
        <v>0</v>
      </c>
      <c r="HY98">
        <v>-1</v>
      </c>
      <c r="HZ98">
        <v>-1</v>
      </c>
      <c r="IA98">
        <v>-1</v>
      </c>
      <c r="IB98">
        <v>-1</v>
      </c>
      <c r="IC98">
        <v>2.8</v>
      </c>
      <c r="ID98">
        <v>2.5</v>
      </c>
      <c r="IE98">
        <v>1.5161100000000001</v>
      </c>
      <c r="IF98">
        <v>2.36328</v>
      </c>
      <c r="IG98">
        <v>2.64893</v>
      </c>
      <c r="IH98">
        <v>2.9003899999999998</v>
      </c>
      <c r="II98">
        <v>2.8442400000000001</v>
      </c>
      <c r="IJ98">
        <v>2.33765</v>
      </c>
      <c r="IK98">
        <v>35.591500000000003</v>
      </c>
      <c r="IL98">
        <v>24.157499999999999</v>
      </c>
      <c r="IM98">
        <v>18</v>
      </c>
      <c r="IN98">
        <v>1192.71</v>
      </c>
      <c r="IO98">
        <v>341.11700000000002</v>
      </c>
      <c r="IP98">
        <v>24.9998</v>
      </c>
      <c r="IQ98">
        <v>24.869800000000001</v>
      </c>
      <c r="IR98">
        <v>30</v>
      </c>
      <c r="IS98">
        <v>24.797899999999998</v>
      </c>
      <c r="IT98">
        <v>24.741099999999999</v>
      </c>
      <c r="IU98">
        <v>30.392099999999999</v>
      </c>
      <c r="IV98">
        <v>0</v>
      </c>
      <c r="IW98">
        <v>100</v>
      </c>
      <c r="IX98">
        <v>25</v>
      </c>
      <c r="IY98">
        <v>400</v>
      </c>
      <c r="IZ98">
        <v>22.443999999999999</v>
      </c>
      <c r="JA98">
        <v>109.358</v>
      </c>
      <c r="JB98">
        <v>99.928200000000004</v>
      </c>
    </row>
    <row r="99" spans="1:262" x14ac:dyDescent="0.2">
      <c r="A99">
        <v>83</v>
      </c>
      <c r="B99">
        <v>1634326416.0999999</v>
      </c>
      <c r="C99">
        <v>15061.5999999046</v>
      </c>
      <c r="D99" t="s">
        <v>746</v>
      </c>
      <c r="E99" t="s">
        <v>747</v>
      </c>
      <c r="F99" t="s">
        <v>392</v>
      </c>
      <c r="G99">
        <v>1634326416.0999999</v>
      </c>
      <c r="H99">
        <f t="shared" si="92"/>
        <v>6.9034398198182679E-3</v>
      </c>
      <c r="I99">
        <f t="shared" si="93"/>
        <v>6.903439819818268</v>
      </c>
      <c r="J99">
        <f t="shared" si="94"/>
        <v>12.357125503710114</v>
      </c>
      <c r="K99">
        <f t="shared" si="95"/>
        <v>391.03199999999998</v>
      </c>
      <c r="L99">
        <f t="shared" si="96"/>
        <v>312.1172120031224</v>
      </c>
      <c r="M99">
        <f t="shared" si="97"/>
        <v>28.398762018079193</v>
      </c>
      <c r="N99">
        <f t="shared" si="98"/>
        <v>35.579020580711997</v>
      </c>
      <c r="O99">
        <f t="shared" si="99"/>
        <v>0.31603101447271947</v>
      </c>
      <c r="P99">
        <f t="shared" si="100"/>
        <v>2.7562594917452872</v>
      </c>
      <c r="Q99">
        <f t="shared" si="101"/>
        <v>0.29719179314684502</v>
      </c>
      <c r="R99">
        <f t="shared" si="102"/>
        <v>0.18734384281692776</v>
      </c>
      <c r="S99">
        <f t="shared" si="103"/>
        <v>241.69853992209275</v>
      </c>
      <c r="T99">
        <f t="shared" si="104"/>
        <v>26.264821327210541</v>
      </c>
      <c r="U99">
        <f t="shared" si="105"/>
        <v>25.6357</v>
      </c>
      <c r="V99">
        <f t="shared" si="106"/>
        <v>3.3022012510179084</v>
      </c>
      <c r="W99">
        <f t="shared" si="107"/>
        <v>35.392829969557773</v>
      </c>
      <c r="X99">
        <f t="shared" si="108"/>
        <v>1.2414333272040001</v>
      </c>
      <c r="Y99">
        <f t="shared" si="109"/>
        <v>3.5075842431130448</v>
      </c>
      <c r="Z99">
        <f t="shared" si="110"/>
        <v>2.0607679238139083</v>
      </c>
      <c r="AA99">
        <f t="shared" si="111"/>
        <v>-304.44169605398559</v>
      </c>
      <c r="AB99">
        <f t="shared" si="112"/>
        <v>151.68624732272673</v>
      </c>
      <c r="AC99">
        <f t="shared" si="113"/>
        <v>11.775750966373488</v>
      </c>
      <c r="AD99">
        <f t="shared" si="114"/>
        <v>100.71884215720738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47882.892062488136</v>
      </c>
      <c r="AJ99" t="s">
        <v>393</v>
      </c>
      <c r="AK99">
        <v>10397.299999999999</v>
      </c>
      <c r="AL99">
        <v>0</v>
      </c>
      <c r="AM99">
        <v>0</v>
      </c>
      <c r="AN99" t="e">
        <f t="shared" si="118"/>
        <v>#DIV/0!</v>
      </c>
      <c r="AO99">
        <v>-1</v>
      </c>
      <c r="AP99" t="s">
        <v>748</v>
      </c>
      <c r="AQ99">
        <v>8296.77</v>
      </c>
      <c r="AR99">
        <v>859.48973076923096</v>
      </c>
      <c r="AS99">
        <v>1030.57</v>
      </c>
      <c r="AT99">
        <f t="shared" si="119"/>
        <v>0.16600548165652895</v>
      </c>
      <c r="AU99">
        <v>0.5</v>
      </c>
      <c r="AV99">
        <f t="shared" si="120"/>
        <v>1261.0091999596336</v>
      </c>
      <c r="AW99">
        <f t="shared" si="121"/>
        <v>12.357125503710114</v>
      </c>
      <c r="AX99">
        <f t="shared" si="122"/>
        <v>104.6672198063066</v>
      </c>
      <c r="AY99">
        <f t="shared" si="123"/>
        <v>1.0592409241849853E-2</v>
      </c>
      <c r="AZ99">
        <f t="shared" si="124"/>
        <v>-1</v>
      </c>
      <c r="BA99" t="e">
        <f t="shared" si="125"/>
        <v>#DIV/0!</v>
      </c>
      <c r="BB99" t="s">
        <v>395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>
        <f t="shared" si="130"/>
        <v>0.1660054816565289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v>185</v>
      </c>
      <c r="BM99">
        <v>300</v>
      </c>
      <c r="BN99">
        <v>300</v>
      </c>
      <c r="BO99">
        <v>300</v>
      </c>
      <c r="BP99">
        <v>8296.77</v>
      </c>
      <c r="BQ99">
        <v>992.82</v>
      </c>
      <c r="BR99">
        <v>-5.6358800000000002E-3</v>
      </c>
      <c r="BS99">
        <v>0.42</v>
      </c>
      <c r="BT99" t="s">
        <v>395</v>
      </c>
      <c r="BU99" t="s">
        <v>395</v>
      </c>
      <c r="BV99" t="s">
        <v>395</v>
      </c>
      <c r="BW99" t="s">
        <v>395</v>
      </c>
      <c r="BX99" t="s">
        <v>395</v>
      </c>
      <c r="BY99" t="s">
        <v>395</v>
      </c>
      <c r="BZ99" t="s">
        <v>395</v>
      </c>
      <c r="CA99" t="s">
        <v>395</v>
      </c>
      <c r="CB99" t="s">
        <v>395</v>
      </c>
      <c r="CC99" t="s">
        <v>395</v>
      </c>
      <c r="CD99">
        <f t="shared" si="134"/>
        <v>1499.76</v>
      </c>
      <c r="CE99">
        <f t="shared" si="135"/>
        <v>1261.0091999596336</v>
      </c>
      <c r="CF99">
        <f t="shared" si="136"/>
        <v>0.8408073291457524</v>
      </c>
      <c r="CG99">
        <f t="shared" si="137"/>
        <v>0.16115814525130204</v>
      </c>
      <c r="CH99">
        <v>6</v>
      </c>
      <c r="CI99">
        <v>0.5</v>
      </c>
      <c r="CJ99" t="s">
        <v>396</v>
      </c>
      <c r="CK99">
        <v>2</v>
      </c>
      <c r="CL99">
        <v>1634326416.0999999</v>
      </c>
      <c r="CM99">
        <v>391.03199999999998</v>
      </c>
      <c r="CN99">
        <v>400.06599999999997</v>
      </c>
      <c r="CO99">
        <v>13.644</v>
      </c>
      <c r="CP99">
        <v>9.5584299999999995</v>
      </c>
      <c r="CQ99">
        <v>385.78500000000003</v>
      </c>
      <c r="CR99">
        <v>14.414</v>
      </c>
      <c r="CS99">
        <v>999.995</v>
      </c>
      <c r="CT99">
        <v>90.882000000000005</v>
      </c>
      <c r="CU99">
        <v>0.105491</v>
      </c>
      <c r="CV99">
        <v>26.656500000000001</v>
      </c>
      <c r="CW99">
        <v>25.6357</v>
      </c>
      <c r="CX99">
        <v>999.9</v>
      </c>
      <c r="CY99">
        <v>0</v>
      </c>
      <c r="CZ99">
        <v>0</v>
      </c>
      <c r="DA99">
        <v>9950.6200000000008</v>
      </c>
      <c r="DB99">
        <v>0</v>
      </c>
      <c r="DC99">
        <v>21.797699999999999</v>
      </c>
      <c r="DD99">
        <v>-9.0334500000000002</v>
      </c>
      <c r="DE99">
        <v>396.44099999999997</v>
      </c>
      <c r="DF99">
        <v>403.92700000000002</v>
      </c>
      <c r="DG99">
        <v>4.08561</v>
      </c>
      <c r="DH99">
        <v>400.06599999999997</v>
      </c>
      <c r="DI99">
        <v>9.5584299999999995</v>
      </c>
      <c r="DJ99">
        <v>1.24</v>
      </c>
      <c r="DK99">
        <v>0.86868900000000004</v>
      </c>
      <c r="DL99">
        <v>10.0906</v>
      </c>
      <c r="DM99">
        <v>4.8822099999999997</v>
      </c>
      <c r="DN99">
        <v>1499.76</v>
      </c>
      <c r="DO99">
        <v>0.97299899999999995</v>
      </c>
      <c r="DP99">
        <v>2.70012E-2</v>
      </c>
      <c r="DQ99">
        <v>0</v>
      </c>
      <c r="DR99">
        <v>857.34500000000003</v>
      </c>
      <c r="DS99">
        <v>5.0000499999999999</v>
      </c>
      <c r="DT99">
        <v>12977.5</v>
      </c>
      <c r="DU99">
        <v>12456.1</v>
      </c>
      <c r="DV99">
        <v>42.125</v>
      </c>
      <c r="DW99">
        <v>43.936999999999998</v>
      </c>
      <c r="DX99">
        <v>43.125</v>
      </c>
      <c r="DY99">
        <v>43.5</v>
      </c>
      <c r="DZ99">
        <v>44.125</v>
      </c>
      <c r="EA99">
        <v>1454.4</v>
      </c>
      <c r="EB99">
        <v>40.36</v>
      </c>
      <c r="EC99">
        <v>0</v>
      </c>
      <c r="ED99">
        <v>109.799999952316</v>
      </c>
      <c r="EE99">
        <v>0</v>
      </c>
      <c r="EF99">
        <v>859.48973076923096</v>
      </c>
      <c r="EG99">
        <v>-16.329675197978599</v>
      </c>
      <c r="EH99">
        <v>-241.076922709884</v>
      </c>
      <c r="EI99">
        <v>13010.242307692301</v>
      </c>
      <c r="EJ99">
        <v>15</v>
      </c>
      <c r="EK99">
        <v>1634326389.0999999</v>
      </c>
      <c r="EL99" t="s">
        <v>749</v>
      </c>
      <c r="EM99">
        <v>1634326382.0999999</v>
      </c>
      <c r="EN99">
        <v>1634326389.0999999</v>
      </c>
      <c r="EO99">
        <v>87</v>
      </c>
      <c r="EP99">
        <v>3.7999999999999999E-2</v>
      </c>
      <c r="EQ99">
        <v>1E-3</v>
      </c>
      <c r="ER99">
        <v>5.2469999999999999</v>
      </c>
      <c r="ES99">
        <v>-0.77</v>
      </c>
      <c r="ET99">
        <v>400</v>
      </c>
      <c r="EU99">
        <v>10</v>
      </c>
      <c r="EV99">
        <v>0.18</v>
      </c>
      <c r="EW99">
        <v>0.02</v>
      </c>
      <c r="EX99">
        <v>-9.0611642499999991</v>
      </c>
      <c r="EY99">
        <v>5.7191932457794102E-2</v>
      </c>
      <c r="EZ99">
        <v>3.42331890047873E-2</v>
      </c>
      <c r="FA99">
        <v>1</v>
      </c>
      <c r="FB99">
        <v>4.1071555000000002</v>
      </c>
      <c r="FC99">
        <v>-0.120294709193254</v>
      </c>
      <c r="FD99">
        <v>1.16350094434857E-2</v>
      </c>
      <c r="FE99">
        <v>1</v>
      </c>
      <c r="FF99">
        <v>2</v>
      </c>
      <c r="FG99">
        <v>2</v>
      </c>
      <c r="FH99" t="s">
        <v>398</v>
      </c>
      <c r="FI99">
        <v>3.8228</v>
      </c>
      <c r="FJ99">
        <v>2.7082799999999998</v>
      </c>
      <c r="FK99">
        <v>8.6453100000000005E-2</v>
      </c>
      <c r="FL99">
        <v>8.8820399999999994E-2</v>
      </c>
      <c r="FM99">
        <v>7.2157200000000005E-2</v>
      </c>
      <c r="FN99">
        <v>5.28917E-2</v>
      </c>
      <c r="FO99">
        <v>26610.2</v>
      </c>
      <c r="FP99">
        <v>22475.599999999999</v>
      </c>
      <c r="FQ99">
        <v>26152.3</v>
      </c>
      <c r="FR99">
        <v>24070.3</v>
      </c>
      <c r="FS99">
        <v>41442.9</v>
      </c>
      <c r="FT99">
        <v>37629.4</v>
      </c>
      <c r="FU99">
        <v>47293.4</v>
      </c>
      <c r="FV99">
        <v>42913.2</v>
      </c>
      <c r="FW99">
        <v>2.6863999999999999</v>
      </c>
      <c r="FX99">
        <v>1.6853</v>
      </c>
      <c r="FY99">
        <v>9.4219999999999998E-2</v>
      </c>
      <c r="FZ99">
        <v>0</v>
      </c>
      <c r="GA99">
        <v>24.089400000000001</v>
      </c>
      <c r="GB99">
        <v>999.9</v>
      </c>
      <c r="GC99">
        <v>28.116</v>
      </c>
      <c r="GD99">
        <v>28.55</v>
      </c>
      <c r="GE99">
        <v>12.1221</v>
      </c>
      <c r="GF99">
        <v>55.866599999999998</v>
      </c>
      <c r="GG99">
        <v>48.685899999999997</v>
      </c>
      <c r="GH99">
        <v>3</v>
      </c>
      <c r="GI99">
        <v>-0.19692799999999999</v>
      </c>
      <c r="GJ99">
        <v>-0.40255400000000002</v>
      </c>
      <c r="GK99">
        <v>20.232900000000001</v>
      </c>
      <c r="GL99">
        <v>5.2348100000000004</v>
      </c>
      <c r="GM99">
        <v>11.986000000000001</v>
      </c>
      <c r="GN99">
        <v>4.9570499999999997</v>
      </c>
      <c r="GO99">
        <v>3.3039999999999998</v>
      </c>
      <c r="GP99">
        <v>1316.3</v>
      </c>
      <c r="GQ99">
        <v>9999</v>
      </c>
      <c r="GR99">
        <v>2722.8</v>
      </c>
      <c r="GS99">
        <v>16.7</v>
      </c>
      <c r="GT99">
        <v>1.8687400000000001</v>
      </c>
      <c r="GU99">
        <v>1.8644700000000001</v>
      </c>
      <c r="GV99">
        <v>1.8720699999999999</v>
      </c>
      <c r="GW99">
        <v>1.86294</v>
      </c>
      <c r="GX99">
        <v>1.8623400000000001</v>
      </c>
      <c r="GY99">
        <v>1.86876</v>
      </c>
      <c r="GZ99">
        <v>1.8589599999999999</v>
      </c>
      <c r="HA99">
        <v>1.8653500000000001</v>
      </c>
      <c r="HB99">
        <v>5</v>
      </c>
      <c r="HC99">
        <v>0</v>
      </c>
      <c r="HD99">
        <v>0</v>
      </c>
      <c r="HE99">
        <v>0</v>
      </c>
      <c r="HF99" t="s">
        <v>399</v>
      </c>
      <c r="HG99" t="s">
        <v>400</v>
      </c>
      <c r="HH99" t="s">
        <v>401</v>
      </c>
      <c r="HI99" t="s">
        <v>401</v>
      </c>
      <c r="HJ99" t="s">
        <v>401</v>
      </c>
      <c r="HK99" t="s">
        <v>401</v>
      </c>
      <c r="HL99">
        <v>0</v>
      </c>
      <c r="HM99">
        <v>100</v>
      </c>
      <c r="HN99">
        <v>100</v>
      </c>
      <c r="HO99">
        <v>5.2469999999999999</v>
      </c>
      <c r="HP99">
        <v>-0.77</v>
      </c>
      <c r="HQ99">
        <v>5.2470499999999998</v>
      </c>
      <c r="HR99">
        <v>0</v>
      </c>
      <c r="HS99">
        <v>0</v>
      </c>
      <c r="HT99">
        <v>0</v>
      </c>
      <c r="HU99">
        <v>-0.769948999999999</v>
      </c>
      <c r="HV99">
        <v>0</v>
      </c>
      <c r="HW99">
        <v>0</v>
      </c>
      <c r="HX99">
        <v>0</v>
      </c>
      <c r="HY99">
        <v>-1</v>
      </c>
      <c r="HZ99">
        <v>-1</v>
      </c>
      <c r="IA99">
        <v>-1</v>
      </c>
      <c r="IB99">
        <v>-1</v>
      </c>
      <c r="IC99">
        <v>0.6</v>
      </c>
      <c r="ID99">
        <v>0.5</v>
      </c>
      <c r="IE99">
        <v>1.5136700000000001</v>
      </c>
      <c r="IF99">
        <v>2.35107</v>
      </c>
      <c r="IG99">
        <v>2.64893</v>
      </c>
      <c r="IH99">
        <v>2.9003899999999998</v>
      </c>
      <c r="II99">
        <v>2.8442400000000001</v>
      </c>
      <c r="IJ99">
        <v>2.32666</v>
      </c>
      <c r="IK99">
        <v>35.637999999999998</v>
      </c>
      <c r="IL99">
        <v>24.157499999999999</v>
      </c>
      <c r="IM99">
        <v>18</v>
      </c>
      <c r="IN99">
        <v>1189.48</v>
      </c>
      <c r="IO99">
        <v>340.78199999999998</v>
      </c>
      <c r="IP99">
        <v>24.9998</v>
      </c>
      <c r="IQ99">
        <v>24.851600000000001</v>
      </c>
      <c r="IR99">
        <v>29.9999</v>
      </c>
      <c r="IS99">
        <v>24.779299999999999</v>
      </c>
      <c r="IT99">
        <v>24.726199999999999</v>
      </c>
      <c r="IU99">
        <v>30.3249</v>
      </c>
      <c r="IV99">
        <v>0</v>
      </c>
      <c r="IW99">
        <v>100</v>
      </c>
      <c r="IX99">
        <v>25</v>
      </c>
      <c r="IY99">
        <v>400</v>
      </c>
      <c r="IZ99">
        <v>22.443999999999999</v>
      </c>
      <c r="JA99">
        <v>109.361</v>
      </c>
      <c r="JB99">
        <v>99.934799999999996</v>
      </c>
    </row>
    <row r="100" spans="1:262" x14ac:dyDescent="0.2">
      <c r="A100">
        <v>84</v>
      </c>
      <c r="B100">
        <v>1634326538.0999999</v>
      </c>
      <c r="C100">
        <v>15183.5999999046</v>
      </c>
      <c r="D100" t="s">
        <v>750</v>
      </c>
      <c r="E100" t="s">
        <v>751</v>
      </c>
      <c r="F100" t="s">
        <v>392</v>
      </c>
      <c r="G100">
        <v>1634326538.0999999</v>
      </c>
      <c r="H100">
        <f t="shared" si="92"/>
        <v>5.9673137204260479E-3</v>
      </c>
      <c r="I100">
        <f t="shared" si="93"/>
        <v>5.9673137204260476</v>
      </c>
      <c r="J100">
        <f t="shared" si="94"/>
        <v>14.46830481839579</v>
      </c>
      <c r="K100">
        <f t="shared" si="95"/>
        <v>589.25800000000004</v>
      </c>
      <c r="L100">
        <f t="shared" si="96"/>
        <v>477.01712382866486</v>
      </c>
      <c r="M100">
        <f t="shared" si="97"/>
        <v>43.401808476106332</v>
      </c>
      <c r="N100">
        <f t="shared" si="98"/>
        <v>53.614139999300001</v>
      </c>
      <c r="O100">
        <f t="shared" si="99"/>
        <v>0.26291916066797816</v>
      </c>
      <c r="P100">
        <f t="shared" si="100"/>
        <v>2.7696859172617119</v>
      </c>
      <c r="Q100">
        <f t="shared" si="101"/>
        <v>0.24979873964101296</v>
      </c>
      <c r="R100">
        <f t="shared" si="102"/>
        <v>0.15724845090784464</v>
      </c>
      <c r="S100">
        <f t="shared" si="103"/>
        <v>241.7448239221078</v>
      </c>
      <c r="T100">
        <f t="shared" si="104"/>
        <v>26.544826741547009</v>
      </c>
      <c r="U100">
        <f t="shared" si="105"/>
        <v>25.6633</v>
      </c>
      <c r="V100">
        <f t="shared" si="106"/>
        <v>3.3076129680661124</v>
      </c>
      <c r="W100">
        <f t="shared" si="107"/>
        <v>33.82092100696633</v>
      </c>
      <c r="X100">
        <f t="shared" si="108"/>
        <v>1.1877929759950001</v>
      </c>
      <c r="Y100">
        <f t="shared" si="109"/>
        <v>3.5120065942330254</v>
      </c>
      <c r="Z100">
        <f t="shared" si="110"/>
        <v>2.119819992071112</v>
      </c>
      <c r="AA100">
        <f t="shared" si="111"/>
        <v>-263.15853507078873</v>
      </c>
      <c r="AB100">
        <f t="shared" si="112"/>
        <v>151.49936905611628</v>
      </c>
      <c r="AC100">
        <f t="shared" si="113"/>
        <v>11.707104506594163</v>
      </c>
      <c r="AD100">
        <f t="shared" si="114"/>
        <v>141.79276241402951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48245.208294360127</v>
      </c>
      <c r="AJ100" t="s">
        <v>393</v>
      </c>
      <c r="AK100">
        <v>10397.299999999999</v>
      </c>
      <c r="AL100">
        <v>0</v>
      </c>
      <c r="AM100">
        <v>0</v>
      </c>
      <c r="AN100" t="e">
        <f t="shared" si="118"/>
        <v>#DIV/0!</v>
      </c>
      <c r="AO100">
        <v>-1</v>
      </c>
      <c r="AP100" t="s">
        <v>752</v>
      </c>
      <c r="AQ100">
        <v>8296.73</v>
      </c>
      <c r="AR100">
        <v>855.86224000000004</v>
      </c>
      <c r="AS100">
        <v>1025.03</v>
      </c>
      <c r="AT100">
        <f t="shared" si="119"/>
        <v>0.16503688672526651</v>
      </c>
      <c r="AU100">
        <v>0.5</v>
      </c>
      <c r="AV100">
        <f t="shared" si="120"/>
        <v>1261.2527999596414</v>
      </c>
      <c r="AW100">
        <f t="shared" si="121"/>
        <v>14.46830481839579</v>
      </c>
      <c r="AX100">
        <f t="shared" si="122"/>
        <v>104.07661773943228</v>
      </c>
      <c r="AY100">
        <f t="shared" si="123"/>
        <v>1.2264238239067344E-2</v>
      </c>
      <c r="AZ100">
        <f t="shared" si="124"/>
        <v>-1</v>
      </c>
      <c r="BA100" t="e">
        <f t="shared" si="125"/>
        <v>#DIV/0!</v>
      </c>
      <c r="BB100" t="s">
        <v>395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>
        <f t="shared" si="130"/>
        <v>0.16503688672526651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v>186</v>
      </c>
      <c r="BM100">
        <v>300</v>
      </c>
      <c r="BN100">
        <v>300</v>
      </c>
      <c r="BO100">
        <v>300</v>
      </c>
      <c r="BP100">
        <v>8296.73</v>
      </c>
      <c r="BQ100">
        <v>990</v>
      </c>
      <c r="BR100">
        <v>-5.6357300000000003E-3</v>
      </c>
      <c r="BS100">
        <v>0.7</v>
      </c>
      <c r="BT100" t="s">
        <v>395</v>
      </c>
      <c r="BU100" t="s">
        <v>395</v>
      </c>
      <c r="BV100" t="s">
        <v>395</v>
      </c>
      <c r="BW100" t="s">
        <v>395</v>
      </c>
      <c r="BX100" t="s">
        <v>395</v>
      </c>
      <c r="BY100" t="s">
        <v>395</v>
      </c>
      <c r="BZ100" t="s">
        <v>395</v>
      </c>
      <c r="CA100" t="s">
        <v>395</v>
      </c>
      <c r="CB100" t="s">
        <v>395</v>
      </c>
      <c r="CC100" t="s">
        <v>395</v>
      </c>
      <c r="CD100">
        <f t="shared" si="134"/>
        <v>1500.05</v>
      </c>
      <c r="CE100">
        <f t="shared" si="135"/>
        <v>1261.2527999596414</v>
      </c>
      <c r="CF100">
        <f t="shared" si="136"/>
        <v>0.84080717306732533</v>
      </c>
      <c r="CG100">
        <f t="shared" si="137"/>
        <v>0.16115784401993788</v>
      </c>
      <c r="CH100">
        <v>6</v>
      </c>
      <c r="CI100">
        <v>0.5</v>
      </c>
      <c r="CJ100" t="s">
        <v>396</v>
      </c>
      <c r="CK100">
        <v>2</v>
      </c>
      <c r="CL100">
        <v>1634326538.0999999</v>
      </c>
      <c r="CM100">
        <v>589.25800000000004</v>
      </c>
      <c r="CN100">
        <v>600.048</v>
      </c>
      <c r="CO100">
        <v>13.0547</v>
      </c>
      <c r="CP100">
        <v>9.5213000000000001</v>
      </c>
      <c r="CQ100">
        <v>583.10299999999995</v>
      </c>
      <c r="CR100">
        <v>13.8178</v>
      </c>
      <c r="CS100">
        <v>1000.07</v>
      </c>
      <c r="CT100">
        <v>90.880799999999994</v>
      </c>
      <c r="CU100">
        <v>0.10505</v>
      </c>
      <c r="CV100">
        <v>26.677900000000001</v>
      </c>
      <c r="CW100">
        <v>25.6633</v>
      </c>
      <c r="CX100">
        <v>999.9</v>
      </c>
      <c r="CY100">
        <v>0</v>
      </c>
      <c r="CZ100">
        <v>0</v>
      </c>
      <c r="DA100">
        <v>10030</v>
      </c>
      <c r="DB100">
        <v>0</v>
      </c>
      <c r="DC100">
        <v>21.811599999999999</v>
      </c>
      <c r="DD100">
        <v>-10.790100000000001</v>
      </c>
      <c r="DE100">
        <v>597.05200000000002</v>
      </c>
      <c r="DF100">
        <v>605.81600000000003</v>
      </c>
      <c r="DG100">
        <v>3.53342</v>
      </c>
      <c r="DH100">
        <v>600.048</v>
      </c>
      <c r="DI100">
        <v>9.5213000000000001</v>
      </c>
      <c r="DJ100">
        <v>1.18642</v>
      </c>
      <c r="DK100">
        <v>0.86530399999999996</v>
      </c>
      <c r="DL100">
        <v>9.4322800000000004</v>
      </c>
      <c r="DM100">
        <v>4.8262600000000004</v>
      </c>
      <c r="DN100">
        <v>1500.05</v>
      </c>
      <c r="DO100">
        <v>0.97300399999999998</v>
      </c>
      <c r="DP100">
        <v>2.6995499999999999E-2</v>
      </c>
      <c r="DQ100">
        <v>0</v>
      </c>
      <c r="DR100">
        <v>854.596</v>
      </c>
      <c r="DS100">
        <v>5.0000499999999999</v>
      </c>
      <c r="DT100">
        <v>12941.9</v>
      </c>
      <c r="DU100">
        <v>12458.5</v>
      </c>
      <c r="DV100">
        <v>42.125</v>
      </c>
      <c r="DW100">
        <v>43.936999999999998</v>
      </c>
      <c r="DX100">
        <v>43.125</v>
      </c>
      <c r="DY100">
        <v>43.5</v>
      </c>
      <c r="DZ100">
        <v>44.125</v>
      </c>
      <c r="EA100">
        <v>1454.69</v>
      </c>
      <c r="EB100">
        <v>40.36</v>
      </c>
      <c r="EC100">
        <v>0</v>
      </c>
      <c r="ED100">
        <v>121.59999990463299</v>
      </c>
      <c r="EE100">
        <v>0</v>
      </c>
      <c r="EF100">
        <v>855.86224000000004</v>
      </c>
      <c r="EG100">
        <v>-10.480384631110301</v>
      </c>
      <c r="EH100">
        <v>-158.12307716429001</v>
      </c>
      <c r="EI100">
        <v>12960.652</v>
      </c>
      <c r="EJ100">
        <v>15</v>
      </c>
      <c r="EK100">
        <v>1634326504.0999999</v>
      </c>
      <c r="EL100" t="s">
        <v>753</v>
      </c>
      <c r="EM100">
        <v>1634326503.0999999</v>
      </c>
      <c r="EN100">
        <v>1634326504.0999999</v>
      </c>
      <c r="EO100">
        <v>88</v>
      </c>
      <c r="EP100">
        <v>0.90800000000000003</v>
      </c>
      <c r="EQ100">
        <v>7.0000000000000001E-3</v>
      </c>
      <c r="ER100">
        <v>6.1550000000000002</v>
      </c>
      <c r="ES100">
        <v>-0.76300000000000001</v>
      </c>
      <c r="ET100">
        <v>600</v>
      </c>
      <c r="EU100">
        <v>10</v>
      </c>
      <c r="EV100">
        <v>0.16</v>
      </c>
      <c r="EW100">
        <v>0.03</v>
      </c>
      <c r="EX100">
        <v>-10.757612195122</v>
      </c>
      <c r="EY100">
        <v>0.474777700348403</v>
      </c>
      <c r="EZ100">
        <v>6.4494897491960607E-2</v>
      </c>
      <c r="FA100">
        <v>0</v>
      </c>
      <c r="FB100">
        <v>3.6018019512195099</v>
      </c>
      <c r="FC100">
        <v>-0.38313449477351003</v>
      </c>
      <c r="FD100">
        <v>3.77858938203465E-2</v>
      </c>
      <c r="FE100">
        <v>1</v>
      </c>
      <c r="FF100">
        <v>1</v>
      </c>
      <c r="FG100">
        <v>2</v>
      </c>
      <c r="FH100" t="s">
        <v>410</v>
      </c>
      <c r="FI100">
        <v>3.8229099999999998</v>
      </c>
      <c r="FJ100">
        <v>2.7085400000000002</v>
      </c>
      <c r="FK100">
        <v>0.117202</v>
      </c>
      <c r="FL100">
        <v>0.11938699999999999</v>
      </c>
      <c r="FM100">
        <v>6.9910299999999995E-2</v>
      </c>
      <c r="FN100">
        <v>5.2735700000000003E-2</v>
      </c>
      <c r="FO100">
        <v>25714.9</v>
      </c>
      <c r="FP100">
        <v>21722.400000000001</v>
      </c>
      <c r="FQ100">
        <v>26152.3</v>
      </c>
      <c r="FR100">
        <v>24070.7</v>
      </c>
      <c r="FS100">
        <v>41545.9</v>
      </c>
      <c r="FT100">
        <v>37636.699999999997</v>
      </c>
      <c r="FU100">
        <v>47293.9</v>
      </c>
      <c r="FV100">
        <v>42913.599999999999</v>
      </c>
      <c r="FW100">
        <v>2.68635</v>
      </c>
      <c r="FX100">
        <v>1.68492</v>
      </c>
      <c r="FY100">
        <v>9.4249799999999995E-2</v>
      </c>
      <c r="FZ100">
        <v>0</v>
      </c>
      <c r="GA100">
        <v>24.116700000000002</v>
      </c>
      <c r="GB100">
        <v>999.9</v>
      </c>
      <c r="GC100">
        <v>27.963999999999999</v>
      </c>
      <c r="GD100">
        <v>28.620999999999999</v>
      </c>
      <c r="GE100">
        <v>12.105700000000001</v>
      </c>
      <c r="GF100">
        <v>56.026600000000002</v>
      </c>
      <c r="GG100">
        <v>48.673900000000003</v>
      </c>
      <c r="GH100">
        <v>3</v>
      </c>
      <c r="GI100">
        <v>-0.19759399999999999</v>
      </c>
      <c r="GJ100">
        <v>-0.41682999999999998</v>
      </c>
      <c r="GK100">
        <v>20.2331</v>
      </c>
      <c r="GL100">
        <v>5.2349600000000001</v>
      </c>
      <c r="GM100">
        <v>11.986000000000001</v>
      </c>
      <c r="GN100">
        <v>4.9572000000000003</v>
      </c>
      <c r="GO100">
        <v>3.3039999999999998</v>
      </c>
      <c r="GP100">
        <v>1319.6</v>
      </c>
      <c r="GQ100">
        <v>9999</v>
      </c>
      <c r="GR100">
        <v>2722.8</v>
      </c>
      <c r="GS100">
        <v>16.7</v>
      </c>
      <c r="GT100">
        <v>1.8687400000000001</v>
      </c>
      <c r="GU100">
        <v>1.8644700000000001</v>
      </c>
      <c r="GV100">
        <v>1.8720699999999999</v>
      </c>
      <c r="GW100">
        <v>1.86294</v>
      </c>
      <c r="GX100">
        <v>1.8623400000000001</v>
      </c>
      <c r="GY100">
        <v>1.86876</v>
      </c>
      <c r="GZ100">
        <v>1.8589800000000001</v>
      </c>
      <c r="HA100">
        <v>1.86538</v>
      </c>
      <c r="HB100">
        <v>5</v>
      </c>
      <c r="HC100">
        <v>0</v>
      </c>
      <c r="HD100">
        <v>0</v>
      </c>
      <c r="HE100">
        <v>0</v>
      </c>
      <c r="HF100" t="s">
        <v>399</v>
      </c>
      <c r="HG100" t="s">
        <v>400</v>
      </c>
      <c r="HH100" t="s">
        <v>401</v>
      </c>
      <c r="HI100" t="s">
        <v>401</v>
      </c>
      <c r="HJ100" t="s">
        <v>401</v>
      </c>
      <c r="HK100" t="s">
        <v>401</v>
      </c>
      <c r="HL100">
        <v>0</v>
      </c>
      <c r="HM100">
        <v>100</v>
      </c>
      <c r="HN100">
        <v>100</v>
      </c>
      <c r="HO100">
        <v>6.1550000000000002</v>
      </c>
      <c r="HP100">
        <v>-0.7631</v>
      </c>
      <c r="HQ100">
        <v>6.1547500000000399</v>
      </c>
      <c r="HR100">
        <v>0</v>
      </c>
      <c r="HS100">
        <v>0</v>
      </c>
      <c r="HT100">
        <v>0</v>
      </c>
      <c r="HU100">
        <v>-0.76309449999999801</v>
      </c>
      <c r="HV100">
        <v>0</v>
      </c>
      <c r="HW100">
        <v>0</v>
      </c>
      <c r="HX100">
        <v>0</v>
      </c>
      <c r="HY100">
        <v>-1</v>
      </c>
      <c r="HZ100">
        <v>-1</v>
      </c>
      <c r="IA100">
        <v>-1</v>
      </c>
      <c r="IB100">
        <v>-1</v>
      </c>
      <c r="IC100">
        <v>0.6</v>
      </c>
      <c r="ID100">
        <v>0.6</v>
      </c>
      <c r="IE100">
        <v>2.0825200000000001</v>
      </c>
      <c r="IF100">
        <v>2.3547400000000001</v>
      </c>
      <c r="IG100">
        <v>2.64893</v>
      </c>
      <c r="IH100">
        <v>2.9003899999999998</v>
      </c>
      <c r="II100">
        <v>2.8442400000000001</v>
      </c>
      <c r="IJ100">
        <v>2.3571800000000001</v>
      </c>
      <c r="IK100">
        <v>35.707799999999999</v>
      </c>
      <c r="IL100">
        <v>24.1663</v>
      </c>
      <c r="IM100">
        <v>18</v>
      </c>
      <c r="IN100">
        <v>1189.04</v>
      </c>
      <c r="IO100">
        <v>340.47500000000002</v>
      </c>
      <c r="IP100">
        <v>24.9998</v>
      </c>
      <c r="IQ100">
        <v>24.8322</v>
      </c>
      <c r="IR100">
        <v>30</v>
      </c>
      <c r="IS100">
        <v>24.761700000000001</v>
      </c>
      <c r="IT100">
        <v>24.7059</v>
      </c>
      <c r="IU100">
        <v>41.699599999999997</v>
      </c>
      <c r="IV100">
        <v>0</v>
      </c>
      <c r="IW100">
        <v>100</v>
      </c>
      <c r="IX100">
        <v>25</v>
      </c>
      <c r="IY100">
        <v>600</v>
      </c>
      <c r="IZ100">
        <v>22.443999999999999</v>
      </c>
      <c r="JA100">
        <v>109.361</v>
      </c>
      <c r="JB100">
        <v>99.935900000000004</v>
      </c>
    </row>
    <row r="101" spans="1:262" x14ac:dyDescent="0.2">
      <c r="A101">
        <v>85</v>
      </c>
      <c r="B101">
        <v>1634326660.0999999</v>
      </c>
      <c r="C101">
        <v>15305.5999999046</v>
      </c>
      <c r="D101" t="s">
        <v>754</v>
      </c>
      <c r="E101" t="s">
        <v>755</v>
      </c>
      <c r="F101" t="s">
        <v>392</v>
      </c>
      <c r="G101">
        <v>1634326660.0999999</v>
      </c>
      <c r="H101">
        <f t="shared" si="92"/>
        <v>4.4834781728429682E-3</v>
      </c>
      <c r="I101">
        <f t="shared" si="93"/>
        <v>4.4834781728429682</v>
      </c>
      <c r="J101">
        <f t="shared" si="94"/>
        <v>15.522171356223629</v>
      </c>
      <c r="K101">
        <f t="shared" si="95"/>
        <v>788.53099999999995</v>
      </c>
      <c r="L101">
        <f t="shared" si="96"/>
        <v>622.40174150024234</v>
      </c>
      <c r="M101">
        <f t="shared" si="97"/>
        <v>56.627284291376519</v>
      </c>
      <c r="N101">
        <f t="shared" si="98"/>
        <v>71.742037549465991</v>
      </c>
      <c r="O101">
        <f t="shared" si="99"/>
        <v>0.18569530319391267</v>
      </c>
      <c r="P101">
        <f t="shared" si="100"/>
        <v>2.7634924678752664</v>
      </c>
      <c r="Q101">
        <f t="shared" si="101"/>
        <v>0.17903126055200963</v>
      </c>
      <c r="R101">
        <f t="shared" si="102"/>
        <v>0.11247335117181542</v>
      </c>
      <c r="S101">
        <f t="shared" si="103"/>
        <v>241.73524792210466</v>
      </c>
      <c r="T101">
        <f t="shared" si="104"/>
        <v>27.028173141104272</v>
      </c>
      <c r="U101">
        <f t="shared" si="105"/>
        <v>25.801200000000001</v>
      </c>
      <c r="V101">
        <f t="shared" si="106"/>
        <v>3.3347681657968677</v>
      </c>
      <c r="W101">
        <f t="shared" si="107"/>
        <v>31.520831908916303</v>
      </c>
      <c r="X101">
        <f t="shared" si="108"/>
        <v>1.1119897088805999</v>
      </c>
      <c r="Y101">
        <f t="shared" si="109"/>
        <v>3.5277930230199641</v>
      </c>
      <c r="Z101">
        <f t="shared" si="110"/>
        <v>2.2227784569162679</v>
      </c>
      <c r="AA101">
        <f t="shared" si="111"/>
        <v>-197.7213874223749</v>
      </c>
      <c r="AB101">
        <f t="shared" si="112"/>
        <v>141.96819330887823</v>
      </c>
      <c r="AC101">
        <f t="shared" si="113"/>
        <v>11.006973829374047</v>
      </c>
      <c r="AD101">
        <f t="shared" si="114"/>
        <v>196.98902763798205</v>
      </c>
      <c r="AE101">
        <v>1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48064.092336726579</v>
      </c>
      <c r="AJ101" t="s">
        <v>393</v>
      </c>
      <c r="AK101">
        <v>10397.299999999999</v>
      </c>
      <c r="AL101">
        <v>0</v>
      </c>
      <c r="AM101">
        <v>0</v>
      </c>
      <c r="AN101" t="e">
        <f t="shared" si="118"/>
        <v>#DIV/0!</v>
      </c>
      <c r="AO101">
        <v>-1</v>
      </c>
      <c r="AP101" t="s">
        <v>756</v>
      </c>
      <c r="AQ101">
        <v>8296.43</v>
      </c>
      <c r="AR101">
        <v>846.77696153846205</v>
      </c>
      <c r="AS101">
        <v>1017.83</v>
      </c>
      <c r="AT101">
        <f t="shared" si="119"/>
        <v>0.16805658947126534</v>
      </c>
      <c r="AU101">
        <v>0.5</v>
      </c>
      <c r="AV101">
        <f t="shared" si="120"/>
        <v>1261.2023999596397</v>
      </c>
      <c r="AW101">
        <f t="shared" si="121"/>
        <v>15.522171356223629</v>
      </c>
      <c r="AX101">
        <f t="shared" si="122"/>
        <v>105.97668698509588</v>
      </c>
      <c r="AY101">
        <f t="shared" si="123"/>
        <v>1.3100332949534796E-2</v>
      </c>
      <c r="AZ101">
        <f t="shared" si="124"/>
        <v>-1</v>
      </c>
      <c r="BA101" t="e">
        <f t="shared" si="125"/>
        <v>#DIV/0!</v>
      </c>
      <c r="BB101" t="s">
        <v>395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>
        <f t="shared" si="130"/>
        <v>0.16805658947126534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v>187</v>
      </c>
      <c r="BM101">
        <v>300</v>
      </c>
      <c r="BN101">
        <v>300</v>
      </c>
      <c r="BO101">
        <v>300</v>
      </c>
      <c r="BP101">
        <v>8296.43</v>
      </c>
      <c r="BQ101">
        <v>982.1</v>
      </c>
      <c r="BR101">
        <v>-5.6358700000000003E-3</v>
      </c>
      <c r="BS101">
        <v>1.1100000000000001</v>
      </c>
      <c r="BT101" t="s">
        <v>395</v>
      </c>
      <c r="BU101" t="s">
        <v>395</v>
      </c>
      <c r="BV101" t="s">
        <v>395</v>
      </c>
      <c r="BW101" t="s">
        <v>395</v>
      </c>
      <c r="BX101" t="s">
        <v>395</v>
      </c>
      <c r="BY101" t="s">
        <v>395</v>
      </c>
      <c r="BZ101" t="s">
        <v>395</v>
      </c>
      <c r="CA101" t="s">
        <v>395</v>
      </c>
      <c r="CB101" t="s">
        <v>395</v>
      </c>
      <c r="CC101" t="s">
        <v>395</v>
      </c>
      <c r="CD101">
        <f t="shared" si="134"/>
        <v>1499.99</v>
      </c>
      <c r="CE101">
        <f t="shared" si="135"/>
        <v>1261.2023999596397</v>
      </c>
      <c r="CF101">
        <f t="shared" si="136"/>
        <v>0.84080720535446218</v>
      </c>
      <c r="CG101">
        <f t="shared" si="137"/>
        <v>0.16115790633411201</v>
      </c>
      <c r="CH101">
        <v>6</v>
      </c>
      <c r="CI101">
        <v>0.5</v>
      </c>
      <c r="CJ101" t="s">
        <v>396</v>
      </c>
      <c r="CK101">
        <v>2</v>
      </c>
      <c r="CL101">
        <v>1634326660.0999999</v>
      </c>
      <c r="CM101">
        <v>788.53099999999995</v>
      </c>
      <c r="CN101">
        <v>799.96600000000001</v>
      </c>
      <c r="CO101">
        <v>12.222099999999999</v>
      </c>
      <c r="CP101">
        <v>9.5647800000000007</v>
      </c>
      <c r="CQ101">
        <v>781.90099999999995</v>
      </c>
      <c r="CR101">
        <v>12.9793</v>
      </c>
      <c r="CS101">
        <v>999.95799999999997</v>
      </c>
      <c r="CT101">
        <v>90.877600000000001</v>
      </c>
      <c r="CU101">
        <v>0.104286</v>
      </c>
      <c r="CV101">
        <v>26.754100000000001</v>
      </c>
      <c r="CW101">
        <v>25.801200000000001</v>
      </c>
      <c r="CX101">
        <v>999.9</v>
      </c>
      <c r="CY101">
        <v>0</v>
      </c>
      <c r="CZ101">
        <v>0</v>
      </c>
      <c r="DA101">
        <v>9993.75</v>
      </c>
      <c r="DB101">
        <v>0</v>
      </c>
      <c r="DC101">
        <v>21.811599999999999</v>
      </c>
      <c r="DD101">
        <v>-11.434900000000001</v>
      </c>
      <c r="DE101">
        <v>798.28800000000001</v>
      </c>
      <c r="DF101">
        <v>807.69200000000001</v>
      </c>
      <c r="DG101">
        <v>2.6573099999999998</v>
      </c>
      <c r="DH101">
        <v>799.96600000000001</v>
      </c>
      <c r="DI101">
        <v>9.5647800000000007</v>
      </c>
      <c r="DJ101">
        <v>1.1107100000000001</v>
      </c>
      <c r="DK101">
        <v>0.869224</v>
      </c>
      <c r="DL101">
        <v>8.4557500000000001</v>
      </c>
      <c r="DM101">
        <v>4.8910299999999998</v>
      </c>
      <c r="DN101">
        <v>1499.99</v>
      </c>
      <c r="DO101">
        <v>0.97300399999999998</v>
      </c>
      <c r="DP101">
        <v>2.6995499999999999E-2</v>
      </c>
      <c r="DQ101">
        <v>0</v>
      </c>
      <c r="DR101">
        <v>845.43700000000001</v>
      </c>
      <c r="DS101">
        <v>5.0000499999999999</v>
      </c>
      <c r="DT101">
        <v>12804.3</v>
      </c>
      <c r="DU101">
        <v>12458</v>
      </c>
      <c r="DV101">
        <v>42.125</v>
      </c>
      <c r="DW101">
        <v>44</v>
      </c>
      <c r="DX101">
        <v>43.186999999999998</v>
      </c>
      <c r="DY101">
        <v>43.5</v>
      </c>
      <c r="DZ101">
        <v>44.186999999999998</v>
      </c>
      <c r="EA101">
        <v>1454.63</v>
      </c>
      <c r="EB101">
        <v>40.36</v>
      </c>
      <c r="EC101">
        <v>0</v>
      </c>
      <c r="ED101">
        <v>121.799999952316</v>
      </c>
      <c r="EE101">
        <v>0</v>
      </c>
      <c r="EF101">
        <v>846.77696153846205</v>
      </c>
      <c r="EG101">
        <v>-12.512376051946999</v>
      </c>
      <c r="EH101">
        <v>-180.31111086242501</v>
      </c>
      <c r="EI101">
        <v>12827.5423076923</v>
      </c>
      <c r="EJ101">
        <v>15</v>
      </c>
      <c r="EK101">
        <v>1634326628.0999999</v>
      </c>
      <c r="EL101" t="s">
        <v>757</v>
      </c>
      <c r="EM101">
        <v>1634326617.0999999</v>
      </c>
      <c r="EN101">
        <v>1634326628.0999999</v>
      </c>
      <c r="EO101">
        <v>89</v>
      </c>
      <c r="EP101">
        <v>0.47599999999999998</v>
      </c>
      <c r="EQ101">
        <v>6.0000000000000001E-3</v>
      </c>
      <c r="ER101">
        <v>6.6310000000000002</v>
      </c>
      <c r="ES101">
        <v>-0.75700000000000001</v>
      </c>
      <c r="ET101">
        <v>800</v>
      </c>
      <c r="EU101">
        <v>10</v>
      </c>
      <c r="EV101">
        <v>0.22</v>
      </c>
      <c r="EW101">
        <v>0.03</v>
      </c>
      <c r="EX101">
        <v>-11.4798390243902</v>
      </c>
      <c r="EY101">
        <v>0.37046550522650901</v>
      </c>
      <c r="EZ101">
        <v>6.7664772252082797E-2</v>
      </c>
      <c r="FA101">
        <v>0</v>
      </c>
      <c r="FB101">
        <v>2.7313997560975598</v>
      </c>
      <c r="FC101">
        <v>-0.42815560975608802</v>
      </c>
      <c r="FD101">
        <v>4.2228012635690301E-2</v>
      </c>
      <c r="FE101">
        <v>1</v>
      </c>
      <c r="FF101">
        <v>1</v>
      </c>
      <c r="FG101">
        <v>2</v>
      </c>
      <c r="FH101" t="s">
        <v>410</v>
      </c>
      <c r="FI101">
        <v>3.8227600000000002</v>
      </c>
      <c r="FJ101">
        <v>2.7074600000000002</v>
      </c>
      <c r="FK101">
        <v>0.14319799999999999</v>
      </c>
      <c r="FL101">
        <v>0.14510700000000001</v>
      </c>
      <c r="FM101">
        <v>6.6687099999999999E-2</v>
      </c>
      <c r="FN101">
        <v>5.2921299999999998E-2</v>
      </c>
      <c r="FO101">
        <v>24958.799999999999</v>
      </c>
      <c r="FP101">
        <v>21088.799999999999</v>
      </c>
      <c r="FQ101">
        <v>26153.1</v>
      </c>
      <c r="FR101">
        <v>24071.1</v>
      </c>
      <c r="FS101">
        <v>41693.300000000003</v>
      </c>
      <c r="FT101">
        <v>37631.5</v>
      </c>
      <c r="FU101">
        <v>47294.7</v>
      </c>
      <c r="FV101">
        <v>42915.4</v>
      </c>
      <c r="FW101">
        <v>2.6842800000000002</v>
      </c>
      <c r="FX101">
        <v>1.68668</v>
      </c>
      <c r="FY101">
        <v>9.8474300000000001E-2</v>
      </c>
      <c r="FZ101">
        <v>0</v>
      </c>
      <c r="GA101">
        <v>24.185500000000001</v>
      </c>
      <c r="GB101">
        <v>999.9</v>
      </c>
      <c r="GC101">
        <v>27.914999999999999</v>
      </c>
      <c r="GD101">
        <v>28.661000000000001</v>
      </c>
      <c r="GE101">
        <v>12.113799999999999</v>
      </c>
      <c r="GF101">
        <v>55.256599999999999</v>
      </c>
      <c r="GG101">
        <v>48.669899999999998</v>
      </c>
      <c r="GH101">
        <v>3</v>
      </c>
      <c r="GI101">
        <v>-0.19917699999999999</v>
      </c>
      <c r="GJ101">
        <v>-0.42242600000000002</v>
      </c>
      <c r="GK101">
        <v>20.233000000000001</v>
      </c>
      <c r="GL101">
        <v>5.2351099999999997</v>
      </c>
      <c r="GM101">
        <v>11.986000000000001</v>
      </c>
      <c r="GN101">
        <v>4.9558</v>
      </c>
      <c r="GO101">
        <v>3.3039999999999998</v>
      </c>
      <c r="GP101">
        <v>1323.1</v>
      </c>
      <c r="GQ101">
        <v>9999</v>
      </c>
      <c r="GR101">
        <v>2722.8</v>
      </c>
      <c r="GS101">
        <v>16.8</v>
      </c>
      <c r="GT101">
        <v>1.8687400000000001</v>
      </c>
      <c r="GU101">
        <v>1.86446</v>
      </c>
      <c r="GV101">
        <v>1.87201</v>
      </c>
      <c r="GW101">
        <v>1.86293</v>
      </c>
      <c r="GX101">
        <v>1.8623400000000001</v>
      </c>
      <c r="GY101">
        <v>1.8687400000000001</v>
      </c>
      <c r="GZ101">
        <v>1.8589599999999999</v>
      </c>
      <c r="HA101">
        <v>1.86537</v>
      </c>
      <c r="HB101">
        <v>5</v>
      </c>
      <c r="HC101">
        <v>0</v>
      </c>
      <c r="HD101">
        <v>0</v>
      </c>
      <c r="HE101">
        <v>0</v>
      </c>
      <c r="HF101" t="s">
        <v>399</v>
      </c>
      <c r="HG101" t="s">
        <v>400</v>
      </c>
      <c r="HH101" t="s">
        <v>401</v>
      </c>
      <c r="HI101" t="s">
        <v>401</v>
      </c>
      <c r="HJ101" t="s">
        <v>401</v>
      </c>
      <c r="HK101" t="s">
        <v>401</v>
      </c>
      <c r="HL101">
        <v>0</v>
      </c>
      <c r="HM101">
        <v>100</v>
      </c>
      <c r="HN101">
        <v>100</v>
      </c>
      <c r="HO101">
        <v>6.63</v>
      </c>
      <c r="HP101">
        <v>-0.75719999999999998</v>
      </c>
      <c r="HQ101">
        <v>6.6309499999998698</v>
      </c>
      <c r="HR101">
        <v>0</v>
      </c>
      <c r="HS101">
        <v>0</v>
      </c>
      <c r="HT101">
        <v>0</v>
      </c>
      <c r="HU101">
        <v>-0.75726400000000105</v>
      </c>
      <c r="HV101">
        <v>0</v>
      </c>
      <c r="HW101">
        <v>0</v>
      </c>
      <c r="HX101">
        <v>0</v>
      </c>
      <c r="HY101">
        <v>-1</v>
      </c>
      <c r="HZ101">
        <v>-1</v>
      </c>
      <c r="IA101">
        <v>-1</v>
      </c>
      <c r="IB101">
        <v>-1</v>
      </c>
      <c r="IC101">
        <v>0.7</v>
      </c>
      <c r="ID101">
        <v>0.5</v>
      </c>
      <c r="IE101">
        <v>2.6086399999999998</v>
      </c>
      <c r="IF101">
        <v>2.33887</v>
      </c>
      <c r="IG101">
        <v>2.64893</v>
      </c>
      <c r="IH101">
        <v>2.9003899999999998</v>
      </c>
      <c r="II101">
        <v>2.8442400000000001</v>
      </c>
      <c r="IJ101">
        <v>2.34009</v>
      </c>
      <c r="IK101">
        <v>35.754399999999997</v>
      </c>
      <c r="IL101">
        <v>24.1663</v>
      </c>
      <c r="IM101">
        <v>18</v>
      </c>
      <c r="IN101">
        <v>1186.05</v>
      </c>
      <c r="IO101">
        <v>341.22399999999999</v>
      </c>
      <c r="IP101">
        <v>24.999700000000001</v>
      </c>
      <c r="IQ101">
        <v>24.819600000000001</v>
      </c>
      <c r="IR101">
        <v>30.0001</v>
      </c>
      <c r="IS101">
        <v>24.746200000000002</v>
      </c>
      <c r="IT101">
        <v>24.689599999999999</v>
      </c>
      <c r="IU101">
        <v>52.203499999999998</v>
      </c>
      <c r="IV101">
        <v>0</v>
      </c>
      <c r="IW101">
        <v>100</v>
      </c>
      <c r="IX101">
        <v>25</v>
      </c>
      <c r="IY101">
        <v>800</v>
      </c>
      <c r="IZ101">
        <v>22.443999999999999</v>
      </c>
      <c r="JA101">
        <v>109.364</v>
      </c>
      <c r="JB101">
        <v>99.9392</v>
      </c>
    </row>
    <row r="102" spans="1:262" x14ac:dyDescent="0.2">
      <c r="A102">
        <v>86</v>
      </c>
      <c r="B102">
        <v>1634326766.0999999</v>
      </c>
      <c r="C102">
        <v>15411.5999999046</v>
      </c>
      <c r="D102" t="s">
        <v>758</v>
      </c>
      <c r="E102" t="s">
        <v>759</v>
      </c>
      <c r="F102" t="s">
        <v>392</v>
      </c>
      <c r="G102">
        <v>1634326766.0999999</v>
      </c>
      <c r="H102">
        <f t="shared" si="92"/>
        <v>3.4189538277226454E-3</v>
      </c>
      <c r="I102">
        <f t="shared" si="93"/>
        <v>3.4189538277226452</v>
      </c>
      <c r="J102">
        <f t="shared" si="94"/>
        <v>16.887785692330343</v>
      </c>
      <c r="K102">
        <f t="shared" si="95"/>
        <v>987.851</v>
      </c>
      <c r="L102">
        <f t="shared" si="96"/>
        <v>747.93970934958122</v>
      </c>
      <c r="M102">
        <f t="shared" si="97"/>
        <v>68.047807560246653</v>
      </c>
      <c r="N102">
        <f t="shared" si="98"/>
        <v>89.875017873638001</v>
      </c>
      <c r="O102">
        <f t="shared" si="99"/>
        <v>0.13550409201812597</v>
      </c>
      <c r="P102">
        <f t="shared" si="100"/>
        <v>2.7590129204562719</v>
      </c>
      <c r="Q102">
        <f t="shared" si="101"/>
        <v>0.13191252898273853</v>
      </c>
      <c r="R102">
        <f t="shared" si="102"/>
        <v>8.2760089295629627E-2</v>
      </c>
      <c r="S102">
        <f t="shared" si="103"/>
        <v>241.73524792210466</v>
      </c>
      <c r="T102">
        <f t="shared" si="104"/>
        <v>27.365336638550257</v>
      </c>
      <c r="U102">
        <f t="shared" si="105"/>
        <v>25.908799999999999</v>
      </c>
      <c r="V102">
        <f t="shared" si="106"/>
        <v>3.3560917586581569</v>
      </c>
      <c r="W102">
        <f t="shared" si="107"/>
        <v>29.833699000831039</v>
      </c>
      <c r="X102">
        <f t="shared" si="108"/>
        <v>1.0551990581577999</v>
      </c>
      <c r="Y102">
        <f t="shared" si="109"/>
        <v>3.5369367309377444</v>
      </c>
      <c r="Z102">
        <f t="shared" si="110"/>
        <v>2.300892700500357</v>
      </c>
      <c r="AA102">
        <f t="shared" si="111"/>
        <v>-150.77586380256867</v>
      </c>
      <c r="AB102">
        <f t="shared" si="112"/>
        <v>132.27795433200129</v>
      </c>
      <c r="AC102">
        <f t="shared" si="113"/>
        <v>10.280132321089392</v>
      </c>
      <c r="AD102">
        <f t="shared" si="114"/>
        <v>233.51747077262667</v>
      </c>
      <c r="AE102">
        <v>2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47935.05949535282</v>
      </c>
      <c r="AJ102" t="s">
        <v>393</v>
      </c>
      <c r="AK102">
        <v>10397.299999999999</v>
      </c>
      <c r="AL102">
        <v>0</v>
      </c>
      <c r="AM102">
        <v>0</v>
      </c>
      <c r="AN102" t="e">
        <f t="shared" si="118"/>
        <v>#DIV/0!</v>
      </c>
      <c r="AO102">
        <v>-1</v>
      </c>
      <c r="AP102" t="s">
        <v>760</v>
      </c>
      <c r="AQ102">
        <v>8296.4</v>
      </c>
      <c r="AR102">
        <v>842.00391999999999</v>
      </c>
      <c r="AS102">
        <v>1025.54</v>
      </c>
      <c r="AT102">
        <f t="shared" si="119"/>
        <v>0.17896530608264916</v>
      </c>
      <c r="AU102">
        <v>0.5</v>
      </c>
      <c r="AV102">
        <f t="shared" si="120"/>
        <v>1261.2023999596397</v>
      </c>
      <c r="AW102">
        <f t="shared" si="121"/>
        <v>16.887785692330343</v>
      </c>
      <c r="AX102">
        <f t="shared" si="122"/>
        <v>112.85573677047431</v>
      </c>
      <c r="AY102">
        <f t="shared" si="123"/>
        <v>1.4183120562490825E-2</v>
      </c>
      <c r="AZ102">
        <f t="shared" si="124"/>
        <v>-1</v>
      </c>
      <c r="BA102" t="e">
        <f t="shared" si="125"/>
        <v>#DIV/0!</v>
      </c>
      <c r="BB102" t="s">
        <v>395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>
        <f t="shared" si="130"/>
        <v>0.17896530608264913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v>188</v>
      </c>
      <c r="BM102">
        <v>300</v>
      </c>
      <c r="BN102">
        <v>300</v>
      </c>
      <c r="BO102">
        <v>300</v>
      </c>
      <c r="BP102">
        <v>8296.4</v>
      </c>
      <c r="BQ102">
        <v>984.55</v>
      </c>
      <c r="BR102">
        <v>-5.63563E-3</v>
      </c>
      <c r="BS102">
        <v>0.79</v>
      </c>
      <c r="BT102" t="s">
        <v>395</v>
      </c>
      <c r="BU102" t="s">
        <v>395</v>
      </c>
      <c r="BV102" t="s">
        <v>395</v>
      </c>
      <c r="BW102" t="s">
        <v>395</v>
      </c>
      <c r="BX102" t="s">
        <v>395</v>
      </c>
      <c r="BY102" t="s">
        <v>395</v>
      </c>
      <c r="BZ102" t="s">
        <v>395</v>
      </c>
      <c r="CA102" t="s">
        <v>395</v>
      </c>
      <c r="CB102" t="s">
        <v>395</v>
      </c>
      <c r="CC102" t="s">
        <v>395</v>
      </c>
      <c r="CD102">
        <f t="shared" si="134"/>
        <v>1499.99</v>
      </c>
      <c r="CE102">
        <f t="shared" si="135"/>
        <v>1261.2023999596397</v>
      </c>
      <c r="CF102">
        <f t="shared" si="136"/>
        <v>0.84080720535446218</v>
      </c>
      <c r="CG102">
        <f t="shared" si="137"/>
        <v>0.16115790633411201</v>
      </c>
      <c r="CH102">
        <v>6</v>
      </c>
      <c r="CI102">
        <v>0.5</v>
      </c>
      <c r="CJ102" t="s">
        <v>396</v>
      </c>
      <c r="CK102">
        <v>2</v>
      </c>
      <c r="CL102">
        <v>1634326766.0999999</v>
      </c>
      <c r="CM102">
        <v>987.851</v>
      </c>
      <c r="CN102">
        <v>1000.01</v>
      </c>
      <c r="CO102">
        <v>11.598100000000001</v>
      </c>
      <c r="CP102">
        <v>9.5705399999999994</v>
      </c>
      <c r="CQ102">
        <v>980.58299999999997</v>
      </c>
      <c r="CR102">
        <v>12.3588</v>
      </c>
      <c r="CS102">
        <v>1000.01</v>
      </c>
      <c r="CT102">
        <v>90.876000000000005</v>
      </c>
      <c r="CU102">
        <v>0.104338</v>
      </c>
      <c r="CV102">
        <v>26.798100000000002</v>
      </c>
      <c r="CW102">
        <v>25.908799999999999</v>
      </c>
      <c r="CX102">
        <v>999.9</v>
      </c>
      <c r="CY102">
        <v>0</v>
      </c>
      <c r="CZ102">
        <v>0</v>
      </c>
      <c r="DA102">
        <v>9967.5</v>
      </c>
      <c r="DB102">
        <v>0</v>
      </c>
      <c r="DC102">
        <v>21.811599999999999</v>
      </c>
      <c r="DD102">
        <v>-12.1578</v>
      </c>
      <c r="DE102">
        <v>999.44200000000001</v>
      </c>
      <c r="DF102">
        <v>1009.67</v>
      </c>
      <c r="DG102">
        <v>2.0275099999999999</v>
      </c>
      <c r="DH102">
        <v>1000.01</v>
      </c>
      <c r="DI102">
        <v>9.5705399999999994</v>
      </c>
      <c r="DJ102">
        <v>1.0539799999999999</v>
      </c>
      <c r="DK102">
        <v>0.86973299999999998</v>
      </c>
      <c r="DL102">
        <v>7.6848099999999997</v>
      </c>
      <c r="DM102">
        <v>4.8994299999999997</v>
      </c>
      <c r="DN102">
        <v>1499.99</v>
      </c>
      <c r="DO102">
        <v>0.97300399999999998</v>
      </c>
      <c r="DP102">
        <v>2.6995499999999999E-2</v>
      </c>
      <c r="DQ102">
        <v>0</v>
      </c>
      <c r="DR102">
        <v>840.76900000000001</v>
      </c>
      <c r="DS102">
        <v>5.0000499999999999</v>
      </c>
      <c r="DT102">
        <v>12745.9</v>
      </c>
      <c r="DU102">
        <v>12458</v>
      </c>
      <c r="DV102">
        <v>42.125</v>
      </c>
      <c r="DW102">
        <v>44</v>
      </c>
      <c r="DX102">
        <v>43.186999999999998</v>
      </c>
      <c r="DY102">
        <v>43.561999999999998</v>
      </c>
      <c r="DZ102">
        <v>44.186999999999998</v>
      </c>
      <c r="EA102">
        <v>1454.63</v>
      </c>
      <c r="EB102">
        <v>40.36</v>
      </c>
      <c r="EC102">
        <v>0</v>
      </c>
      <c r="ED102">
        <v>105.799999952316</v>
      </c>
      <c r="EE102">
        <v>0</v>
      </c>
      <c r="EF102">
        <v>842.00391999999999</v>
      </c>
      <c r="EG102">
        <v>-7.5927692147251102</v>
      </c>
      <c r="EH102">
        <v>-127.730769030491</v>
      </c>
      <c r="EI102">
        <v>12761.164000000001</v>
      </c>
      <c r="EJ102">
        <v>15</v>
      </c>
      <c r="EK102">
        <v>1634326737.5999999</v>
      </c>
      <c r="EL102" t="s">
        <v>761</v>
      </c>
      <c r="EM102">
        <v>1634326737.5999999</v>
      </c>
      <c r="EN102">
        <v>1634326737.0999999</v>
      </c>
      <c r="EO102">
        <v>90</v>
      </c>
      <c r="EP102">
        <v>0.63700000000000001</v>
      </c>
      <c r="EQ102">
        <v>-3.0000000000000001E-3</v>
      </c>
      <c r="ER102">
        <v>7.2679999999999998</v>
      </c>
      <c r="ES102">
        <v>-0.76100000000000001</v>
      </c>
      <c r="ET102">
        <v>1000</v>
      </c>
      <c r="EU102">
        <v>10</v>
      </c>
      <c r="EV102">
        <v>0.22</v>
      </c>
      <c r="EW102">
        <v>0.04</v>
      </c>
      <c r="EX102">
        <v>-12.22777</v>
      </c>
      <c r="EY102">
        <v>2.3488930581641899E-2</v>
      </c>
      <c r="EZ102">
        <v>5.72508349284096E-2</v>
      </c>
      <c r="FA102">
        <v>1</v>
      </c>
      <c r="FB102">
        <v>2.0822192500000001</v>
      </c>
      <c r="FC102">
        <v>-0.31633181988744102</v>
      </c>
      <c r="FD102">
        <v>3.04356091928107E-2</v>
      </c>
      <c r="FE102">
        <v>1</v>
      </c>
      <c r="FF102">
        <v>2</v>
      </c>
      <c r="FG102">
        <v>2</v>
      </c>
      <c r="FH102" t="s">
        <v>398</v>
      </c>
      <c r="FI102">
        <v>3.8228300000000002</v>
      </c>
      <c r="FJ102">
        <v>2.7072799999999999</v>
      </c>
      <c r="FK102">
        <v>0.16591500000000001</v>
      </c>
      <c r="FL102">
        <v>0.167656</v>
      </c>
      <c r="FM102">
        <v>6.4254400000000003E-2</v>
      </c>
      <c r="FN102">
        <v>5.29472E-2</v>
      </c>
      <c r="FO102">
        <v>24298.799999999999</v>
      </c>
      <c r="FP102">
        <v>20534.5</v>
      </c>
      <c r="FQ102">
        <v>26154.5</v>
      </c>
      <c r="FR102">
        <v>24072.799999999999</v>
      </c>
      <c r="FS102">
        <v>41806.400000000001</v>
      </c>
      <c r="FT102">
        <v>37633.1</v>
      </c>
      <c r="FU102">
        <v>47297.4</v>
      </c>
      <c r="FV102">
        <v>42917.8</v>
      </c>
      <c r="FW102">
        <v>2.6842299999999999</v>
      </c>
      <c r="FX102">
        <v>1.6871799999999999</v>
      </c>
      <c r="FY102">
        <v>0.10471</v>
      </c>
      <c r="FZ102">
        <v>0</v>
      </c>
      <c r="GA102">
        <v>24.190899999999999</v>
      </c>
      <c r="GB102">
        <v>999.9</v>
      </c>
      <c r="GC102">
        <v>27.866</v>
      </c>
      <c r="GD102">
        <v>28.721</v>
      </c>
      <c r="GE102">
        <v>12.135400000000001</v>
      </c>
      <c r="GF102">
        <v>55.636600000000001</v>
      </c>
      <c r="GG102">
        <v>48.661900000000003</v>
      </c>
      <c r="GH102">
        <v>3</v>
      </c>
      <c r="GI102">
        <v>-0.20086899999999999</v>
      </c>
      <c r="GJ102">
        <v>-0.39195000000000002</v>
      </c>
      <c r="GK102">
        <v>20.2332</v>
      </c>
      <c r="GL102">
        <v>5.2351099999999997</v>
      </c>
      <c r="GM102">
        <v>11.986000000000001</v>
      </c>
      <c r="GN102">
        <v>4.9567500000000004</v>
      </c>
      <c r="GO102">
        <v>3.3039999999999998</v>
      </c>
      <c r="GP102">
        <v>1326.1</v>
      </c>
      <c r="GQ102">
        <v>9999</v>
      </c>
      <c r="GR102">
        <v>2722.8</v>
      </c>
      <c r="GS102">
        <v>16.8</v>
      </c>
      <c r="GT102">
        <v>1.8687400000000001</v>
      </c>
      <c r="GU102">
        <v>1.8644700000000001</v>
      </c>
      <c r="GV102">
        <v>1.87201</v>
      </c>
      <c r="GW102">
        <v>1.8629500000000001</v>
      </c>
      <c r="GX102">
        <v>1.8623400000000001</v>
      </c>
      <c r="GY102">
        <v>1.86876</v>
      </c>
      <c r="GZ102">
        <v>1.8589800000000001</v>
      </c>
      <c r="HA102">
        <v>1.8653599999999999</v>
      </c>
      <c r="HB102">
        <v>5</v>
      </c>
      <c r="HC102">
        <v>0</v>
      </c>
      <c r="HD102">
        <v>0</v>
      </c>
      <c r="HE102">
        <v>0</v>
      </c>
      <c r="HF102" t="s">
        <v>399</v>
      </c>
      <c r="HG102" t="s">
        <v>400</v>
      </c>
      <c r="HH102" t="s">
        <v>401</v>
      </c>
      <c r="HI102" t="s">
        <v>401</v>
      </c>
      <c r="HJ102" t="s">
        <v>401</v>
      </c>
      <c r="HK102" t="s">
        <v>401</v>
      </c>
      <c r="HL102">
        <v>0</v>
      </c>
      <c r="HM102">
        <v>100</v>
      </c>
      <c r="HN102">
        <v>100</v>
      </c>
      <c r="HO102">
        <v>7.2679999999999998</v>
      </c>
      <c r="HP102">
        <v>-0.76070000000000004</v>
      </c>
      <c r="HQ102">
        <v>7.2676666666666296</v>
      </c>
      <c r="HR102">
        <v>0</v>
      </c>
      <c r="HS102">
        <v>0</v>
      </c>
      <c r="HT102">
        <v>0</v>
      </c>
      <c r="HU102">
        <v>-0.76071949999999999</v>
      </c>
      <c r="HV102">
        <v>0</v>
      </c>
      <c r="HW102">
        <v>0</v>
      </c>
      <c r="HX102">
        <v>0</v>
      </c>
      <c r="HY102">
        <v>-1</v>
      </c>
      <c r="HZ102">
        <v>-1</v>
      </c>
      <c r="IA102">
        <v>-1</v>
      </c>
      <c r="IB102">
        <v>-1</v>
      </c>
      <c r="IC102">
        <v>0.5</v>
      </c>
      <c r="ID102">
        <v>0.5</v>
      </c>
      <c r="IE102">
        <v>3.09937</v>
      </c>
      <c r="IF102">
        <v>2.32666</v>
      </c>
      <c r="IG102">
        <v>2.64893</v>
      </c>
      <c r="IH102">
        <v>2.9003899999999998</v>
      </c>
      <c r="II102">
        <v>2.8442400000000001</v>
      </c>
      <c r="IJ102">
        <v>2.34009</v>
      </c>
      <c r="IK102">
        <v>35.801000000000002</v>
      </c>
      <c r="IL102">
        <v>24.1663</v>
      </c>
      <c r="IM102">
        <v>18</v>
      </c>
      <c r="IN102">
        <v>1185.6199999999999</v>
      </c>
      <c r="IO102">
        <v>341.36200000000002</v>
      </c>
      <c r="IP102">
        <v>25.000299999999999</v>
      </c>
      <c r="IQ102">
        <v>24.802900000000001</v>
      </c>
      <c r="IR102">
        <v>30.0001</v>
      </c>
      <c r="IS102">
        <v>24.729600000000001</v>
      </c>
      <c r="IT102">
        <v>24.672799999999999</v>
      </c>
      <c r="IU102">
        <v>62.029400000000003</v>
      </c>
      <c r="IV102">
        <v>0</v>
      </c>
      <c r="IW102">
        <v>100</v>
      </c>
      <c r="IX102">
        <v>25</v>
      </c>
      <c r="IY102">
        <v>1000</v>
      </c>
      <c r="IZ102">
        <v>22.443999999999999</v>
      </c>
      <c r="JA102">
        <v>109.37</v>
      </c>
      <c r="JB102">
        <v>99.945499999999996</v>
      </c>
    </row>
    <row r="103" spans="1:262" x14ac:dyDescent="0.2">
      <c r="A103">
        <v>87</v>
      </c>
      <c r="B103">
        <v>1634326888.0999999</v>
      </c>
      <c r="C103">
        <v>15533.5999999046</v>
      </c>
      <c r="D103" t="s">
        <v>762</v>
      </c>
      <c r="E103" t="s">
        <v>763</v>
      </c>
      <c r="F103" t="s">
        <v>392</v>
      </c>
      <c r="G103">
        <v>1634326888.0999999</v>
      </c>
      <c r="H103">
        <f t="shared" si="92"/>
        <v>2.6103725064575843E-3</v>
      </c>
      <c r="I103">
        <f t="shared" si="93"/>
        <v>2.6103725064575842</v>
      </c>
      <c r="J103">
        <f t="shared" si="94"/>
        <v>17.66713412995675</v>
      </c>
      <c r="K103">
        <f t="shared" si="95"/>
        <v>1187.55</v>
      </c>
      <c r="L103">
        <f t="shared" si="96"/>
        <v>854.3630442413056</v>
      </c>
      <c r="M103">
        <f t="shared" si="97"/>
        <v>77.729146663812386</v>
      </c>
      <c r="N103">
        <f t="shared" si="98"/>
        <v>108.04218270299998</v>
      </c>
      <c r="O103">
        <f t="shared" si="99"/>
        <v>9.9296913699528241E-2</v>
      </c>
      <c r="P103">
        <f t="shared" si="100"/>
        <v>2.7754857207269406</v>
      </c>
      <c r="Q103">
        <f t="shared" si="101"/>
        <v>9.7364742135860632E-2</v>
      </c>
      <c r="R103">
        <f t="shared" si="102"/>
        <v>6.1023430281929636E-2</v>
      </c>
      <c r="S103">
        <f t="shared" si="103"/>
        <v>241.7336519221042</v>
      </c>
      <c r="T103">
        <f t="shared" si="104"/>
        <v>27.617829749723146</v>
      </c>
      <c r="U103">
        <f t="shared" si="105"/>
        <v>26.072600000000001</v>
      </c>
      <c r="V103">
        <f t="shared" si="106"/>
        <v>3.3887814125336746</v>
      </c>
      <c r="W103">
        <f t="shared" si="107"/>
        <v>28.457198684274047</v>
      </c>
      <c r="X103">
        <f t="shared" si="108"/>
        <v>1.0085574675359998</v>
      </c>
      <c r="Y103">
        <f t="shared" si="109"/>
        <v>3.5441206941192931</v>
      </c>
      <c r="Z103">
        <f t="shared" si="110"/>
        <v>2.3802239449976748</v>
      </c>
      <c r="AA103">
        <f t="shared" si="111"/>
        <v>-115.11742753477947</v>
      </c>
      <c r="AB103">
        <f t="shared" si="112"/>
        <v>113.72030949363113</v>
      </c>
      <c r="AC103">
        <f t="shared" si="113"/>
        <v>8.794177101565019</v>
      </c>
      <c r="AD103">
        <f t="shared" si="114"/>
        <v>249.1307109825209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48378.360198863782</v>
      </c>
      <c r="AJ103" t="s">
        <v>393</v>
      </c>
      <c r="AK103">
        <v>10397.299999999999</v>
      </c>
      <c r="AL103">
        <v>0</v>
      </c>
      <c r="AM103">
        <v>0</v>
      </c>
      <c r="AN103" t="e">
        <f t="shared" si="118"/>
        <v>#DIV/0!</v>
      </c>
      <c r="AO103">
        <v>-1</v>
      </c>
      <c r="AP103" t="s">
        <v>764</v>
      </c>
      <c r="AQ103">
        <v>8296.39</v>
      </c>
      <c r="AR103">
        <v>842.35860000000002</v>
      </c>
      <c r="AS103">
        <v>1033.3800000000001</v>
      </c>
      <c r="AT103">
        <f t="shared" si="119"/>
        <v>0.184851071241944</v>
      </c>
      <c r="AU103">
        <v>0.5</v>
      </c>
      <c r="AV103">
        <f t="shared" si="120"/>
        <v>1261.1939999596395</v>
      </c>
      <c r="AW103">
        <f t="shared" si="121"/>
        <v>17.66713412995675</v>
      </c>
      <c r="AX103">
        <f t="shared" si="122"/>
        <v>116.56653096822582</v>
      </c>
      <c r="AY103">
        <f t="shared" si="123"/>
        <v>1.4801159956798187E-2</v>
      </c>
      <c r="AZ103">
        <f t="shared" si="124"/>
        <v>-1</v>
      </c>
      <c r="BA103" t="e">
        <f t="shared" si="125"/>
        <v>#DIV/0!</v>
      </c>
      <c r="BB103" t="s">
        <v>395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>
        <f t="shared" si="130"/>
        <v>0.18485107124194397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v>189</v>
      </c>
      <c r="BM103">
        <v>300</v>
      </c>
      <c r="BN103">
        <v>300</v>
      </c>
      <c r="BO103">
        <v>300</v>
      </c>
      <c r="BP103">
        <v>8296.39</v>
      </c>
      <c r="BQ103">
        <v>993.21</v>
      </c>
      <c r="BR103">
        <v>-5.6356799999999997E-3</v>
      </c>
      <c r="BS103">
        <v>1.05</v>
      </c>
      <c r="BT103" t="s">
        <v>395</v>
      </c>
      <c r="BU103" t="s">
        <v>395</v>
      </c>
      <c r="BV103" t="s">
        <v>395</v>
      </c>
      <c r="BW103" t="s">
        <v>395</v>
      </c>
      <c r="BX103" t="s">
        <v>395</v>
      </c>
      <c r="BY103" t="s">
        <v>395</v>
      </c>
      <c r="BZ103" t="s">
        <v>395</v>
      </c>
      <c r="CA103" t="s">
        <v>395</v>
      </c>
      <c r="CB103" t="s">
        <v>395</v>
      </c>
      <c r="CC103" t="s">
        <v>395</v>
      </c>
      <c r="CD103">
        <f t="shared" si="134"/>
        <v>1499.98</v>
      </c>
      <c r="CE103">
        <f t="shared" si="135"/>
        <v>1261.1939999596395</v>
      </c>
      <c r="CF103">
        <f t="shared" si="136"/>
        <v>0.84080721073590281</v>
      </c>
      <c r="CG103">
        <f t="shared" si="137"/>
        <v>0.16115791672029239</v>
      </c>
      <c r="CH103">
        <v>6</v>
      </c>
      <c r="CI103">
        <v>0.5</v>
      </c>
      <c r="CJ103" t="s">
        <v>396</v>
      </c>
      <c r="CK103">
        <v>2</v>
      </c>
      <c r="CL103">
        <v>1634326888.0999999</v>
      </c>
      <c r="CM103">
        <v>1187.55</v>
      </c>
      <c r="CN103">
        <v>1200.01</v>
      </c>
      <c r="CO103">
        <v>11.085599999999999</v>
      </c>
      <c r="CP103">
        <v>9.5367700000000006</v>
      </c>
      <c r="CQ103">
        <v>1179.33</v>
      </c>
      <c r="CR103">
        <v>11.846</v>
      </c>
      <c r="CS103">
        <v>1000.02</v>
      </c>
      <c r="CT103">
        <v>90.874899999999997</v>
      </c>
      <c r="CU103">
        <v>0.10416</v>
      </c>
      <c r="CV103">
        <v>26.832599999999999</v>
      </c>
      <c r="CW103">
        <v>26.072600000000001</v>
      </c>
      <c r="CX103">
        <v>999.9</v>
      </c>
      <c r="CY103">
        <v>0</v>
      </c>
      <c r="CZ103">
        <v>0</v>
      </c>
      <c r="DA103">
        <v>10065</v>
      </c>
      <c r="DB103">
        <v>0</v>
      </c>
      <c r="DC103">
        <v>21.811599999999999</v>
      </c>
      <c r="DD103">
        <v>-12.456099999999999</v>
      </c>
      <c r="DE103">
        <v>1200.8599999999999</v>
      </c>
      <c r="DF103">
        <v>1211.56</v>
      </c>
      <c r="DG103">
        <v>1.5488299999999999</v>
      </c>
      <c r="DH103">
        <v>1200.01</v>
      </c>
      <c r="DI103">
        <v>9.5367700000000006</v>
      </c>
      <c r="DJ103">
        <v>1.0074000000000001</v>
      </c>
      <c r="DK103">
        <v>0.86665300000000001</v>
      </c>
      <c r="DL103">
        <v>7.0238899999999997</v>
      </c>
      <c r="DM103">
        <v>4.8485899999999997</v>
      </c>
      <c r="DN103">
        <v>1499.98</v>
      </c>
      <c r="DO103">
        <v>0.97300399999999998</v>
      </c>
      <c r="DP103">
        <v>2.6995499999999999E-2</v>
      </c>
      <c r="DQ103">
        <v>0</v>
      </c>
      <c r="DR103">
        <v>841.41899999999998</v>
      </c>
      <c r="DS103">
        <v>5.0000499999999999</v>
      </c>
      <c r="DT103">
        <v>12753.8</v>
      </c>
      <c r="DU103">
        <v>12458</v>
      </c>
      <c r="DV103">
        <v>42.125</v>
      </c>
      <c r="DW103">
        <v>44</v>
      </c>
      <c r="DX103">
        <v>43.186999999999998</v>
      </c>
      <c r="DY103">
        <v>43.5</v>
      </c>
      <c r="DZ103">
        <v>44.186999999999998</v>
      </c>
      <c r="EA103">
        <v>1454.62</v>
      </c>
      <c r="EB103">
        <v>40.36</v>
      </c>
      <c r="EC103">
        <v>0</v>
      </c>
      <c r="ED103">
        <v>121.39999985694899</v>
      </c>
      <c r="EE103">
        <v>0</v>
      </c>
      <c r="EF103">
        <v>842.35860000000002</v>
      </c>
      <c r="EG103">
        <v>-8.4118461619024707</v>
      </c>
      <c r="EH103">
        <v>-113.261538676276</v>
      </c>
      <c r="EI103">
        <v>12767.044</v>
      </c>
      <c r="EJ103">
        <v>15</v>
      </c>
      <c r="EK103">
        <v>1634326837.0999999</v>
      </c>
      <c r="EL103" t="s">
        <v>765</v>
      </c>
      <c r="EM103">
        <v>1634326834.0999999</v>
      </c>
      <c r="EN103">
        <v>1634326837.0999999</v>
      </c>
      <c r="EO103">
        <v>91</v>
      </c>
      <c r="EP103">
        <v>0.95799999999999996</v>
      </c>
      <c r="EQ103">
        <v>0</v>
      </c>
      <c r="ER103">
        <v>8.2240000000000002</v>
      </c>
      <c r="ES103">
        <v>-0.76</v>
      </c>
      <c r="ET103">
        <v>1200</v>
      </c>
      <c r="EU103">
        <v>10</v>
      </c>
      <c r="EV103">
        <v>0.28999999999999998</v>
      </c>
      <c r="EW103">
        <v>0.06</v>
      </c>
      <c r="EX103">
        <v>-12.4400536585366</v>
      </c>
      <c r="EY103">
        <v>0.20517491289197401</v>
      </c>
      <c r="EZ103">
        <v>5.9095602979351701E-2</v>
      </c>
      <c r="FA103">
        <v>0</v>
      </c>
      <c r="FB103">
        <v>1.58361073170732</v>
      </c>
      <c r="FC103">
        <v>-0.20168111498258101</v>
      </c>
      <c r="FD103">
        <v>1.9906295044317901E-2</v>
      </c>
      <c r="FE103">
        <v>1</v>
      </c>
      <c r="FF103">
        <v>1</v>
      </c>
      <c r="FG103">
        <v>2</v>
      </c>
      <c r="FH103" t="s">
        <v>410</v>
      </c>
      <c r="FI103">
        <v>3.8228499999999999</v>
      </c>
      <c r="FJ103">
        <v>2.7079499999999999</v>
      </c>
      <c r="FK103">
        <v>0.186305</v>
      </c>
      <c r="FL103">
        <v>0.18790499999999999</v>
      </c>
      <c r="FM103">
        <v>6.22143E-2</v>
      </c>
      <c r="FN103">
        <v>5.2806899999999997E-2</v>
      </c>
      <c r="FO103">
        <v>23705.9</v>
      </c>
      <c r="FP103">
        <v>20037.3</v>
      </c>
      <c r="FQ103">
        <v>26155.1</v>
      </c>
      <c r="FR103">
        <v>24074.9</v>
      </c>
      <c r="FS103">
        <v>41900.199999999997</v>
      </c>
      <c r="FT103">
        <v>37642.300000000003</v>
      </c>
      <c r="FU103">
        <v>47298.5</v>
      </c>
      <c r="FV103">
        <v>42921.4</v>
      </c>
      <c r="FW103">
        <v>2.6861999999999999</v>
      </c>
      <c r="FX103">
        <v>1.6877500000000001</v>
      </c>
      <c r="FY103">
        <v>0.112969</v>
      </c>
      <c r="FZ103">
        <v>0</v>
      </c>
      <c r="GA103">
        <v>24.2195</v>
      </c>
      <c r="GB103">
        <v>999.9</v>
      </c>
      <c r="GC103">
        <v>27.713000000000001</v>
      </c>
      <c r="GD103">
        <v>28.792000000000002</v>
      </c>
      <c r="GE103">
        <v>12.1183</v>
      </c>
      <c r="GF103">
        <v>55.406599999999997</v>
      </c>
      <c r="GG103">
        <v>48.665900000000001</v>
      </c>
      <c r="GH103">
        <v>3</v>
      </c>
      <c r="GI103">
        <v>-0.20366600000000001</v>
      </c>
      <c r="GJ103">
        <v>-0.40796300000000002</v>
      </c>
      <c r="GK103">
        <v>20.233000000000001</v>
      </c>
      <c r="GL103">
        <v>5.23421</v>
      </c>
      <c r="GM103">
        <v>11.986000000000001</v>
      </c>
      <c r="GN103">
        <v>4.9568500000000002</v>
      </c>
      <c r="GO103">
        <v>3.3039999999999998</v>
      </c>
      <c r="GP103">
        <v>1329.7</v>
      </c>
      <c r="GQ103">
        <v>9999</v>
      </c>
      <c r="GR103">
        <v>2722.8</v>
      </c>
      <c r="GS103">
        <v>16.8</v>
      </c>
      <c r="GT103">
        <v>1.8687400000000001</v>
      </c>
      <c r="GU103">
        <v>1.8644400000000001</v>
      </c>
      <c r="GV103">
        <v>1.87199</v>
      </c>
      <c r="GW103">
        <v>1.8629500000000001</v>
      </c>
      <c r="GX103">
        <v>1.8623499999999999</v>
      </c>
      <c r="GY103">
        <v>1.8687400000000001</v>
      </c>
      <c r="GZ103">
        <v>1.85897</v>
      </c>
      <c r="HA103">
        <v>1.8653599999999999</v>
      </c>
      <c r="HB103">
        <v>5</v>
      </c>
      <c r="HC103">
        <v>0</v>
      </c>
      <c r="HD103">
        <v>0</v>
      </c>
      <c r="HE103">
        <v>0</v>
      </c>
      <c r="HF103" t="s">
        <v>399</v>
      </c>
      <c r="HG103" t="s">
        <v>400</v>
      </c>
      <c r="HH103" t="s">
        <v>401</v>
      </c>
      <c r="HI103" t="s">
        <v>401</v>
      </c>
      <c r="HJ103" t="s">
        <v>401</v>
      </c>
      <c r="HK103" t="s">
        <v>401</v>
      </c>
      <c r="HL103">
        <v>0</v>
      </c>
      <c r="HM103">
        <v>100</v>
      </c>
      <c r="HN103">
        <v>100</v>
      </c>
      <c r="HO103">
        <v>8.2200000000000006</v>
      </c>
      <c r="HP103">
        <v>-0.76039999999999996</v>
      </c>
      <c r="HQ103">
        <v>8.2240000000001601</v>
      </c>
      <c r="HR103">
        <v>0</v>
      </c>
      <c r="HS103">
        <v>0</v>
      </c>
      <c r="HT103">
        <v>0</v>
      </c>
      <c r="HU103">
        <v>-0.76040149999999995</v>
      </c>
      <c r="HV103">
        <v>0</v>
      </c>
      <c r="HW103">
        <v>0</v>
      </c>
      <c r="HX103">
        <v>0</v>
      </c>
      <c r="HY103">
        <v>-1</v>
      </c>
      <c r="HZ103">
        <v>-1</v>
      </c>
      <c r="IA103">
        <v>-1</v>
      </c>
      <c r="IB103">
        <v>-1</v>
      </c>
      <c r="IC103">
        <v>0.9</v>
      </c>
      <c r="ID103">
        <v>0.8</v>
      </c>
      <c r="IE103">
        <v>3.5644499999999999</v>
      </c>
      <c r="IF103">
        <v>2.31934</v>
      </c>
      <c r="IG103">
        <v>2.64893</v>
      </c>
      <c r="IH103">
        <v>2.9003899999999998</v>
      </c>
      <c r="II103">
        <v>2.8442400000000001</v>
      </c>
      <c r="IJ103">
        <v>2.32178</v>
      </c>
      <c r="IK103">
        <v>35.871099999999998</v>
      </c>
      <c r="IL103">
        <v>24.1663</v>
      </c>
      <c r="IM103">
        <v>18</v>
      </c>
      <c r="IN103">
        <v>1187.46</v>
      </c>
      <c r="IO103">
        <v>341.45499999999998</v>
      </c>
      <c r="IP103">
        <v>24.999700000000001</v>
      </c>
      <c r="IQ103">
        <v>24.773599999999998</v>
      </c>
      <c r="IR103">
        <v>29.9999</v>
      </c>
      <c r="IS103">
        <v>24.698899999999998</v>
      </c>
      <c r="IT103">
        <v>24.642600000000002</v>
      </c>
      <c r="IU103">
        <v>71.337100000000007</v>
      </c>
      <c r="IV103">
        <v>0</v>
      </c>
      <c r="IW103">
        <v>100</v>
      </c>
      <c r="IX103">
        <v>25</v>
      </c>
      <c r="IY103">
        <v>1200</v>
      </c>
      <c r="IZ103">
        <v>22.443999999999999</v>
      </c>
      <c r="JA103">
        <v>109.372</v>
      </c>
      <c r="JB103">
        <v>99.953900000000004</v>
      </c>
    </row>
    <row r="104" spans="1:262" x14ac:dyDescent="0.2">
      <c r="A104">
        <v>88</v>
      </c>
      <c r="B104">
        <v>1634327010.0999999</v>
      </c>
      <c r="C104">
        <v>15655.5999999046</v>
      </c>
      <c r="D104" t="s">
        <v>766</v>
      </c>
      <c r="E104" t="s">
        <v>767</v>
      </c>
      <c r="F104" t="s">
        <v>392</v>
      </c>
      <c r="G104">
        <v>1634327010.0999999</v>
      </c>
      <c r="H104">
        <f t="shared" si="92"/>
        <v>2.0214126462849134E-3</v>
      </c>
      <c r="I104">
        <f t="shared" si="93"/>
        <v>2.0214126462849134</v>
      </c>
      <c r="J104">
        <f t="shared" si="94"/>
        <v>17.877088307857953</v>
      </c>
      <c r="K104">
        <f t="shared" si="95"/>
        <v>1487.51</v>
      </c>
      <c r="L104">
        <f t="shared" si="96"/>
        <v>1042.2173918644048</v>
      </c>
      <c r="M104">
        <f t="shared" si="97"/>
        <v>94.817679298039195</v>
      </c>
      <c r="N104">
        <f t="shared" si="98"/>
        <v>135.32900835622999</v>
      </c>
      <c r="O104">
        <f t="shared" si="99"/>
        <v>7.4358414003463297E-2</v>
      </c>
      <c r="P104">
        <f t="shared" si="100"/>
        <v>2.7703910025966847</v>
      </c>
      <c r="Q104">
        <f t="shared" si="101"/>
        <v>7.326719024197717E-2</v>
      </c>
      <c r="R104">
        <f t="shared" si="102"/>
        <v>4.5888701957566981E-2</v>
      </c>
      <c r="S104">
        <f t="shared" si="103"/>
        <v>241.73524792210466</v>
      </c>
      <c r="T104">
        <f t="shared" si="104"/>
        <v>27.823201422807816</v>
      </c>
      <c r="U104">
        <f t="shared" si="105"/>
        <v>26.243200000000002</v>
      </c>
      <c r="V104">
        <f t="shared" si="106"/>
        <v>3.4231234555080867</v>
      </c>
      <c r="W104">
        <f t="shared" si="107"/>
        <v>27.406521215757373</v>
      </c>
      <c r="X104">
        <f t="shared" si="108"/>
        <v>0.97376186246819996</v>
      </c>
      <c r="Y104">
        <f t="shared" si="109"/>
        <v>3.553029787335197</v>
      </c>
      <c r="Z104">
        <f t="shared" si="110"/>
        <v>2.4493615930398867</v>
      </c>
      <c r="AA104">
        <f t="shared" si="111"/>
        <v>-89.144297701164675</v>
      </c>
      <c r="AB104">
        <f t="shared" si="112"/>
        <v>94.408761802592096</v>
      </c>
      <c r="AC104">
        <f t="shared" si="113"/>
        <v>7.3220236729836694</v>
      </c>
      <c r="AD104">
        <f t="shared" si="114"/>
        <v>254.32173569651576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48232.502248717828</v>
      </c>
      <c r="AJ104" t="s">
        <v>393</v>
      </c>
      <c r="AK104">
        <v>10397.299999999999</v>
      </c>
      <c r="AL104">
        <v>0</v>
      </c>
      <c r="AM104">
        <v>0</v>
      </c>
      <c r="AN104" t="e">
        <f t="shared" si="118"/>
        <v>#DIV/0!</v>
      </c>
      <c r="AO104">
        <v>-1</v>
      </c>
      <c r="AP104" t="s">
        <v>768</v>
      </c>
      <c r="AQ104">
        <v>8296.42</v>
      </c>
      <c r="AR104">
        <v>847.61873076923098</v>
      </c>
      <c r="AS104">
        <v>1039.33</v>
      </c>
      <c r="AT104">
        <f t="shared" si="119"/>
        <v>0.1844565914875631</v>
      </c>
      <c r="AU104">
        <v>0.5</v>
      </c>
      <c r="AV104">
        <f t="shared" si="120"/>
        <v>1261.2023999596397</v>
      </c>
      <c r="AW104">
        <f t="shared" si="121"/>
        <v>17.877088307857953</v>
      </c>
      <c r="AX104">
        <f t="shared" si="122"/>
        <v>116.31854793624471</v>
      </c>
      <c r="AY104">
        <f t="shared" si="123"/>
        <v>1.4967532815083485E-2</v>
      </c>
      <c r="AZ104">
        <f t="shared" si="124"/>
        <v>-1</v>
      </c>
      <c r="BA104" t="e">
        <f t="shared" si="125"/>
        <v>#DIV/0!</v>
      </c>
      <c r="BB104" t="s">
        <v>395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>
        <f t="shared" si="130"/>
        <v>0.1844565914875631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v>190</v>
      </c>
      <c r="BM104">
        <v>300</v>
      </c>
      <c r="BN104">
        <v>300</v>
      </c>
      <c r="BO104">
        <v>300</v>
      </c>
      <c r="BP104">
        <v>8296.42</v>
      </c>
      <c r="BQ104">
        <v>999.81</v>
      </c>
      <c r="BR104">
        <v>-5.6357300000000003E-3</v>
      </c>
      <c r="BS104">
        <v>1.74</v>
      </c>
      <c r="BT104" t="s">
        <v>395</v>
      </c>
      <c r="BU104" t="s">
        <v>395</v>
      </c>
      <c r="BV104" t="s">
        <v>395</v>
      </c>
      <c r="BW104" t="s">
        <v>395</v>
      </c>
      <c r="BX104" t="s">
        <v>395</v>
      </c>
      <c r="BY104" t="s">
        <v>395</v>
      </c>
      <c r="BZ104" t="s">
        <v>395</v>
      </c>
      <c r="CA104" t="s">
        <v>395</v>
      </c>
      <c r="CB104" t="s">
        <v>395</v>
      </c>
      <c r="CC104" t="s">
        <v>395</v>
      </c>
      <c r="CD104">
        <f t="shared" si="134"/>
        <v>1499.99</v>
      </c>
      <c r="CE104">
        <f t="shared" si="135"/>
        <v>1261.2023999596397</v>
      </c>
      <c r="CF104">
        <f t="shared" si="136"/>
        <v>0.84080720535446218</v>
      </c>
      <c r="CG104">
        <f t="shared" si="137"/>
        <v>0.16115790633411201</v>
      </c>
      <c r="CH104">
        <v>6</v>
      </c>
      <c r="CI104">
        <v>0.5</v>
      </c>
      <c r="CJ104" t="s">
        <v>396</v>
      </c>
      <c r="CK104">
        <v>2</v>
      </c>
      <c r="CL104">
        <v>1634327010.0999999</v>
      </c>
      <c r="CM104">
        <v>1487.51</v>
      </c>
      <c r="CN104">
        <v>1500.04</v>
      </c>
      <c r="CO104">
        <v>10.7034</v>
      </c>
      <c r="CP104">
        <v>9.5035699999999999</v>
      </c>
      <c r="CQ104">
        <v>1478.3</v>
      </c>
      <c r="CR104">
        <v>11.460100000000001</v>
      </c>
      <c r="CS104">
        <v>1000.03</v>
      </c>
      <c r="CT104">
        <v>90.8733</v>
      </c>
      <c r="CU104">
        <v>0.103573</v>
      </c>
      <c r="CV104">
        <v>26.875299999999999</v>
      </c>
      <c r="CW104">
        <v>26.243200000000002</v>
      </c>
      <c r="CX104">
        <v>999.9</v>
      </c>
      <c r="CY104">
        <v>0</v>
      </c>
      <c r="CZ104">
        <v>0</v>
      </c>
      <c r="DA104">
        <v>10035</v>
      </c>
      <c r="DB104">
        <v>0</v>
      </c>
      <c r="DC104">
        <v>21.811599999999999</v>
      </c>
      <c r="DD104">
        <v>-12.5328</v>
      </c>
      <c r="DE104">
        <v>1503.6</v>
      </c>
      <c r="DF104">
        <v>1514.43</v>
      </c>
      <c r="DG104">
        <v>1.19983</v>
      </c>
      <c r="DH104">
        <v>1500.04</v>
      </c>
      <c r="DI104">
        <v>9.5035699999999999</v>
      </c>
      <c r="DJ104">
        <v>0.97265400000000002</v>
      </c>
      <c r="DK104">
        <v>0.86362099999999997</v>
      </c>
      <c r="DL104">
        <v>6.5130600000000003</v>
      </c>
      <c r="DM104">
        <v>4.7983799999999999</v>
      </c>
      <c r="DN104">
        <v>1499.99</v>
      </c>
      <c r="DO104">
        <v>0.97300399999999998</v>
      </c>
      <c r="DP104">
        <v>2.6995499999999999E-2</v>
      </c>
      <c r="DQ104">
        <v>0</v>
      </c>
      <c r="DR104">
        <v>845.48500000000001</v>
      </c>
      <c r="DS104">
        <v>5.0000499999999999</v>
      </c>
      <c r="DT104">
        <v>12819</v>
      </c>
      <c r="DU104">
        <v>12458</v>
      </c>
      <c r="DV104">
        <v>42.061999999999998</v>
      </c>
      <c r="DW104">
        <v>43.936999999999998</v>
      </c>
      <c r="DX104">
        <v>43.125</v>
      </c>
      <c r="DY104">
        <v>43.5</v>
      </c>
      <c r="DZ104">
        <v>44.125</v>
      </c>
      <c r="EA104">
        <v>1454.63</v>
      </c>
      <c r="EB104">
        <v>40.36</v>
      </c>
      <c r="EC104">
        <v>0</v>
      </c>
      <c r="ED104">
        <v>121.799999952316</v>
      </c>
      <c r="EE104">
        <v>0</v>
      </c>
      <c r="EF104">
        <v>847.61873076923098</v>
      </c>
      <c r="EG104">
        <v>-13.8524786065756</v>
      </c>
      <c r="EH104">
        <v>-220.170939866135</v>
      </c>
      <c r="EI104">
        <v>12847</v>
      </c>
      <c r="EJ104">
        <v>15</v>
      </c>
      <c r="EK104">
        <v>1634326957.0999999</v>
      </c>
      <c r="EL104" t="s">
        <v>769</v>
      </c>
      <c r="EM104">
        <v>1634326957.0999999</v>
      </c>
      <c r="EN104">
        <v>1634326956.5999999</v>
      </c>
      <c r="EO104">
        <v>92</v>
      </c>
      <c r="EP104">
        <v>0.98299999999999998</v>
      </c>
      <c r="EQ104">
        <v>4.0000000000000001E-3</v>
      </c>
      <c r="ER104">
        <v>9.2070000000000007</v>
      </c>
      <c r="ES104">
        <v>-0.75700000000000001</v>
      </c>
      <c r="ET104">
        <v>1500</v>
      </c>
      <c r="EU104">
        <v>10</v>
      </c>
      <c r="EV104">
        <v>0.23</v>
      </c>
      <c r="EW104">
        <v>0.08</v>
      </c>
      <c r="EX104">
        <v>-12.6100804878049</v>
      </c>
      <c r="EY104">
        <v>0.91565644599300799</v>
      </c>
      <c r="EZ104">
        <v>9.93881801371852E-2</v>
      </c>
      <c r="FA104">
        <v>0</v>
      </c>
      <c r="FB104">
        <v>1.2313475609756099</v>
      </c>
      <c r="FC104">
        <v>-0.17958648083623899</v>
      </c>
      <c r="FD104">
        <v>1.77519066348691E-2</v>
      </c>
      <c r="FE104">
        <v>1</v>
      </c>
      <c r="FF104">
        <v>1</v>
      </c>
      <c r="FG104">
        <v>2</v>
      </c>
      <c r="FH104" t="s">
        <v>410</v>
      </c>
      <c r="FI104">
        <v>3.82287</v>
      </c>
      <c r="FJ104">
        <v>2.7071100000000001</v>
      </c>
      <c r="FK104">
        <v>0.21368599999999999</v>
      </c>
      <c r="FL104">
        <v>0.21503</v>
      </c>
      <c r="FM104">
        <v>6.06586E-2</v>
      </c>
      <c r="FN104">
        <v>5.2668600000000003E-2</v>
      </c>
      <c r="FO104">
        <v>22910.3</v>
      </c>
      <c r="FP104">
        <v>19371.099999999999</v>
      </c>
      <c r="FQ104">
        <v>26156.5</v>
      </c>
      <c r="FR104">
        <v>24077.7</v>
      </c>
      <c r="FS104">
        <v>41972.9</v>
      </c>
      <c r="FT104">
        <v>37651.199999999997</v>
      </c>
      <c r="FU104">
        <v>47300.2</v>
      </c>
      <c r="FV104">
        <v>42924.4</v>
      </c>
      <c r="FW104">
        <v>2.6870500000000002</v>
      </c>
      <c r="FX104">
        <v>1.6895</v>
      </c>
      <c r="FY104">
        <v>0.122763</v>
      </c>
      <c r="FZ104">
        <v>0</v>
      </c>
      <c r="GA104">
        <v>24.229700000000001</v>
      </c>
      <c r="GB104">
        <v>999.9</v>
      </c>
      <c r="GC104">
        <v>27.536000000000001</v>
      </c>
      <c r="GD104">
        <v>28.861999999999998</v>
      </c>
      <c r="GE104">
        <v>12.089700000000001</v>
      </c>
      <c r="GF104">
        <v>55.656599999999997</v>
      </c>
      <c r="GG104">
        <v>48.601799999999997</v>
      </c>
      <c r="GH104">
        <v>3</v>
      </c>
      <c r="GI104">
        <v>-0.20599799999999999</v>
      </c>
      <c r="GJ104">
        <v>-0.38590099999999999</v>
      </c>
      <c r="GK104">
        <v>20.2332</v>
      </c>
      <c r="GL104">
        <v>5.2336099999999997</v>
      </c>
      <c r="GM104">
        <v>11.986000000000001</v>
      </c>
      <c r="GN104">
        <v>4.9568500000000002</v>
      </c>
      <c r="GO104">
        <v>3.3039999999999998</v>
      </c>
      <c r="GP104">
        <v>1333</v>
      </c>
      <c r="GQ104">
        <v>9999</v>
      </c>
      <c r="GR104">
        <v>2722.8</v>
      </c>
      <c r="GS104">
        <v>16.899999999999999</v>
      </c>
      <c r="GT104">
        <v>1.8687400000000001</v>
      </c>
      <c r="GU104">
        <v>1.8644400000000001</v>
      </c>
      <c r="GV104">
        <v>1.87198</v>
      </c>
      <c r="GW104">
        <v>1.86294</v>
      </c>
      <c r="GX104">
        <v>1.8623499999999999</v>
      </c>
      <c r="GY104">
        <v>1.8687400000000001</v>
      </c>
      <c r="GZ104">
        <v>1.85894</v>
      </c>
      <c r="HA104">
        <v>1.86534</v>
      </c>
      <c r="HB104">
        <v>5</v>
      </c>
      <c r="HC104">
        <v>0</v>
      </c>
      <c r="HD104">
        <v>0</v>
      </c>
      <c r="HE104">
        <v>0</v>
      </c>
      <c r="HF104" t="s">
        <v>399</v>
      </c>
      <c r="HG104" t="s">
        <v>400</v>
      </c>
      <c r="HH104" t="s">
        <v>401</v>
      </c>
      <c r="HI104" t="s">
        <v>401</v>
      </c>
      <c r="HJ104" t="s">
        <v>401</v>
      </c>
      <c r="HK104" t="s">
        <v>401</v>
      </c>
      <c r="HL104">
        <v>0</v>
      </c>
      <c r="HM104">
        <v>100</v>
      </c>
      <c r="HN104">
        <v>100</v>
      </c>
      <c r="HO104">
        <v>9.2100000000000009</v>
      </c>
      <c r="HP104">
        <v>-0.75670000000000004</v>
      </c>
      <c r="HQ104">
        <v>9.2070000000001109</v>
      </c>
      <c r="HR104">
        <v>0</v>
      </c>
      <c r="HS104">
        <v>0</v>
      </c>
      <c r="HT104">
        <v>0</v>
      </c>
      <c r="HU104">
        <v>-0.75665095238095303</v>
      </c>
      <c r="HV104">
        <v>0</v>
      </c>
      <c r="HW104">
        <v>0</v>
      </c>
      <c r="HX104">
        <v>0</v>
      </c>
      <c r="HY104">
        <v>-1</v>
      </c>
      <c r="HZ104">
        <v>-1</v>
      </c>
      <c r="IA104">
        <v>-1</v>
      </c>
      <c r="IB104">
        <v>-1</v>
      </c>
      <c r="IC104">
        <v>0.9</v>
      </c>
      <c r="ID104">
        <v>0.9</v>
      </c>
      <c r="IE104">
        <v>4.21631</v>
      </c>
      <c r="IF104">
        <v>2.2656200000000002</v>
      </c>
      <c r="IG104">
        <v>2.64893</v>
      </c>
      <c r="IH104">
        <v>2.9003899999999998</v>
      </c>
      <c r="II104">
        <v>2.8442400000000001</v>
      </c>
      <c r="IJ104">
        <v>2.32666</v>
      </c>
      <c r="IK104">
        <v>35.894399999999997</v>
      </c>
      <c r="IL104">
        <v>24.157499999999999</v>
      </c>
      <c r="IM104">
        <v>18</v>
      </c>
      <c r="IN104">
        <v>1187.8800000000001</v>
      </c>
      <c r="IO104">
        <v>342.12</v>
      </c>
      <c r="IP104">
        <v>24.9999</v>
      </c>
      <c r="IQ104">
        <v>24.742999999999999</v>
      </c>
      <c r="IR104">
        <v>30</v>
      </c>
      <c r="IS104">
        <v>24.669599999999999</v>
      </c>
      <c r="IT104">
        <v>24.6128</v>
      </c>
      <c r="IU104">
        <v>84.357500000000002</v>
      </c>
      <c r="IV104">
        <v>0</v>
      </c>
      <c r="IW104">
        <v>100</v>
      </c>
      <c r="IX104">
        <v>25</v>
      </c>
      <c r="IY104">
        <v>1500</v>
      </c>
      <c r="IZ104">
        <v>22.443999999999999</v>
      </c>
      <c r="JA104">
        <v>109.377</v>
      </c>
      <c r="JB104">
        <v>99.962599999999995</v>
      </c>
    </row>
    <row r="105" spans="1:262" x14ac:dyDescent="0.2">
      <c r="A105">
        <v>89</v>
      </c>
      <c r="B105">
        <v>1634327125</v>
      </c>
      <c r="C105">
        <v>15770.5</v>
      </c>
      <c r="D105" t="s">
        <v>770</v>
      </c>
      <c r="E105" t="s">
        <v>771</v>
      </c>
      <c r="F105" t="s">
        <v>392</v>
      </c>
      <c r="G105">
        <v>1634327125</v>
      </c>
      <c r="H105">
        <f t="shared" si="92"/>
        <v>1.5914402332773976E-3</v>
      </c>
      <c r="I105">
        <f t="shared" si="93"/>
        <v>1.5914402332773976</v>
      </c>
      <c r="J105">
        <f t="shared" si="94"/>
        <v>17.251508971306201</v>
      </c>
      <c r="K105">
        <f t="shared" si="95"/>
        <v>1549.63</v>
      </c>
      <c r="L105">
        <f t="shared" si="96"/>
        <v>1006.0947997232873</v>
      </c>
      <c r="M105">
        <f t="shared" si="97"/>
        <v>91.529055869389381</v>
      </c>
      <c r="N105">
        <f t="shared" si="98"/>
        <v>140.97694460392</v>
      </c>
      <c r="O105">
        <f t="shared" si="99"/>
        <v>5.7328703548162774E-2</v>
      </c>
      <c r="P105">
        <f t="shared" si="100"/>
        <v>2.7665175790406833</v>
      </c>
      <c r="Q105">
        <f t="shared" si="101"/>
        <v>5.6676812397896487E-2</v>
      </c>
      <c r="R105">
        <f t="shared" si="102"/>
        <v>3.5480959829686083E-2</v>
      </c>
      <c r="S105">
        <f t="shared" si="103"/>
        <v>241.78153192211974</v>
      </c>
      <c r="T105">
        <f t="shared" si="104"/>
        <v>27.952457386847492</v>
      </c>
      <c r="U105">
        <f t="shared" si="105"/>
        <v>26.343</v>
      </c>
      <c r="V105">
        <f t="shared" si="106"/>
        <v>3.4433539245509688</v>
      </c>
      <c r="W105">
        <f t="shared" si="107"/>
        <v>26.737757667206079</v>
      </c>
      <c r="X105">
        <f t="shared" si="108"/>
        <v>0.95054794092400008</v>
      </c>
      <c r="Y105">
        <f t="shared" si="109"/>
        <v>3.5550772535045052</v>
      </c>
      <c r="Z105">
        <f t="shared" si="110"/>
        <v>2.4928059836269689</v>
      </c>
      <c r="AA105">
        <f t="shared" si="111"/>
        <v>-70.182514287533238</v>
      </c>
      <c r="AB105">
        <f t="shared" si="112"/>
        <v>80.853399530485135</v>
      </c>
      <c r="AC105">
        <f t="shared" si="113"/>
        <v>6.2829403907801984</v>
      </c>
      <c r="AD105">
        <f t="shared" si="114"/>
        <v>258.73535755585186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48125.302343262192</v>
      </c>
      <c r="AJ105" t="s">
        <v>393</v>
      </c>
      <c r="AK105">
        <v>10397.299999999999</v>
      </c>
      <c r="AL105">
        <v>0</v>
      </c>
      <c r="AM105">
        <v>0</v>
      </c>
      <c r="AN105" t="e">
        <f t="shared" si="118"/>
        <v>#DIV/0!</v>
      </c>
      <c r="AO105">
        <v>-1</v>
      </c>
      <c r="AP105" t="s">
        <v>772</v>
      </c>
      <c r="AQ105">
        <v>8296.42</v>
      </c>
      <c r="AR105">
        <v>835.04042307692305</v>
      </c>
      <c r="AS105">
        <v>1038.07</v>
      </c>
      <c r="AT105">
        <f t="shared" si="119"/>
        <v>0.19558370526368829</v>
      </c>
      <c r="AU105">
        <v>0.5</v>
      </c>
      <c r="AV105">
        <f t="shared" si="120"/>
        <v>1261.4459999596477</v>
      </c>
      <c r="AW105">
        <f t="shared" si="121"/>
        <v>17.251508971306201</v>
      </c>
      <c r="AX105">
        <f t="shared" si="122"/>
        <v>123.35914133108314</v>
      </c>
      <c r="AY105">
        <f t="shared" si="123"/>
        <v>1.446872000219593E-2</v>
      </c>
      <c r="AZ105">
        <f t="shared" si="124"/>
        <v>-1</v>
      </c>
      <c r="BA105" t="e">
        <f t="shared" si="125"/>
        <v>#DIV/0!</v>
      </c>
      <c r="BB105" t="s">
        <v>395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>
        <f t="shared" si="130"/>
        <v>0.19558370526368829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v>191</v>
      </c>
      <c r="BM105">
        <v>300</v>
      </c>
      <c r="BN105">
        <v>300</v>
      </c>
      <c r="BO105">
        <v>300</v>
      </c>
      <c r="BP105">
        <v>8296.42</v>
      </c>
      <c r="BQ105">
        <v>999.07</v>
      </c>
      <c r="BR105">
        <v>-5.6357600000000001E-3</v>
      </c>
      <c r="BS105">
        <v>2.02</v>
      </c>
      <c r="BT105" t="s">
        <v>395</v>
      </c>
      <c r="BU105" t="s">
        <v>395</v>
      </c>
      <c r="BV105" t="s">
        <v>395</v>
      </c>
      <c r="BW105" t="s">
        <v>395</v>
      </c>
      <c r="BX105" t="s">
        <v>395</v>
      </c>
      <c r="BY105" t="s">
        <v>395</v>
      </c>
      <c r="BZ105" t="s">
        <v>395</v>
      </c>
      <c r="CA105" t="s">
        <v>395</v>
      </c>
      <c r="CB105" t="s">
        <v>395</v>
      </c>
      <c r="CC105" t="s">
        <v>395</v>
      </c>
      <c r="CD105">
        <f t="shared" si="134"/>
        <v>1500.28</v>
      </c>
      <c r="CE105">
        <f t="shared" si="135"/>
        <v>1261.4459999596477</v>
      </c>
      <c r="CF105">
        <f t="shared" si="136"/>
        <v>0.84080704932389128</v>
      </c>
      <c r="CG105">
        <f t="shared" si="137"/>
        <v>0.16115760519511008</v>
      </c>
      <c r="CH105">
        <v>6</v>
      </c>
      <c r="CI105">
        <v>0.5</v>
      </c>
      <c r="CJ105" t="s">
        <v>396</v>
      </c>
      <c r="CK105">
        <v>2</v>
      </c>
      <c r="CL105">
        <v>1634327125</v>
      </c>
      <c r="CM105">
        <v>1549.63</v>
      </c>
      <c r="CN105">
        <v>1561.46</v>
      </c>
      <c r="CO105">
        <v>10.448499999999999</v>
      </c>
      <c r="CP105">
        <v>9.50366</v>
      </c>
      <c r="CQ105">
        <v>1540.31</v>
      </c>
      <c r="CR105">
        <v>11.2028</v>
      </c>
      <c r="CS105">
        <v>1000.05</v>
      </c>
      <c r="CT105">
        <v>90.869600000000005</v>
      </c>
      <c r="CU105">
        <v>0.10498399999999999</v>
      </c>
      <c r="CV105">
        <v>26.885100000000001</v>
      </c>
      <c r="CW105">
        <v>26.343</v>
      </c>
      <c r="CX105">
        <v>999.9</v>
      </c>
      <c r="CY105">
        <v>0</v>
      </c>
      <c r="CZ105">
        <v>0</v>
      </c>
      <c r="DA105">
        <v>10012.5</v>
      </c>
      <c r="DB105">
        <v>0</v>
      </c>
      <c r="DC105">
        <v>21.811599999999999</v>
      </c>
      <c r="DD105">
        <v>-11.8262</v>
      </c>
      <c r="DE105">
        <v>1565.99</v>
      </c>
      <c r="DF105">
        <v>1576.44</v>
      </c>
      <c r="DG105">
        <v>0.94487200000000005</v>
      </c>
      <c r="DH105">
        <v>1561.46</v>
      </c>
      <c r="DI105">
        <v>9.50366</v>
      </c>
      <c r="DJ105">
        <v>0.94945400000000002</v>
      </c>
      <c r="DK105">
        <v>0.86359399999999997</v>
      </c>
      <c r="DL105">
        <v>6.1629699999999996</v>
      </c>
      <c r="DM105">
        <v>4.7979399999999996</v>
      </c>
      <c r="DN105">
        <v>1500.28</v>
      </c>
      <c r="DO105">
        <v>0.97301000000000004</v>
      </c>
      <c r="DP105">
        <v>2.6989900000000001E-2</v>
      </c>
      <c r="DQ105">
        <v>0</v>
      </c>
      <c r="DR105">
        <v>835.452</v>
      </c>
      <c r="DS105">
        <v>5.0000499999999999</v>
      </c>
      <c r="DT105">
        <v>12665.7</v>
      </c>
      <c r="DU105">
        <v>12460.5</v>
      </c>
      <c r="DV105">
        <v>42.061999999999998</v>
      </c>
      <c r="DW105">
        <v>43.936999999999998</v>
      </c>
      <c r="DX105">
        <v>43.125</v>
      </c>
      <c r="DY105">
        <v>43.436999999999998</v>
      </c>
      <c r="DZ105">
        <v>44.125</v>
      </c>
      <c r="EA105">
        <v>1454.92</v>
      </c>
      <c r="EB105">
        <v>40.36</v>
      </c>
      <c r="EC105">
        <v>0</v>
      </c>
      <c r="ED105">
        <v>114.799999952316</v>
      </c>
      <c r="EE105">
        <v>0</v>
      </c>
      <c r="EF105">
        <v>835.04042307692305</v>
      </c>
      <c r="EG105">
        <v>2.9361025483501901</v>
      </c>
      <c r="EH105">
        <v>33.223931629882202</v>
      </c>
      <c r="EI105">
        <v>12658.6076923077</v>
      </c>
      <c r="EJ105">
        <v>15</v>
      </c>
      <c r="EK105">
        <v>1634327090.5999999</v>
      </c>
      <c r="EL105" t="s">
        <v>773</v>
      </c>
      <c r="EM105">
        <v>1634327090.5999999</v>
      </c>
      <c r="EN105">
        <v>1634327081.0999999</v>
      </c>
      <c r="EO105">
        <v>93</v>
      </c>
      <c r="EP105">
        <v>0.11</v>
      </c>
      <c r="EQ105">
        <v>2E-3</v>
      </c>
      <c r="ER105">
        <v>9.3190000000000008</v>
      </c>
      <c r="ES105">
        <v>-0.754</v>
      </c>
      <c r="ET105">
        <v>1564</v>
      </c>
      <c r="EU105">
        <v>10</v>
      </c>
      <c r="EV105">
        <v>0.22</v>
      </c>
      <c r="EW105">
        <v>0.1</v>
      </c>
      <c r="EX105">
        <v>-11.871287804878</v>
      </c>
      <c r="EY105">
        <v>6.1451652125703103E-2</v>
      </c>
      <c r="EZ105">
        <v>4.2043056879427797E-2</v>
      </c>
      <c r="FA105">
        <v>1</v>
      </c>
      <c r="FB105">
        <v>0.96278612195122004</v>
      </c>
      <c r="FC105">
        <v>-9.7083508877476396E-2</v>
      </c>
      <c r="FD105">
        <v>9.5440169003875898E-3</v>
      </c>
      <c r="FE105">
        <v>1</v>
      </c>
      <c r="FF105">
        <v>2</v>
      </c>
      <c r="FG105">
        <v>2</v>
      </c>
      <c r="FH105" t="s">
        <v>398</v>
      </c>
      <c r="FI105">
        <v>3.8228900000000001</v>
      </c>
      <c r="FJ105">
        <v>2.70831</v>
      </c>
      <c r="FK105">
        <v>0.21895200000000001</v>
      </c>
      <c r="FL105">
        <v>0.22018599999999999</v>
      </c>
      <c r="FM105">
        <v>5.9611900000000002E-2</v>
      </c>
      <c r="FN105">
        <v>5.2671299999999997E-2</v>
      </c>
      <c r="FO105">
        <v>22758.6</v>
      </c>
      <c r="FP105">
        <v>19245.099999999999</v>
      </c>
      <c r="FQ105">
        <v>26158.1</v>
      </c>
      <c r="FR105">
        <v>24078.799999999999</v>
      </c>
      <c r="FS105">
        <v>42022.3</v>
      </c>
      <c r="FT105">
        <v>37653</v>
      </c>
      <c r="FU105">
        <v>47302.400000000001</v>
      </c>
      <c r="FV105">
        <v>42926.400000000001</v>
      </c>
      <c r="FW105">
        <v>2.6872699999999998</v>
      </c>
      <c r="FX105">
        <v>1.6890499999999999</v>
      </c>
      <c r="FY105">
        <v>0.12563199999999999</v>
      </c>
      <c r="FZ105">
        <v>0</v>
      </c>
      <c r="GA105">
        <v>24.282699999999998</v>
      </c>
      <c r="GB105">
        <v>999.9</v>
      </c>
      <c r="GC105">
        <v>27.439</v>
      </c>
      <c r="GD105">
        <v>28.913</v>
      </c>
      <c r="GE105">
        <v>12.082700000000001</v>
      </c>
      <c r="GF105">
        <v>56.156599999999997</v>
      </c>
      <c r="GG105">
        <v>48.653799999999997</v>
      </c>
      <c r="GH105">
        <v>3</v>
      </c>
      <c r="GI105">
        <v>-0.209032</v>
      </c>
      <c r="GJ105">
        <v>-0.40498600000000001</v>
      </c>
      <c r="GK105">
        <v>20.2332</v>
      </c>
      <c r="GL105">
        <v>5.2336099999999997</v>
      </c>
      <c r="GM105">
        <v>11.986000000000001</v>
      </c>
      <c r="GN105">
        <v>4.9558</v>
      </c>
      <c r="GO105">
        <v>3.3039499999999999</v>
      </c>
      <c r="GP105">
        <v>1336.3</v>
      </c>
      <c r="GQ105">
        <v>9999</v>
      </c>
      <c r="GR105">
        <v>2722.8</v>
      </c>
      <c r="GS105">
        <v>16.899999999999999</v>
      </c>
      <c r="GT105">
        <v>1.8687400000000001</v>
      </c>
      <c r="GU105">
        <v>1.8644400000000001</v>
      </c>
      <c r="GV105">
        <v>1.8720300000000001</v>
      </c>
      <c r="GW105">
        <v>1.86294</v>
      </c>
      <c r="GX105">
        <v>1.8623499999999999</v>
      </c>
      <c r="GY105">
        <v>1.8687400000000001</v>
      </c>
      <c r="GZ105">
        <v>1.85894</v>
      </c>
      <c r="HA105">
        <v>1.8653299999999999</v>
      </c>
      <c r="HB105">
        <v>5</v>
      </c>
      <c r="HC105">
        <v>0</v>
      </c>
      <c r="HD105">
        <v>0</v>
      </c>
      <c r="HE105">
        <v>0</v>
      </c>
      <c r="HF105" t="s">
        <v>399</v>
      </c>
      <c r="HG105" t="s">
        <v>400</v>
      </c>
      <c r="HH105" t="s">
        <v>401</v>
      </c>
      <c r="HI105" t="s">
        <v>401</v>
      </c>
      <c r="HJ105" t="s">
        <v>401</v>
      </c>
      <c r="HK105" t="s">
        <v>401</v>
      </c>
      <c r="HL105">
        <v>0</v>
      </c>
      <c r="HM105">
        <v>100</v>
      </c>
      <c r="HN105">
        <v>100</v>
      </c>
      <c r="HO105">
        <v>9.32</v>
      </c>
      <c r="HP105">
        <v>-0.75429999999999997</v>
      </c>
      <c r="HQ105">
        <v>9.3185714285714294</v>
      </c>
      <c r="HR105">
        <v>0</v>
      </c>
      <c r="HS105">
        <v>0</v>
      </c>
      <c r="HT105">
        <v>0</v>
      </c>
      <c r="HU105">
        <v>-0.75427499999999803</v>
      </c>
      <c r="HV105">
        <v>0</v>
      </c>
      <c r="HW105">
        <v>0</v>
      </c>
      <c r="HX105">
        <v>0</v>
      </c>
      <c r="HY105">
        <v>-1</v>
      </c>
      <c r="HZ105">
        <v>-1</v>
      </c>
      <c r="IA105">
        <v>-1</v>
      </c>
      <c r="IB105">
        <v>-1</v>
      </c>
      <c r="IC105">
        <v>0.6</v>
      </c>
      <c r="ID105">
        <v>0.7</v>
      </c>
      <c r="IE105">
        <v>4.3444799999999999</v>
      </c>
      <c r="IF105">
        <v>0</v>
      </c>
      <c r="IG105">
        <v>2.64893</v>
      </c>
      <c r="IH105">
        <v>2.9003899999999998</v>
      </c>
      <c r="II105">
        <v>2.8442400000000001</v>
      </c>
      <c r="IJ105">
        <v>2.36084</v>
      </c>
      <c r="IK105">
        <v>35.941200000000002</v>
      </c>
      <c r="IL105">
        <v>24.157499999999999</v>
      </c>
      <c r="IM105">
        <v>18</v>
      </c>
      <c r="IN105">
        <v>1187.4100000000001</v>
      </c>
      <c r="IO105">
        <v>341.69900000000001</v>
      </c>
      <c r="IP105">
        <v>25.0001</v>
      </c>
      <c r="IQ105">
        <v>24.7073</v>
      </c>
      <c r="IR105">
        <v>30</v>
      </c>
      <c r="IS105">
        <v>24.636099999999999</v>
      </c>
      <c r="IT105">
        <v>24.580200000000001</v>
      </c>
      <c r="IU105">
        <v>100</v>
      </c>
      <c r="IV105">
        <v>0</v>
      </c>
      <c r="IW105">
        <v>100</v>
      </c>
      <c r="IX105">
        <v>25</v>
      </c>
      <c r="IY105">
        <v>2000</v>
      </c>
      <c r="IZ105">
        <v>22.443999999999999</v>
      </c>
      <c r="JA105">
        <v>109.383</v>
      </c>
      <c r="JB105">
        <v>99.967200000000005</v>
      </c>
    </row>
    <row r="106" spans="1:262" x14ac:dyDescent="0.2">
      <c r="A106">
        <v>90</v>
      </c>
      <c r="B106">
        <v>1634327216.5</v>
      </c>
      <c r="C106">
        <v>15862</v>
      </c>
      <c r="D106" t="s">
        <v>774</v>
      </c>
      <c r="E106" t="s">
        <v>775</v>
      </c>
      <c r="F106" t="s">
        <v>392</v>
      </c>
      <c r="G106">
        <v>1634327216.5</v>
      </c>
      <c r="H106">
        <f t="shared" si="92"/>
        <v>1.4948641462815256E-3</v>
      </c>
      <c r="I106">
        <f t="shared" si="93"/>
        <v>1.4948641462815255</v>
      </c>
      <c r="J106">
        <f t="shared" si="94"/>
        <v>5.8805658402993553</v>
      </c>
      <c r="K106">
        <f t="shared" si="95"/>
        <v>396.09</v>
      </c>
      <c r="L106">
        <f t="shared" si="96"/>
        <v>204.12072867741534</v>
      </c>
      <c r="M106">
        <f t="shared" si="97"/>
        <v>18.566788412939651</v>
      </c>
      <c r="N106">
        <f t="shared" si="98"/>
        <v>36.028282233419993</v>
      </c>
      <c r="O106">
        <f t="shared" si="99"/>
        <v>5.3236321214661861E-2</v>
      </c>
      <c r="P106">
        <f t="shared" si="100"/>
        <v>2.7541679003509651</v>
      </c>
      <c r="Q106">
        <f t="shared" si="101"/>
        <v>5.2671191442937582E-2</v>
      </c>
      <c r="R106">
        <f t="shared" si="102"/>
        <v>3.2969769307091362E-2</v>
      </c>
      <c r="S106">
        <f t="shared" si="103"/>
        <v>241.72567192210158</v>
      </c>
      <c r="T106">
        <f t="shared" si="104"/>
        <v>28.011725770331346</v>
      </c>
      <c r="U106">
        <f t="shared" si="105"/>
        <v>26.430499999999999</v>
      </c>
      <c r="V106">
        <f t="shared" si="106"/>
        <v>3.4611768760917503</v>
      </c>
      <c r="W106">
        <f t="shared" si="107"/>
        <v>26.456337179876648</v>
      </c>
      <c r="X106">
        <f t="shared" si="108"/>
        <v>0.94212561806879991</v>
      </c>
      <c r="Y106">
        <f t="shared" si="109"/>
        <v>3.5610584022394614</v>
      </c>
      <c r="Z106">
        <f t="shared" si="110"/>
        <v>2.5190512580229503</v>
      </c>
      <c r="AA106">
        <f t="shared" si="111"/>
        <v>-65.923508851015271</v>
      </c>
      <c r="AB106">
        <f t="shared" si="112"/>
        <v>71.746840564486106</v>
      </c>
      <c r="AC106">
        <f t="shared" si="113"/>
        <v>5.6035440822246825</v>
      </c>
      <c r="AD106">
        <f t="shared" si="114"/>
        <v>253.15254771779712</v>
      </c>
      <c r="AE106">
        <v>6</v>
      </c>
      <c r="AF106">
        <v>1</v>
      </c>
      <c r="AG106">
        <f t="shared" si="115"/>
        <v>1</v>
      </c>
      <c r="AH106">
        <f t="shared" si="116"/>
        <v>0</v>
      </c>
      <c r="AI106">
        <f t="shared" si="117"/>
        <v>47784.412268477266</v>
      </c>
      <c r="AJ106" t="s">
        <v>393</v>
      </c>
      <c r="AK106">
        <v>10397.299999999999</v>
      </c>
      <c r="AL106">
        <v>0</v>
      </c>
      <c r="AM106">
        <v>0</v>
      </c>
      <c r="AN106" t="e">
        <f t="shared" si="118"/>
        <v>#DIV/0!</v>
      </c>
      <c r="AO106">
        <v>-1</v>
      </c>
      <c r="AP106" t="s">
        <v>776</v>
      </c>
      <c r="AQ106">
        <v>8295.8799999999992</v>
      </c>
      <c r="AR106">
        <v>800.05899999999997</v>
      </c>
      <c r="AS106">
        <v>933.53700000000003</v>
      </c>
      <c r="AT106">
        <f t="shared" si="119"/>
        <v>0.14298094237293224</v>
      </c>
      <c r="AU106">
        <v>0.5</v>
      </c>
      <c r="AV106">
        <f t="shared" si="120"/>
        <v>1261.1519999596383</v>
      </c>
      <c r="AW106">
        <f t="shared" si="121"/>
        <v>5.8805658402993553</v>
      </c>
      <c r="AX106">
        <f t="shared" si="122"/>
        <v>90.160350714868642</v>
      </c>
      <c r="AY106">
        <f t="shared" si="123"/>
        <v>5.4557783998436032E-3</v>
      </c>
      <c r="AZ106">
        <f t="shared" si="124"/>
        <v>-1</v>
      </c>
      <c r="BA106" t="e">
        <f t="shared" si="125"/>
        <v>#DIV/0!</v>
      </c>
      <c r="BB106" t="s">
        <v>395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>
        <f t="shared" si="130"/>
        <v>0.14298094237293227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v>192</v>
      </c>
      <c r="BM106">
        <v>300</v>
      </c>
      <c r="BN106">
        <v>300</v>
      </c>
      <c r="BO106">
        <v>300</v>
      </c>
      <c r="BP106">
        <v>8295.8799999999992</v>
      </c>
      <c r="BQ106">
        <v>907.05</v>
      </c>
      <c r="BR106">
        <v>-5.6351600000000002E-3</v>
      </c>
      <c r="BS106">
        <v>2.77</v>
      </c>
      <c r="BT106" t="s">
        <v>395</v>
      </c>
      <c r="BU106" t="s">
        <v>395</v>
      </c>
      <c r="BV106" t="s">
        <v>395</v>
      </c>
      <c r="BW106" t="s">
        <v>395</v>
      </c>
      <c r="BX106" t="s">
        <v>395</v>
      </c>
      <c r="BY106" t="s">
        <v>395</v>
      </c>
      <c r="BZ106" t="s">
        <v>395</v>
      </c>
      <c r="CA106" t="s">
        <v>395</v>
      </c>
      <c r="CB106" t="s">
        <v>395</v>
      </c>
      <c r="CC106" t="s">
        <v>395</v>
      </c>
      <c r="CD106">
        <f t="shared" si="134"/>
        <v>1499.93</v>
      </c>
      <c r="CE106">
        <f t="shared" si="135"/>
        <v>1261.1519999596383</v>
      </c>
      <c r="CF106">
        <f t="shared" si="136"/>
        <v>0.84080723764418219</v>
      </c>
      <c r="CG106">
        <f t="shared" si="137"/>
        <v>0.16115796865327153</v>
      </c>
      <c r="CH106">
        <v>6</v>
      </c>
      <c r="CI106">
        <v>0.5</v>
      </c>
      <c r="CJ106" t="s">
        <v>396</v>
      </c>
      <c r="CK106">
        <v>2</v>
      </c>
      <c r="CL106">
        <v>1634327216.5</v>
      </c>
      <c r="CM106">
        <v>396.09</v>
      </c>
      <c r="CN106">
        <v>399.97399999999999</v>
      </c>
      <c r="CO106">
        <v>10.3576</v>
      </c>
      <c r="CP106">
        <v>9.4698799999999999</v>
      </c>
      <c r="CQ106">
        <v>391.05700000000002</v>
      </c>
      <c r="CR106">
        <v>11.118600000000001</v>
      </c>
      <c r="CS106">
        <v>999.89700000000005</v>
      </c>
      <c r="CT106">
        <v>90.855099999999993</v>
      </c>
      <c r="CU106">
        <v>0.104738</v>
      </c>
      <c r="CV106">
        <v>26.913699999999999</v>
      </c>
      <c r="CW106">
        <v>26.430499999999999</v>
      </c>
      <c r="CX106">
        <v>999.9</v>
      </c>
      <c r="CY106">
        <v>0</v>
      </c>
      <c r="CZ106">
        <v>0</v>
      </c>
      <c r="DA106">
        <v>9941.25</v>
      </c>
      <c r="DB106">
        <v>0</v>
      </c>
      <c r="DC106">
        <v>21.853300000000001</v>
      </c>
      <c r="DD106">
        <v>0.40179399999999998</v>
      </c>
      <c r="DE106">
        <v>404.56900000000002</v>
      </c>
      <c r="DF106">
        <v>403.798</v>
      </c>
      <c r="DG106">
        <v>0.89442299999999997</v>
      </c>
      <c r="DH106">
        <v>399.97399999999999</v>
      </c>
      <c r="DI106">
        <v>9.4698799999999999</v>
      </c>
      <c r="DJ106">
        <v>0.94164899999999996</v>
      </c>
      <c r="DK106">
        <v>0.86038599999999998</v>
      </c>
      <c r="DL106">
        <v>6.0434900000000003</v>
      </c>
      <c r="DM106">
        <v>4.7446599999999997</v>
      </c>
      <c r="DN106">
        <v>1499.93</v>
      </c>
      <c r="DO106">
        <v>0.97300399999999998</v>
      </c>
      <c r="DP106">
        <v>2.6995499999999999E-2</v>
      </c>
      <c r="DQ106">
        <v>0</v>
      </c>
      <c r="DR106">
        <v>798.98099999999999</v>
      </c>
      <c r="DS106">
        <v>5.0000499999999999</v>
      </c>
      <c r="DT106">
        <v>12094.9</v>
      </c>
      <c r="DU106">
        <v>12457.5</v>
      </c>
      <c r="DV106">
        <v>42.061999999999998</v>
      </c>
      <c r="DW106">
        <v>43.936999999999998</v>
      </c>
      <c r="DX106">
        <v>43.125</v>
      </c>
      <c r="DY106">
        <v>43.5</v>
      </c>
      <c r="DZ106">
        <v>44.186999999999998</v>
      </c>
      <c r="EA106">
        <v>1454.57</v>
      </c>
      <c r="EB106">
        <v>40.36</v>
      </c>
      <c r="EC106">
        <v>0</v>
      </c>
      <c r="ED106">
        <v>90.799999952316298</v>
      </c>
      <c r="EE106">
        <v>0</v>
      </c>
      <c r="EF106">
        <v>800.05899999999997</v>
      </c>
      <c r="EG106">
        <v>-8.4002051121927703</v>
      </c>
      <c r="EH106">
        <v>-124.659828809134</v>
      </c>
      <c r="EI106">
        <v>12109.526923076901</v>
      </c>
      <c r="EJ106">
        <v>15</v>
      </c>
      <c r="EK106">
        <v>1634327239</v>
      </c>
      <c r="EL106" t="s">
        <v>777</v>
      </c>
      <c r="EM106">
        <v>1634327239</v>
      </c>
      <c r="EN106">
        <v>1634327236</v>
      </c>
      <c r="EO106">
        <v>94</v>
      </c>
      <c r="EP106">
        <v>-4.2859999999999996</v>
      </c>
      <c r="EQ106">
        <v>-7.0000000000000001E-3</v>
      </c>
      <c r="ER106">
        <v>5.0330000000000004</v>
      </c>
      <c r="ES106">
        <v>-0.76100000000000001</v>
      </c>
      <c r="ET106">
        <v>400</v>
      </c>
      <c r="EU106">
        <v>9</v>
      </c>
      <c r="EV106">
        <v>0.54</v>
      </c>
      <c r="EW106">
        <v>0.12</v>
      </c>
      <c r="EX106">
        <v>0.484307025</v>
      </c>
      <c r="EY106">
        <v>-7.0847853658538407E-2</v>
      </c>
      <c r="EZ106">
        <v>3.98515674544224E-2</v>
      </c>
      <c r="FA106">
        <v>1</v>
      </c>
      <c r="FB106">
        <v>0.89235805000000001</v>
      </c>
      <c r="FC106">
        <v>6.3454108818015598E-3</v>
      </c>
      <c r="FD106">
        <v>1.94215918438732E-3</v>
      </c>
      <c r="FE106">
        <v>1</v>
      </c>
      <c r="FF106">
        <v>2</v>
      </c>
      <c r="FG106">
        <v>2</v>
      </c>
      <c r="FH106" t="s">
        <v>398</v>
      </c>
      <c r="FI106">
        <v>3.8226900000000001</v>
      </c>
      <c r="FJ106">
        <v>2.7074500000000001</v>
      </c>
      <c r="FK106">
        <v>8.7347999999999995E-2</v>
      </c>
      <c r="FL106">
        <v>8.88182E-2</v>
      </c>
      <c r="FM106">
        <v>5.92612E-2</v>
      </c>
      <c r="FN106">
        <v>5.2522699999999999E-2</v>
      </c>
      <c r="FO106">
        <v>26591.1</v>
      </c>
      <c r="FP106">
        <v>22485.599999999999</v>
      </c>
      <c r="FQ106">
        <v>26158.9</v>
      </c>
      <c r="FR106">
        <v>24080.2</v>
      </c>
      <c r="FS106">
        <v>42035.3</v>
      </c>
      <c r="FT106">
        <v>37658</v>
      </c>
      <c r="FU106">
        <v>47303</v>
      </c>
      <c r="FV106">
        <v>42928.6</v>
      </c>
      <c r="FW106">
        <v>2.6826300000000001</v>
      </c>
      <c r="FX106">
        <v>1.6815800000000001</v>
      </c>
      <c r="FY106">
        <v>0.13033700000000001</v>
      </c>
      <c r="FZ106">
        <v>0</v>
      </c>
      <c r="GA106">
        <v>24.293199999999999</v>
      </c>
      <c r="GB106">
        <v>999.9</v>
      </c>
      <c r="GC106">
        <v>27.341000000000001</v>
      </c>
      <c r="GD106">
        <v>28.972999999999999</v>
      </c>
      <c r="GE106">
        <v>12.0839</v>
      </c>
      <c r="GF106">
        <v>56.206600000000002</v>
      </c>
      <c r="GG106">
        <v>48.790100000000002</v>
      </c>
      <c r="GH106">
        <v>3</v>
      </c>
      <c r="GI106">
        <v>-0.21126300000000001</v>
      </c>
      <c r="GJ106">
        <v>-0.399592</v>
      </c>
      <c r="GK106">
        <v>20.233000000000001</v>
      </c>
      <c r="GL106">
        <v>5.23346</v>
      </c>
      <c r="GM106">
        <v>11.986000000000001</v>
      </c>
      <c r="GN106">
        <v>4.9568000000000003</v>
      </c>
      <c r="GO106">
        <v>3.3039800000000001</v>
      </c>
      <c r="GP106">
        <v>1339.1</v>
      </c>
      <c r="GQ106">
        <v>9999</v>
      </c>
      <c r="GR106">
        <v>2722.8</v>
      </c>
      <c r="GS106">
        <v>16.899999999999999</v>
      </c>
      <c r="GT106">
        <v>1.8687400000000001</v>
      </c>
      <c r="GU106">
        <v>1.8644700000000001</v>
      </c>
      <c r="GV106">
        <v>1.8720699999999999</v>
      </c>
      <c r="GW106">
        <v>1.86294</v>
      </c>
      <c r="GX106">
        <v>1.8623700000000001</v>
      </c>
      <c r="GY106">
        <v>1.8687499999999999</v>
      </c>
      <c r="GZ106">
        <v>1.8589500000000001</v>
      </c>
      <c r="HA106">
        <v>1.8653</v>
      </c>
      <c r="HB106">
        <v>5</v>
      </c>
      <c r="HC106">
        <v>0</v>
      </c>
      <c r="HD106">
        <v>0</v>
      </c>
      <c r="HE106">
        <v>0</v>
      </c>
      <c r="HF106" t="s">
        <v>399</v>
      </c>
      <c r="HG106" t="s">
        <v>400</v>
      </c>
      <c r="HH106" t="s">
        <v>401</v>
      </c>
      <c r="HI106" t="s">
        <v>401</v>
      </c>
      <c r="HJ106" t="s">
        <v>401</v>
      </c>
      <c r="HK106" t="s">
        <v>401</v>
      </c>
      <c r="HL106">
        <v>0</v>
      </c>
      <c r="HM106">
        <v>100</v>
      </c>
      <c r="HN106">
        <v>100</v>
      </c>
      <c r="HO106">
        <v>5.0330000000000004</v>
      </c>
      <c r="HP106">
        <v>-0.76100000000000001</v>
      </c>
      <c r="HQ106">
        <v>9.3185714285714294</v>
      </c>
      <c r="HR106">
        <v>0</v>
      </c>
      <c r="HS106">
        <v>0</v>
      </c>
      <c r="HT106">
        <v>0</v>
      </c>
      <c r="HU106">
        <v>-0.75427499999999803</v>
      </c>
      <c r="HV106">
        <v>0</v>
      </c>
      <c r="HW106">
        <v>0</v>
      </c>
      <c r="HX106">
        <v>0</v>
      </c>
      <c r="HY106">
        <v>-1</v>
      </c>
      <c r="HZ106">
        <v>-1</v>
      </c>
      <c r="IA106">
        <v>-1</v>
      </c>
      <c r="IB106">
        <v>-1</v>
      </c>
      <c r="IC106">
        <v>2.1</v>
      </c>
      <c r="ID106">
        <v>2.2999999999999998</v>
      </c>
      <c r="IE106">
        <v>1.5100100000000001</v>
      </c>
      <c r="IF106">
        <v>2.32544</v>
      </c>
      <c r="IG106">
        <v>2.64893</v>
      </c>
      <c r="IH106">
        <v>2.8991699999999998</v>
      </c>
      <c r="II106">
        <v>2.8442400000000001</v>
      </c>
      <c r="IJ106">
        <v>2.33765</v>
      </c>
      <c r="IK106">
        <v>35.964500000000001</v>
      </c>
      <c r="IL106">
        <v>24.1663</v>
      </c>
      <c r="IM106">
        <v>18</v>
      </c>
      <c r="IN106">
        <v>1180.94</v>
      </c>
      <c r="IO106">
        <v>337.91500000000002</v>
      </c>
      <c r="IP106">
        <v>25.0001</v>
      </c>
      <c r="IQ106">
        <v>24.680299999999999</v>
      </c>
      <c r="IR106">
        <v>30.0001</v>
      </c>
      <c r="IS106">
        <v>24.610099999999999</v>
      </c>
      <c r="IT106">
        <v>24.553000000000001</v>
      </c>
      <c r="IU106">
        <v>30.2714</v>
      </c>
      <c r="IV106">
        <v>0</v>
      </c>
      <c r="IW106">
        <v>100</v>
      </c>
      <c r="IX106">
        <v>25</v>
      </c>
      <c r="IY106">
        <v>400</v>
      </c>
      <c r="IZ106">
        <v>22.443999999999999</v>
      </c>
      <c r="JA106">
        <v>109.38500000000001</v>
      </c>
      <c r="JB106">
        <v>99.972499999999997</v>
      </c>
    </row>
    <row r="107" spans="1:262" x14ac:dyDescent="0.2">
      <c r="A107">
        <v>91</v>
      </c>
      <c r="B107">
        <v>1634328750</v>
      </c>
      <c r="C107">
        <v>17395.5</v>
      </c>
      <c r="D107" t="s">
        <v>780</v>
      </c>
      <c r="E107" t="s">
        <v>781</v>
      </c>
      <c r="F107" t="s">
        <v>392</v>
      </c>
      <c r="G107">
        <v>1634328750</v>
      </c>
      <c r="H107">
        <f t="shared" si="92"/>
        <v>2.3709752722192415E-3</v>
      </c>
      <c r="I107">
        <f t="shared" si="93"/>
        <v>2.3709752722192414</v>
      </c>
      <c r="J107">
        <f t="shared" si="94"/>
        <v>7.1833136118967138</v>
      </c>
      <c r="K107">
        <f t="shared" si="95"/>
        <v>395.09800000000001</v>
      </c>
      <c r="L107">
        <f t="shared" si="96"/>
        <v>237.05187748680041</v>
      </c>
      <c r="M107">
        <f t="shared" si="97"/>
        <v>21.56314384026761</v>
      </c>
      <c r="N107">
        <f t="shared" si="98"/>
        <v>35.939622564164004</v>
      </c>
      <c r="O107">
        <f t="shared" si="99"/>
        <v>8.1435380320596829E-2</v>
      </c>
      <c r="P107">
        <f t="shared" si="100"/>
        <v>2.7561621816602369</v>
      </c>
      <c r="Q107">
        <f t="shared" si="101"/>
        <v>8.0121899280173381E-2</v>
      </c>
      <c r="R107">
        <f t="shared" si="102"/>
        <v>5.0192433383887722E-2</v>
      </c>
      <c r="S107">
        <f t="shared" si="103"/>
        <v>241.74743692212814</v>
      </c>
      <c r="T107">
        <f t="shared" si="104"/>
        <v>27.707709424746479</v>
      </c>
      <c r="U107">
        <f t="shared" si="105"/>
        <v>26.8264</v>
      </c>
      <c r="V107">
        <f t="shared" si="106"/>
        <v>3.5428287249331358</v>
      </c>
      <c r="W107">
        <f t="shared" si="107"/>
        <v>25.845425765048418</v>
      </c>
      <c r="X107">
        <f t="shared" si="108"/>
        <v>0.91700624925800001</v>
      </c>
      <c r="Y107">
        <f t="shared" si="109"/>
        <v>3.5480407929595663</v>
      </c>
      <c r="Z107">
        <f t="shared" si="110"/>
        <v>2.625822475675136</v>
      </c>
      <c r="AA107">
        <f t="shared" si="111"/>
        <v>-104.56000950486855</v>
      </c>
      <c r="AB107">
        <f t="shared" si="112"/>
        <v>3.7147553884419842</v>
      </c>
      <c r="AC107">
        <f t="shared" si="113"/>
        <v>0.29040265891350403</v>
      </c>
      <c r="AD107">
        <f t="shared" si="114"/>
        <v>141.19258546461509</v>
      </c>
      <c r="AE107">
        <v>2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47848.654194888397</v>
      </c>
      <c r="AJ107" t="s">
        <v>393</v>
      </c>
      <c r="AK107">
        <v>10397.299999999999</v>
      </c>
      <c r="AL107">
        <v>0</v>
      </c>
      <c r="AM107">
        <v>0</v>
      </c>
      <c r="AN107" t="e">
        <f t="shared" si="118"/>
        <v>#DIV/0!</v>
      </c>
      <c r="AO107">
        <v>-1</v>
      </c>
      <c r="AP107" t="s">
        <v>782</v>
      </c>
      <c r="AQ107">
        <v>8295.2099999999991</v>
      </c>
      <c r="AR107">
        <v>926.33932000000004</v>
      </c>
      <c r="AS107">
        <v>1094.3800000000001</v>
      </c>
      <c r="AT107">
        <f t="shared" si="119"/>
        <v>0.15354874906339666</v>
      </c>
      <c r="AU107">
        <v>0.5</v>
      </c>
      <c r="AV107">
        <f t="shared" si="120"/>
        <v>1261.269299959652</v>
      </c>
      <c r="AW107">
        <f t="shared" si="121"/>
        <v>7.1833136118967138</v>
      </c>
      <c r="AX107">
        <f t="shared" si="122"/>
        <v>96.833161620435291</v>
      </c>
      <c r="AY107">
        <f t="shared" si="123"/>
        <v>6.4881572969059812E-3</v>
      </c>
      <c r="AZ107">
        <f t="shared" si="124"/>
        <v>-1</v>
      </c>
      <c r="BA107" t="e">
        <f t="shared" si="125"/>
        <v>#DIV/0!</v>
      </c>
      <c r="BB107" t="s">
        <v>395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>
        <f t="shared" si="130"/>
        <v>0.15354874906339666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v>193</v>
      </c>
      <c r="BM107">
        <v>300</v>
      </c>
      <c r="BN107">
        <v>300</v>
      </c>
      <c r="BO107">
        <v>300</v>
      </c>
      <c r="BP107">
        <v>8295.2099999999991</v>
      </c>
      <c r="BQ107">
        <v>1061.28</v>
      </c>
      <c r="BR107">
        <v>-5.6347999999999997E-3</v>
      </c>
      <c r="BS107">
        <v>1.64</v>
      </c>
      <c r="BT107" t="s">
        <v>395</v>
      </c>
      <c r="BU107" t="s">
        <v>395</v>
      </c>
      <c r="BV107" t="s">
        <v>395</v>
      </c>
      <c r="BW107" t="s">
        <v>395</v>
      </c>
      <c r="BX107" t="s">
        <v>395</v>
      </c>
      <c r="BY107" t="s">
        <v>395</v>
      </c>
      <c r="BZ107" t="s">
        <v>395</v>
      </c>
      <c r="CA107" t="s">
        <v>395</v>
      </c>
      <c r="CB107" t="s">
        <v>395</v>
      </c>
      <c r="CC107" t="s">
        <v>395</v>
      </c>
      <c r="CD107">
        <f t="shared" si="134"/>
        <v>1500.07</v>
      </c>
      <c r="CE107">
        <f t="shared" si="135"/>
        <v>1261.269299959652</v>
      </c>
      <c r="CF107">
        <f t="shared" si="136"/>
        <v>0.84080696231485996</v>
      </c>
      <c r="CG107">
        <f t="shared" si="137"/>
        <v>0.16115743726767962</v>
      </c>
      <c r="CH107">
        <v>6</v>
      </c>
      <c r="CI107">
        <v>0.5</v>
      </c>
      <c r="CJ107" t="s">
        <v>396</v>
      </c>
      <c r="CK107">
        <v>2</v>
      </c>
      <c r="CL107">
        <v>1634328750</v>
      </c>
      <c r="CM107">
        <v>395.09800000000001</v>
      </c>
      <c r="CN107">
        <v>399.97</v>
      </c>
      <c r="CO107">
        <v>10.081</v>
      </c>
      <c r="CP107">
        <v>8.6727699999999999</v>
      </c>
      <c r="CQ107">
        <v>389.904</v>
      </c>
      <c r="CR107">
        <v>10.835000000000001</v>
      </c>
      <c r="CS107">
        <v>1000.01</v>
      </c>
      <c r="CT107">
        <v>90.8596</v>
      </c>
      <c r="CU107">
        <v>0.10421800000000001</v>
      </c>
      <c r="CV107">
        <v>26.851400000000002</v>
      </c>
      <c r="CW107">
        <v>26.8264</v>
      </c>
      <c r="CX107">
        <v>999.9</v>
      </c>
      <c r="CY107">
        <v>0</v>
      </c>
      <c r="CZ107">
        <v>0</v>
      </c>
      <c r="DA107">
        <v>9952.5</v>
      </c>
      <c r="DB107">
        <v>0</v>
      </c>
      <c r="DC107">
        <v>21.9465</v>
      </c>
      <c r="DD107">
        <v>-4.8718599999999999</v>
      </c>
      <c r="DE107">
        <v>399.12200000000001</v>
      </c>
      <c r="DF107">
        <v>403.46899999999999</v>
      </c>
      <c r="DG107">
        <v>1.40825</v>
      </c>
      <c r="DH107">
        <v>399.97</v>
      </c>
      <c r="DI107">
        <v>8.6727699999999999</v>
      </c>
      <c r="DJ107">
        <v>0.91595700000000002</v>
      </c>
      <c r="DK107">
        <v>0.78800400000000004</v>
      </c>
      <c r="DL107">
        <v>5.6439199999999996</v>
      </c>
      <c r="DM107">
        <v>3.4930300000000001</v>
      </c>
      <c r="DN107">
        <v>1500.07</v>
      </c>
      <c r="DO107">
        <v>0.97301000000000004</v>
      </c>
      <c r="DP107">
        <v>2.6989900000000001E-2</v>
      </c>
      <c r="DQ107">
        <v>0</v>
      </c>
      <c r="DR107">
        <v>925.43</v>
      </c>
      <c r="DS107">
        <v>5.0000499999999999</v>
      </c>
      <c r="DT107">
        <v>13985.9</v>
      </c>
      <c r="DU107">
        <v>12458.7</v>
      </c>
      <c r="DV107">
        <v>41.811999999999998</v>
      </c>
      <c r="DW107">
        <v>43.625</v>
      </c>
      <c r="DX107">
        <v>42.875</v>
      </c>
      <c r="DY107">
        <v>43.25</v>
      </c>
      <c r="DZ107">
        <v>43.875</v>
      </c>
      <c r="EA107">
        <v>1454.72</v>
      </c>
      <c r="EB107">
        <v>40.35</v>
      </c>
      <c r="EC107">
        <v>0</v>
      </c>
      <c r="ED107">
        <v>1533.2000000476801</v>
      </c>
      <c r="EE107">
        <v>0</v>
      </c>
      <c r="EF107">
        <v>926.33932000000004</v>
      </c>
      <c r="EG107">
        <v>-7.4337692171789698</v>
      </c>
      <c r="EH107">
        <v>-108.646153601427</v>
      </c>
      <c r="EI107">
        <v>13998.096</v>
      </c>
      <c r="EJ107">
        <v>15</v>
      </c>
      <c r="EK107">
        <v>1634328715.5</v>
      </c>
      <c r="EL107" t="s">
        <v>783</v>
      </c>
      <c r="EM107">
        <v>1634328715.5</v>
      </c>
      <c r="EN107">
        <v>1634328709.5</v>
      </c>
      <c r="EO107">
        <v>96</v>
      </c>
      <c r="EP107">
        <v>-5.2999999999999999E-2</v>
      </c>
      <c r="EQ107">
        <v>0</v>
      </c>
      <c r="ER107">
        <v>5.194</v>
      </c>
      <c r="ES107">
        <v>-0.754</v>
      </c>
      <c r="ET107">
        <v>400</v>
      </c>
      <c r="EU107">
        <v>9</v>
      </c>
      <c r="EV107">
        <v>0.87</v>
      </c>
      <c r="EW107">
        <v>0.06</v>
      </c>
      <c r="EX107">
        <v>-4.9049375609756103</v>
      </c>
      <c r="EY107">
        <v>-9.7539930313596701E-2</v>
      </c>
      <c r="EZ107">
        <v>3.0300320595622501E-2</v>
      </c>
      <c r="FA107">
        <v>1</v>
      </c>
      <c r="FB107">
        <v>1.39533463414634</v>
      </c>
      <c r="FC107">
        <v>7.5599163763065205E-2</v>
      </c>
      <c r="FD107">
        <v>7.4831759585838303E-3</v>
      </c>
      <c r="FE107">
        <v>1</v>
      </c>
      <c r="FF107">
        <v>2</v>
      </c>
      <c r="FG107">
        <v>2</v>
      </c>
      <c r="FH107" t="s">
        <v>398</v>
      </c>
      <c r="FI107">
        <v>3.8228499999999999</v>
      </c>
      <c r="FJ107">
        <v>2.70703</v>
      </c>
      <c r="FK107">
        <v>8.71701E-2</v>
      </c>
      <c r="FL107">
        <v>8.8834099999999999E-2</v>
      </c>
      <c r="FM107">
        <v>5.8106699999999997E-2</v>
      </c>
      <c r="FN107">
        <v>4.9081300000000001E-2</v>
      </c>
      <c r="FO107">
        <v>26588</v>
      </c>
      <c r="FP107">
        <v>22487.5</v>
      </c>
      <c r="FQ107">
        <v>26150.5</v>
      </c>
      <c r="FR107">
        <v>24082.6</v>
      </c>
      <c r="FS107">
        <v>42072.5</v>
      </c>
      <c r="FT107">
        <v>37799.699999999997</v>
      </c>
      <c r="FU107">
        <v>47286</v>
      </c>
      <c r="FV107">
        <v>42933.1</v>
      </c>
      <c r="FW107">
        <v>2.6880000000000002</v>
      </c>
      <c r="FX107">
        <v>1.6736200000000001</v>
      </c>
      <c r="FY107">
        <v>0.15185000000000001</v>
      </c>
      <c r="FZ107">
        <v>0</v>
      </c>
      <c r="GA107">
        <v>24.337299999999999</v>
      </c>
      <c r="GB107">
        <v>999.9</v>
      </c>
      <c r="GC107">
        <v>25.003</v>
      </c>
      <c r="GD107">
        <v>29.457000000000001</v>
      </c>
      <c r="GE107">
        <v>11.3637</v>
      </c>
      <c r="GF107">
        <v>55.896599999999999</v>
      </c>
      <c r="GG107">
        <v>48.862200000000001</v>
      </c>
      <c r="GH107">
        <v>3</v>
      </c>
      <c r="GI107">
        <v>-0.213862</v>
      </c>
      <c r="GJ107">
        <v>-0.39268500000000001</v>
      </c>
      <c r="GK107">
        <v>20.232900000000001</v>
      </c>
      <c r="GL107">
        <v>5.2333100000000004</v>
      </c>
      <c r="GM107">
        <v>11.986000000000001</v>
      </c>
      <c r="GN107">
        <v>4.9561000000000002</v>
      </c>
      <c r="GO107">
        <v>3.3039999999999998</v>
      </c>
      <c r="GP107">
        <v>1383.8</v>
      </c>
      <c r="GQ107">
        <v>9999</v>
      </c>
      <c r="GR107">
        <v>2722.8</v>
      </c>
      <c r="GS107">
        <v>17.3</v>
      </c>
      <c r="GT107">
        <v>1.8687400000000001</v>
      </c>
      <c r="GU107">
        <v>1.8644700000000001</v>
      </c>
      <c r="GV107">
        <v>1.87209</v>
      </c>
      <c r="GW107">
        <v>1.86293</v>
      </c>
      <c r="GX107">
        <v>1.8623400000000001</v>
      </c>
      <c r="GY107">
        <v>1.8687400000000001</v>
      </c>
      <c r="GZ107">
        <v>1.85897</v>
      </c>
      <c r="HA107">
        <v>1.86528</v>
      </c>
      <c r="HB107">
        <v>5</v>
      </c>
      <c r="HC107">
        <v>0</v>
      </c>
      <c r="HD107">
        <v>0</v>
      </c>
      <c r="HE107">
        <v>0</v>
      </c>
      <c r="HF107" t="s">
        <v>399</v>
      </c>
      <c r="HG107" t="s">
        <v>400</v>
      </c>
      <c r="HH107" t="s">
        <v>401</v>
      </c>
      <c r="HI107" t="s">
        <v>401</v>
      </c>
      <c r="HJ107" t="s">
        <v>401</v>
      </c>
      <c r="HK107" t="s">
        <v>401</v>
      </c>
      <c r="HL107">
        <v>0</v>
      </c>
      <c r="HM107">
        <v>100</v>
      </c>
      <c r="HN107">
        <v>100</v>
      </c>
      <c r="HO107">
        <v>5.194</v>
      </c>
      <c r="HP107">
        <v>-0.754</v>
      </c>
      <c r="HQ107">
        <v>5.1944285714284302</v>
      </c>
      <c r="HR107">
        <v>0</v>
      </c>
      <c r="HS107">
        <v>0</v>
      </c>
      <c r="HT107">
        <v>0</v>
      </c>
      <c r="HU107">
        <v>-0.75397571428571597</v>
      </c>
      <c r="HV107">
        <v>0</v>
      </c>
      <c r="HW107">
        <v>0</v>
      </c>
      <c r="HX107">
        <v>0</v>
      </c>
      <c r="HY107">
        <v>-1</v>
      </c>
      <c r="HZ107">
        <v>-1</v>
      </c>
      <c r="IA107">
        <v>-1</v>
      </c>
      <c r="IB107">
        <v>-1</v>
      </c>
      <c r="IC107">
        <v>0.6</v>
      </c>
      <c r="ID107">
        <v>0.7</v>
      </c>
      <c r="IE107">
        <v>1.5124500000000001</v>
      </c>
      <c r="IF107">
        <v>2.34009</v>
      </c>
      <c r="IG107">
        <v>2.64893</v>
      </c>
      <c r="IH107">
        <v>2.8979499999999998</v>
      </c>
      <c r="II107">
        <v>2.8442400000000001</v>
      </c>
      <c r="IJ107">
        <v>2.3034699999999999</v>
      </c>
      <c r="IK107">
        <v>36.316499999999998</v>
      </c>
      <c r="IL107">
        <v>24.1663</v>
      </c>
      <c r="IM107">
        <v>18</v>
      </c>
      <c r="IN107">
        <v>1185.94</v>
      </c>
      <c r="IO107">
        <v>333.59399999999999</v>
      </c>
      <c r="IP107">
        <v>25.0001</v>
      </c>
      <c r="IQ107">
        <v>24.616099999999999</v>
      </c>
      <c r="IR107">
        <v>30.0002</v>
      </c>
      <c r="IS107">
        <v>24.527999999999999</v>
      </c>
      <c r="IT107">
        <v>24.468699999999998</v>
      </c>
      <c r="IU107">
        <v>30.307700000000001</v>
      </c>
      <c r="IV107">
        <v>0</v>
      </c>
      <c r="IW107">
        <v>100</v>
      </c>
      <c r="IX107">
        <v>25</v>
      </c>
      <c r="IY107">
        <v>400</v>
      </c>
      <c r="IZ107">
        <v>22.443999999999999</v>
      </c>
      <c r="JA107">
        <v>109.34699999999999</v>
      </c>
      <c r="JB107">
        <v>99.982900000000001</v>
      </c>
    </row>
    <row r="108" spans="1:262" x14ac:dyDescent="0.2">
      <c r="A108">
        <v>92</v>
      </c>
      <c r="B108">
        <v>1634328872.0999999</v>
      </c>
      <c r="C108">
        <v>17517.5999999046</v>
      </c>
      <c r="D108" t="s">
        <v>784</v>
      </c>
      <c r="E108" t="s">
        <v>785</v>
      </c>
      <c r="F108" t="s">
        <v>392</v>
      </c>
      <c r="G108">
        <v>1634328872.0999999</v>
      </c>
      <c r="H108">
        <f t="shared" si="92"/>
        <v>2.6527580446513636E-3</v>
      </c>
      <c r="I108">
        <f t="shared" si="93"/>
        <v>2.6527580446513634</v>
      </c>
      <c r="J108">
        <f t="shared" si="94"/>
        <v>5.6746687650431404</v>
      </c>
      <c r="K108">
        <f t="shared" si="95"/>
        <v>296.09199999999998</v>
      </c>
      <c r="L108">
        <f t="shared" si="96"/>
        <v>183.94505157373132</v>
      </c>
      <c r="M108">
        <f t="shared" si="97"/>
        <v>16.73190622018571</v>
      </c>
      <c r="N108">
        <f t="shared" si="98"/>
        <v>26.932953804203997</v>
      </c>
      <c r="O108">
        <f t="shared" si="99"/>
        <v>9.1458168692886824E-2</v>
      </c>
      <c r="P108">
        <f t="shared" si="100"/>
        <v>2.7675643346338292</v>
      </c>
      <c r="Q108">
        <f t="shared" si="101"/>
        <v>8.9811690222664914E-2</v>
      </c>
      <c r="R108">
        <f t="shared" si="102"/>
        <v>5.6277767061482208E-2</v>
      </c>
      <c r="S108">
        <f t="shared" si="103"/>
        <v>241.73307292212351</v>
      </c>
      <c r="T108">
        <f t="shared" si="104"/>
        <v>27.638971189296722</v>
      </c>
      <c r="U108">
        <f t="shared" si="105"/>
        <v>26.871400000000001</v>
      </c>
      <c r="V108">
        <f t="shared" si="106"/>
        <v>3.5522152657624546</v>
      </c>
      <c r="W108">
        <f t="shared" si="107"/>
        <v>26.241703368586638</v>
      </c>
      <c r="X108">
        <f t="shared" si="108"/>
        <v>0.93171799919099985</v>
      </c>
      <c r="Y108">
        <f t="shared" si="109"/>
        <v>3.5505240879535998</v>
      </c>
      <c r="Z108">
        <f t="shared" si="110"/>
        <v>2.620497266571455</v>
      </c>
      <c r="AA108">
        <f t="shared" si="111"/>
        <v>-116.98662976912513</v>
      </c>
      <c r="AB108">
        <f t="shared" si="112"/>
        <v>-1.2085599201114738</v>
      </c>
      <c r="AC108">
        <f t="shared" si="113"/>
        <v>-9.4117247001640675E-2</v>
      </c>
      <c r="AD108">
        <f t="shared" si="114"/>
        <v>123.44376598588528</v>
      </c>
      <c r="AE108">
        <v>4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48157.057105385466</v>
      </c>
      <c r="AJ108" t="s">
        <v>393</v>
      </c>
      <c r="AK108">
        <v>10397.299999999999</v>
      </c>
      <c r="AL108">
        <v>0</v>
      </c>
      <c r="AM108">
        <v>0</v>
      </c>
      <c r="AN108" t="e">
        <f t="shared" si="118"/>
        <v>#DIV/0!</v>
      </c>
      <c r="AO108">
        <v>-1</v>
      </c>
      <c r="AP108" t="s">
        <v>786</v>
      </c>
      <c r="AQ108">
        <v>8294.57</v>
      </c>
      <c r="AR108">
        <v>869.58375999999998</v>
      </c>
      <c r="AS108">
        <v>1016.74</v>
      </c>
      <c r="AT108">
        <f t="shared" si="119"/>
        <v>0.1447334028365167</v>
      </c>
      <c r="AU108">
        <v>0.5</v>
      </c>
      <c r="AV108">
        <f t="shared" si="120"/>
        <v>1261.1936999596496</v>
      </c>
      <c r="AW108">
        <f t="shared" si="121"/>
        <v>5.6746687650431404</v>
      </c>
      <c r="AX108">
        <f t="shared" si="122"/>
        <v>91.268427915568466</v>
      </c>
      <c r="AY108">
        <f t="shared" si="123"/>
        <v>5.2923422986149455E-3</v>
      </c>
      <c r="AZ108">
        <f t="shared" si="124"/>
        <v>-1</v>
      </c>
      <c r="BA108" t="e">
        <f t="shared" si="125"/>
        <v>#DIV/0!</v>
      </c>
      <c r="BB108" t="s">
        <v>395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>
        <f t="shared" si="130"/>
        <v>0.14473340283651673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v>194</v>
      </c>
      <c r="BM108">
        <v>300</v>
      </c>
      <c r="BN108">
        <v>300</v>
      </c>
      <c r="BO108">
        <v>300</v>
      </c>
      <c r="BP108">
        <v>8294.57</v>
      </c>
      <c r="BQ108">
        <v>986.71</v>
      </c>
      <c r="BR108">
        <v>-5.6342099999999997E-3</v>
      </c>
      <c r="BS108">
        <v>1.52</v>
      </c>
      <c r="BT108" t="s">
        <v>395</v>
      </c>
      <c r="BU108" t="s">
        <v>395</v>
      </c>
      <c r="BV108" t="s">
        <v>395</v>
      </c>
      <c r="BW108" t="s">
        <v>395</v>
      </c>
      <c r="BX108" t="s">
        <v>395</v>
      </c>
      <c r="BY108" t="s">
        <v>395</v>
      </c>
      <c r="BZ108" t="s">
        <v>395</v>
      </c>
      <c r="CA108" t="s">
        <v>395</v>
      </c>
      <c r="CB108" t="s">
        <v>395</v>
      </c>
      <c r="CC108" t="s">
        <v>395</v>
      </c>
      <c r="CD108">
        <f t="shared" si="134"/>
        <v>1499.98</v>
      </c>
      <c r="CE108">
        <f t="shared" si="135"/>
        <v>1261.1936999596496</v>
      </c>
      <c r="CF108">
        <f t="shared" si="136"/>
        <v>0.84080701073324282</v>
      </c>
      <c r="CG108">
        <f t="shared" si="137"/>
        <v>0.16115753071515854</v>
      </c>
      <c r="CH108">
        <v>6</v>
      </c>
      <c r="CI108">
        <v>0.5</v>
      </c>
      <c r="CJ108" t="s">
        <v>396</v>
      </c>
      <c r="CK108">
        <v>2</v>
      </c>
      <c r="CL108">
        <v>1634328872.0999999</v>
      </c>
      <c r="CM108">
        <v>296.09199999999998</v>
      </c>
      <c r="CN108">
        <v>299.96800000000002</v>
      </c>
      <c r="CO108">
        <v>10.243</v>
      </c>
      <c r="CP108">
        <v>8.6676800000000007</v>
      </c>
      <c r="CQ108">
        <v>291.44900000000001</v>
      </c>
      <c r="CR108">
        <v>10.999499999999999</v>
      </c>
      <c r="CS108">
        <v>1000.02</v>
      </c>
      <c r="CT108">
        <v>90.857699999999994</v>
      </c>
      <c r="CU108">
        <v>0.103737</v>
      </c>
      <c r="CV108">
        <v>26.863299999999999</v>
      </c>
      <c r="CW108">
        <v>26.871400000000001</v>
      </c>
      <c r="CX108">
        <v>999.9</v>
      </c>
      <c r="CY108">
        <v>0</v>
      </c>
      <c r="CZ108">
        <v>0</v>
      </c>
      <c r="DA108">
        <v>10020</v>
      </c>
      <c r="DB108">
        <v>0</v>
      </c>
      <c r="DC108">
        <v>21.922899999999998</v>
      </c>
      <c r="DD108">
        <v>-3.8760400000000002</v>
      </c>
      <c r="DE108">
        <v>299.15600000000001</v>
      </c>
      <c r="DF108">
        <v>302.59100000000001</v>
      </c>
      <c r="DG108">
        <v>1.57534</v>
      </c>
      <c r="DH108">
        <v>299.96800000000002</v>
      </c>
      <c r="DI108">
        <v>8.6676800000000007</v>
      </c>
      <c r="DJ108">
        <v>0.93065699999999996</v>
      </c>
      <c r="DK108">
        <v>0.78752500000000003</v>
      </c>
      <c r="DL108">
        <v>5.8737300000000001</v>
      </c>
      <c r="DM108">
        <v>3.48441</v>
      </c>
      <c r="DN108">
        <v>1499.98</v>
      </c>
      <c r="DO108">
        <v>0.97301000000000004</v>
      </c>
      <c r="DP108">
        <v>2.6989900000000001E-2</v>
      </c>
      <c r="DQ108">
        <v>0</v>
      </c>
      <c r="DR108">
        <v>868.63499999999999</v>
      </c>
      <c r="DS108">
        <v>5.0000499999999999</v>
      </c>
      <c r="DT108">
        <v>13137.8</v>
      </c>
      <c r="DU108">
        <v>12458</v>
      </c>
      <c r="DV108">
        <v>41.811999999999998</v>
      </c>
      <c r="DW108">
        <v>43.625</v>
      </c>
      <c r="DX108">
        <v>42.875</v>
      </c>
      <c r="DY108">
        <v>43.25</v>
      </c>
      <c r="DZ108">
        <v>43.936999999999998</v>
      </c>
      <c r="EA108">
        <v>1454.63</v>
      </c>
      <c r="EB108">
        <v>40.35</v>
      </c>
      <c r="EC108">
        <v>0</v>
      </c>
      <c r="ED108">
        <v>121.39999985694899</v>
      </c>
      <c r="EE108">
        <v>0</v>
      </c>
      <c r="EF108">
        <v>869.58375999999998</v>
      </c>
      <c r="EG108">
        <v>-5.6706923116922896</v>
      </c>
      <c r="EH108">
        <v>-66.353846268659893</v>
      </c>
      <c r="EI108">
        <v>13145.464</v>
      </c>
      <c r="EJ108">
        <v>15</v>
      </c>
      <c r="EK108">
        <v>1634328835.0999999</v>
      </c>
      <c r="EL108" t="s">
        <v>787</v>
      </c>
      <c r="EM108">
        <v>1634328828</v>
      </c>
      <c r="EN108">
        <v>1634328835.0999999</v>
      </c>
      <c r="EO108">
        <v>97</v>
      </c>
      <c r="EP108">
        <v>-0.55200000000000005</v>
      </c>
      <c r="EQ108">
        <v>-3.0000000000000001E-3</v>
      </c>
      <c r="ER108">
        <v>4.6420000000000003</v>
      </c>
      <c r="ES108">
        <v>-0.75600000000000001</v>
      </c>
      <c r="ET108">
        <v>300</v>
      </c>
      <c r="EU108">
        <v>9</v>
      </c>
      <c r="EV108">
        <v>0.46</v>
      </c>
      <c r="EW108">
        <v>7.0000000000000007E-2</v>
      </c>
      <c r="EX108">
        <v>-3.8840931707317101</v>
      </c>
      <c r="EY108">
        <v>-0.34672724738675698</v>
      </c>
      <c r="EZ108">
        <v>5.0103572261477498E-2</v>
      </c>
      <c r="FA108">
        <v>0</v>
      </c>
      <c r="FB108">
        <v>1.5608531707317099</v>
      </c>
      <c r="FC108">
        <v>7.4835888501743303E-2</v>
      </c>
      <c r="FD108">
        <v>7.3936912590576399E-3</v>
      </c>
      <c r="FE108">
        <v>1</v>
      </c>
      <c r="FF108">
        <v>1</v>
      </c>
      <c r="FG108">
        <v>2</v>
      </c>
      <c r="FH108" t="s">
        <v>410</v>
      </c>
      <c r="FI108">
        <v>3.8228599999999999</v>
      </c>
      <c r="FJ108">
        <v>2.7071399999999999</v>
      </c>
      <c r="FK108">
        <v>6.9154499999999994E-2</v>
      </c>
      <c r="FL108">
        <v>7.0808300000000005E-2</v>
      </c>
      <c r="FM108">
        <v>5.8783000000000002E-2</v>
      </c>
      <c r="FN108">
        <v>4.9055700000000001E-2</v>
      </c>
      <c r="FO108">
        <v>27109.599999999999</v>
      </c>
      <c r="FP108">
        <v>22931.1</v>
      </c>
      <c r="FQ108">
        <v>26147.7</v>
      </c>
      <c r="FR108">
        <v>24081.5</v>
      </c>
      <c r="FS108">
        <v>42037.2</v>
      </c>
      <c r="FT108">
        <v>37798.199999999997</v>
      </c>
      <c r="FU108">
        <v>47281.3</v>
      </c>
      <c r="FV108">
        <v>42930.9</v>
      </c>
      <c r="FW108">
        <v>2.6854499999999999</v>
      </c>
      <c r="FX108">
        <v>1.6724300000000001</v>
      </c>
      <c r="FY108">
        <v>0.15091199999999999</v>
      </c>
      <c r="FZ108">
        <v>0</v>
      </c>
      <c r="GA108">
        <v>24.3978</v>
      </c>
      <c r="GB108">
        <v>999.9</v>
      </c>
      <c r="GC108">
        <v>24.954000000000001</v>
      </c>
      <c r="GD108">
        <v>29.486999999999998</v>
      </c>
      <c r="GE108">
        <v>11.360300000000001</v>
      </c>
      <c r="GF108">
        <v>55.5548</v>
      </c>
      <c r="GG108">
        <v>48.818100000000001</v>
      </c>
      <c r="GH108">
        <v>3</v>
      </c>
      <c r="GI108">
        <v>-0.212058</v>
      </c>
      <c r="GJ108">
        <v>-0.380191</v>
      </c>
      <c r="GK108">
        <v>20.233000000000001</v>
      </c>
      <c r="GL108">
        <v>5.23271</v>
      </c>
      <c r="GM108">
        <v>11.986000000000001</v>
      </c>
      <c r="GN108">
        <v>4.95695</v>
      </c>
      <c r="GO108">
        <v>3.3039999999999998</v>
      </c>
      <c r="GP108">
        <v>1387.4</v>
      </c>
      <c r="GQ108">
        <v>9999</v>
      </c>
      <c r="GR108">
        <v>2722.8</v>
      </c>
      <c r="GS108">
        <v>17.399999999999999</v>
      </c>
      <c r="GT108">
        <v>1.8687400000000001</v>
      </c>
      <c r="GU108">
        <v>1.8644499999999999</v>
      </c>
      <c r="GV108">
        <v>1.87208</v>
      </c>
      <c r="GW108">
        <v>1.86294</v>
      </c>
      <c r="GX108">
        <v>1.8623499999999999</v>
      </c>
      <c r="GY108">
        <v>1.8687400000000001</v>
      </c>
      <c r="GZ108">
        <v>1.8589599999999999</v>
      </c>
      <c r="HA108">
        <v>1.8652899999999999</v>
      </c>
      <c r="HB108">
        <v>5</v>
      </c>
      <c r="HC108">
        <v>0</v>
      </c>
      <c r="HD108">
        <v>0</v>
      </c>
      <c r="HE108">
        <v>0</v>
      </c>
      <c r="HF108" t="s">
        <v>399</v>
      </c>
      <c r="HG108" t="s">
        <v>400</v>
      </c>
      <c r="HH108" t="s">
        <v>401</v>
      </c>
      <c r="HI108" t="s">
        <v>401</v>
      </c>
      <c r="HJ108" t="s">
        <v>401</v>
      </c>
      <c r="HK108" t="s">
        <v>401</v>
      </c>
      <c r="HL108">
        <v>0</v>
      </c>
      <c r="HM108">
        <v>100</v>
      </c>
      <c r="HN108">
        <v>100</v>
      </c>
      <c r="HO108">
        <v>4.6429999999999998</v>
      </c>
      <c r="HP108">
        <v>-0.75649999999999995</v>
      </c>
      <c r="HQ108">
        <v>4.6422999999999801</v>
      </c>
      <c r="HR108">
        <v>0</v>
      </c>
      <c r="HS108">
        <v>0</v>
      </c>
      <c r="HT108">
        <v>0</v>
      </c>
      <c r="HU108">
        <v>-0.75649285714285797</v>
      </c>
      <c r="HV108">
        <v>0</v>
      </c>
      <c r="HW108">
        <v>0</v>
      </c>
      <c r="HX108">
        <v>0</v>
      </c>
      <c r="HY108">
        <v>-1</v>
      </c>
      <c r="HZ108">
        <v>-1</v>
      </c>
      <c r="IA108">
        <v>-1</v>
      </c>
      <c r="IB108">
        <v>-1</v>
      </c>
      <c r="IC108">
        <v>0.7</v>
      </c>
      <c r="ID108">
        <v>0.6</v>
      </c>
      <c r="IE108">
        <v>1.2023900000000001</v>
      </c>
      <c r="IF108">
        <v>2.34131</v>
      </c>
      <c r="IG108">
        <v>2.64893</v>
      </c>
      <c r="IH108">
        <v>2.8979499999999998</v>
      </c>
      <c r="II108">
        <v>2.8442400000000001</v>
      </c>
      <c r="IJ108">
        <v>2.36084</v>
      </c>
      <c r="IK108">
        <v>36.363500000000002</v>
      </c>
      <c r="IL108">
        <v>24.1663</v>
      </c>
      <c r="IM108">
        <v>18</v>
      </c>
      <c r="IN108">
        <v>1183.07</v>
      </c>
      <c r="IO108">
        <v>333.12200000000001</v>
      </c>
      <c r="IP108">
        <v>25.0002</v>
      </c>
      <c r="IQ108">
        <v>24.6389</v>
      </c>
      <c r="IR108">
        <v>30.0001</v>
      </c>
      <c r="IS108">
        <v>24.544499999999999</v>
      </c>
      <c r="IT108">
        <v>24.485099999999999</v>
      </c>
      <c r="IU108">
        <v>24.123000000000001</v>
      </c>
      <c r="IV108">
        <v>0</v>
      </c>
      <c r="IW108">
        <v>100</v>
      </c>
      <c r="IX108">
        <v>25</v>
      </c>
      <c r="IY108">
        <v>300</v>
      </c>
      <c r="IZ108">
        <v>22.443999999999999</v>
      </c>
      <c r="JA108">
        <v>109.336</v>
      </c>
      <c r="JB108">
        <v>99.977800000000002</v>
      </c>
    </row>
    <row r="109" spans="1:262" x14ac:dyDescent="0.2">
      <c r="A109">
        <v>93</v>
      </c>
      <c r="B109">
        <v>1634328943.0999999</v>
      </c>
      <c r="C109">
        <v>17588.5999999046</v>
      </c>
      <c r="D109" t="s">
        <v>788</v>
      </c>
      <c r="E109" t="s">
        <v>789</v>
      </c>
      <c r="F109" t="s">
        <v>392</v>
      </c>
      <c r="G109">
        <v>1634328943.0999999</v>
      </c>
      <c r="H109">
        <f t="shared" si="92"/>
        <v>2.8430477386228049E-3</v>
      </c>
      <c r="I109">
        <f t="shared" si="93"/>
        <v>2.843047738622805</v>
      </c>
      <c r="J109">
        <f t="shared" si="94"/>
        <v>3.6417162966730627</v>
      </c>
      <c r="K109">
        <f t="shared" si="95"/>
        <v>197.471</v>
      </c>
      <c r="L109">
        <f t="shared" si="96"/>
        <v>129.55920983391385</v>
      </c>
      <c r="M109">
        <f t="shared" si="97"/>
        <v>11.785080152609224</v>
      </c>
      <c r="N109">
        <f t="shared" si="98"/>
        <v>17.962532851190002</v>
      </c>
      <c r="O109">
        <f t="shared" si="99"/>
        <v>9.8390101196256186E-2</v>
      </c>
      <c r="P109">
        <f t="shared" si="100"/>
        <v>2.7595390295850146</v>
      </c>
      <c r="Q109">
        <f t="shared" si="101"/>
        <v>9.6481960111534038E-2</v>
      </c>
      <c r="R109">
        <f t="shared" si="102"/>
        <v>6.0469581730870685E-2</v>
      </c>
      <c r="S109">
        <f t="shared" si="103"/>
        <v>241.72349692212035</v>
      </c>
      <c r="T109">
        <f t="shared" si="104"/>
        <v>27.617667965942957</v>
      </c>
      <c r="U109">
        <f t="shared" si="105"/>
        <v>26.885899999999999</v>
      </c>
      <c r="V109">
        <f t="shared" si="106"/>
        <v>3.5552444390635096</v>
      </c>
      <c r="W109">
        <f t="shared" si="107"/>
        <v>26.460087969871122</v>
      </c>
      <c r="X109">
        <f t="shared" si="108"/>
        <v>0.94107477107300008</v>
      </c>
      <c r="Y109">
        <f t="shared" si="109"/>
        <v>3.5565821706434173</v>
      </c>
      <c r="Z109">
        <f t="shared" si="110"/>
        <v>2.6141696679905095</v>
      </c>
      <c r="AA109">
        <f t="shared" si="111"/>
        <v>-125.3784052732657</v>
      </c>
      <c r="AB109">
        <f t="shared" si="112"/>
        <v>0.95214251624301405</v>
      </c>
      <c r="AC109">
        <f t="shared" si="113"/>
        <v>7.4380427090961931E-2</v>
      </c>
      <c r="AD109">
        <f t="shared" si="114"/>
        <v>117.37161459218864</v>
      </c>
      <c r="AE109">
        <v>1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47933.948376713503</v>
      </c>
      <c r="AJ109" t="s">
        <v>393</v>
      </c>
      <c r="AK109">
        <v>10397.299999999999</v>
      </c>
      <c r="AL109">
        <v>0</v>
      </c>
      <c r="AM109">
        <v>0</v>
      </c>
      <c r="AN109" t="e">
        <f t="shared" si="118"/>
        <v>#DIV/0!</v>
      </c>
      <c r="AO109">
        <v>-1</v>
      </c>
      <c r="AP109" t="s">
        <v>790</v>
      </c>
      <c r="AQ109">
        <v>8294.16</v>
      </c>
      <c r="AR109">
        <v>839.30103846153804</v>
      </c>
      <c r="AS109">
        <v>962.49400000000003</v>
      </c>
      <c r="AT109">
        <f t="shared" si="119"/>
        <v>0.12799348519415388</v>
      </c>
      <c r="AU109">
        <v>0.5</v>
      </c>
      <c r="AV109">
        <f t="shared" si="120"/>
        <v>1261.1432999596479</v>
      </c>
      <c r="AW109">
        <f t="shared" si="121"/>
        <v>3.6417162966730627</v>
      </c>
      <c r="AX109">
        <f t="shared" si="122"/>
        <v>80.709063145545784</v>
      </c>
      <c r="AY109">
        <f t="shared" si="123"/>
        <v>3.6805621508845037E-3</v>
      </c>
      <c r="AZ109">
        <f t="shared" si="124"/>
        <v>-1</v>
      </c>
      <c r="BA109" t="e">
        <f t="shared" si="125"/>
        <v>#DIV/0!</v>
      </c>
      <c r="BB109" t="s">
        <v>395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>
        <f t="shared" si="130"/>
        <v>0.12799348519415393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v>195</v>
      </c>
      <c r="BM109">
        <v>300</v>
      </c>
      <c r="BN109">
        <v>300</v>
      </c>
      <c r="BO109">
        <v>300</v>
      </c>
      <c r="BP109">
        <v>8294.16</v>
      </c>
      <c r="BQ109">
        <v>937.62</v>
      </c>
      <c r="BR109">
        <v>-5.6338999999999998E-3</v>
      </c>
      <c r="BS109">
        <v>1.44</v>
      </c>
      <c r="BT109" t="s">
        <v>395</v>
      </c>
      <c r="BU109" t="s">
        <v>395</v>
      </c>
      <c r="BV109" t="s">
        <v>395</v>
      </c>
      <c r="BW109" t="s">
        <v>395</v>
      </c>
      <c r="BX109" t="s">
        <v>395</v>
      </c>
      <c r="BY109" t="s">
        <v>395</v>
      </c>
      <c r="BZ109" t="s">
        <v>395</v>
      </c>
      <c r="CA109" t="s">
        <v>395</v>
      </c>
      <c r="CB109" t="s">
        <v>395</v>
      </c>
      <c r="CC109" t="s">
        <v>395</v>
      </c>
      <c r="CD109">
        <f t="shared" si="134"/>
        <v>1499.92</v>
      </c>
      <c r="CE109">
        <f t="shared" si="135"/>
        <v>1261.1432999596479</v>
      </c>
      <c r="CF109">
        <f t="shared" si="136"/>
        <v>0.84080704301539277</v>
      </c>
      <c r="CG109">
        <f t="shared" si="137"/>
        <v>0.16115759301970795</v>
      </c>
      <c r="CH109">
        <v>6</v>
      </c>
      <c r="CI109">
        <v>0.5</v>
      </c>
      <c r="CJ109" t="s">
        <v>396</v>
      </c>
      <c r="CK109">
        <v>2</v>
      </c>
      <c r="CL109">
        <v>1634328943.0999999</v>
      </c>
      <c r="CM109">
        <v>197.471</v>
      </c>
      <c r="CN109">
        <v>199.99299999999999</v>
      </c>
      <c r="CO109">
        <v>10.345700000000001</v>
      </c>
      <c r="CP109">
        <v>8.6574399999999994</v>
      </c>
      <c r="CQ109">
        <v>193.49700000000001</v>
      </c>
      <c r="CR109">
        <v>11.1037</v>
      </c>
      <c r="CS109">
        <v>999.95299999999997</v>
      </c>
      <c r="CT109">
        <v>90.858699999999999</v>
      </c>
      <c r="CU109">
        <v>0.10419</v>
      </c>
      <c r="CV109">
        <v>26.892299999999999</v>
      </c>
      <c r="CW109">
        <v>26.885899999999999</v>
      </c>
      <c r="CX109">
        <v>999.9</v>
      </c>
      <c r="CY109">
        <v>0</v>
      </c>
      <c r="CZ109">
        <v>0</v>
      </c>
      <c r="DA109">
        <v>9972.5</v>
      </c>
      <c r="DB109">
        <v>0</v>
      </c>
      <c r="DC109">
        <v>21.922899999999998</v>
      </c>
      <c r="DD109">
        <v>-1.8539399999999999</v>
      </c>
      <c r="DE109">
        <v>200.21100000000001</v>
      </c>
      <c r="DF109">
        <v>201.739</v>
      </c>
      <c r="DG109">
        <v>1.68977</v>
      </c>
      <c r="DH109">
        <v>199.99299999999999</v>
      </c>
      <c r="DI109">
        <v>8.6574399999999994</v>
      </c>
      <c r="DJ109">
        <v>0.940133</v>
      </c>
      <c r="DK109">
        <v>0.78660300000000005</v>
      </c>
      <c r="DL109">
        <v>6.0201900000000004</v>
      </c>
      <c r="DM109">
        <v>3.4678200000000001</v>
      </c>
      <c r="DN109">
        <v>1499.92</v>
      </c>
      <c r="DO109">
        <v>0.97301000000000004</v>
      </c>
      <c r="DP109">
        <v>2.6989900000000001E-2</v>
      </c>
      <c r="DQ109">
        <v>0</v>
      </c>
      <c r="DR109">
        <v>837.65800000000002</v>
      </c>
      <c r="DS109">
        <v>5.0000499999999999</v>
      </c>
      <c r="DT109">
        <v>12669.9</v>
      </c>
      <c r="DU109">
        <v>12457.5</v>
      </c>
      <c r="DV109">
        <v>41.875</v>
      </c>
      <c r="DW109">
        <v>43.625</v>
      </c>
      <c r="DX109">
        <v>42.875</v>
      </c>
      <c r="DY109">
        <v>43.25</v>
      </c>
      <c r="DZ109">
        <v>43.936999999999998</v>
      </c>
      <c r="EA109">
        <v>1454.57</v>
      </c>
      <c r="EB109">
        <v>40.35</v>
      </c>
      <c r="EC109">
        <v>0</v>
      </c>
      <c r="ED109">
        <v>70.600000143051105</v>
      </c>
      <c r="EE109">
        <v>0</v>
      </c>
      <c r="EF109">
        <v>839.30103846153804</v>
      </c>
      <c r="EG109">
        <v>-12.3358974293101</v>
      </c>
      <c r="EH109">
        <v>-172.105982870086</v>
      </c>
      <c r="EI109">
        <v>12691.35</v>
      </c>
      <c r="EJ109">
        <v>15</v>
      </c>
      <c r="EK109">
        <v>1634328964.5999999</v>
      </c>
      <c r="EL109" t="s">
        <v>791</v>
      </c>
      <c r="EM109">
        <v>1634328960.0999999</v>
      </c>
      <c r="EN109">
        <v>1634328964.5999999</v>
      </c>
      <c r="EO109">
        <v>98</v>
      </c>
      <c r="EP109">
        <v>-0.66900000000000004</v>
      </c>
      <c r="EQ109">
        <v>-1E-3</v>
      </c>
      <c r="ER109">
        <v>3.9740000000000002</v>
      </c>
      <c r="ES109">
        <v>-0.75800000000000001</v>
      </c>
      <c r="ET109">
        <v>200</v>
      </c>
      <c r="EU109">
        <v>9</v>
      </c>
      <c r="EV109">
        <v>0.44</v>
      </c>
      <c r="EW109">
        <v>0.05</v>
      </c>
      <c r="EX109">
        <v>-1.8418760000000001</v>
      </c>
      <c r="EY109">
        <v>-6.3956397748597696E-2</v>
      </c>
      <c r="EZ109">
        <v>2.95294971850182E-2</v>
      </c>
      <c r="FA109">
        <v>1</v>
      </c>
      <c r="FB109">
        <v>1.67581175</v>
      </c>
      <c r="FC109">
        <v>9.0118761726076094E-2</v>
      </c>
      <c r="FD109">
        <v>8.7040159947865507E-3</v>
      </c>
      <c r="FE109">
        <v>1</v>
      </c>
      <c r="FF109">
        <v>2</v>
      </c>
      <c r="FG109">
        <v>2</v>
      </c>
      <c r="FH109" t="s">
        <v>398</v>
      </c>
      <c r="FI109">
        <v>3.8227600000000002</v>
      </c>
      <c r="FJ109">
        <v>2.7071800000000001</v>
      </c>
      <c r="FK109">
        <v>4.8688099999999998E-2</v>
      </c>
      <c r="FL109">
        <v>5.0199199999999999E-2</v>
      </c>
      <c r="FM109">
        <v>5.9209900000000003E-2</v>
      </c>
      <c r="FN109">
        <v>4.90091E-2</v>
      </c>
      <c r="FO109">
        <v>27703.5</v>
      </c>
      <c r="FP109">
        <v>23438.1</v>
      </c>
      <c r="FQ109">
        <v>26145.8</v>
      </c>
      <c r="FR109">
        <v>24080</v>
      </c>
      <c r="FS109">
        <v>42014.7</v>
      </c>
      <c r="FT109">
        <v>37798.300000000003</v>
      </c>
      <c r="FU109">
        <v>47278.3</v>
      </c>
      <c r="FV109">
        <v>42929.3</v>
      </c>
      <c r="FW109">
        <v>2.6878000000000002</v>
      </c>
      <c r="FX109">
        <v>1.67157</v>
      </c>
      <c r="FY109">
        <v>0.14923500000000001</v>
      </c>
      <c r="FZ109">
        <v>0</v>
      </c>
      <c r="GA109">
        <v>24.44</v>
      </c>
      <c r="GB109">
        <v>999.9</v>
      </c>
      <c r="GC109">
        <v>24.899000000000001</v>
      </c>
      <c r="GD109">
        <v>29.527000000000001</v>
      </c>
      <c r="GE109">
        <v>11.361700000000001</v>
      </c>
      <c r="GF109">
        <v>54.934800000000003</v>
      </c>
      <c r="GG109">
        <v>48.850200000000001</v>
      </c>
      <c r="GH109">
        <v>3</v>
      </c>
      <c r="GI109">
        <v>-0.21072399999999999</v>
      </c>
      <c r="GJ109">
        <v>-0.35231499999999999</v>
      </c>
      <c r="GK109">
        <v>20.2333</v>
      </c>
      <c r="GL109">
        <v>5.2346599999999999</v>
      </c>
      <c r="GM109">
        <v>11.986000000000001</v>
      </c>
      <c r="GN109">
        <v>4.9558999999999997</v>
      </c>
      <c r="GO109">
        <v>3.3039999999999998</v>
      </c>
      <c r="GP109">
        <v>1389.3</v>
      </c>
      <c r="GQ109">
        <v>9999</v>
      </c>
      <c r="GR109">
        <v>2722.8</v>
      </c>
      <c r="GS109">
        <v>17.399999999999999</v>
      </c>
      <c r="GT109">
        <v>1.8687400000000001</v>
      </c>
      <c r="GU109">
        <v>1.86446</v>
      </c>
      <c r="GV109">
        <v>1.8720399999999999</v>
      </c>
      <c r="GW109">
        <v>1.86294</v>
      </c>
      <c r="GX109">
        <v>1.8623499999999999</v>
      </c>
      <c r="GY109">
        <v>1.8687400000000001</v>
      </c>
      <c r="GZ109">
        <v>1.85893</v>
      </c>
      <c r="HA109">
        <v>1.8653</v>
      </c>
      <c r="HB109">
        <v>5</v>
      </c>
      <c r="HC109">
        <v>0</v>
      </c>
      <c r="HD109">
        <v>0</v>
      </c>
      <c r="HE109">
        <v>0</v>
      </c>
      <c r="HF109" t="s">
        <v>399</v>
      </c>
      <c r="HG109" t="s">
        <v>400</v>
      </c>
      <c r="HH109" t="s">
        <v>401</v>
      </c>
      <c r="HI109" t="s">
        <v>401</v>
      </c>
      <c r="HJ109" t="s">
        <v>401</v>
      </c>
      <c r="HK109" t="s">
        <v>401</v>
      </c>
      <c r="HL109">
        <v>0</v>
      </c>
      <c r="HM109">
        <v>100</v>
      </c>
      <c r="HN109">
        <v>100</v>
      </c>
      <c r="HO109">
        <v>3.9740000000000002</v>
      </c>
      <c r="HP109">
        <v>-0.75800000000000001</v>
      </c>
      <c r="HQ109">
        <v>4.6422999999999801</v>
      </c>
      <c r="HR109">
        <v>0</v>
      </c>
      <c r="HS109">
        <v>0</v>
      </c>
      <c r="HT109">
        <v>0</v>
      </c>
      <c r="HU109">
        <v>-0.75649285714285797</v>
      </c>
      <c r="HV109">
        <v>0</v>
      </c>
      <c r="HW109">
        <v>0</v>
      </c>
      <c r="HX109">
        <v>0</v>
      </c>
      <c r="HY109">
        <v>-1</v>
      </c>
      <c r="HZ109">
        <v>-1</v>
      </c>
      <c r="IA109">
        <v>-1</v>
      </c>
      <c r="IB109">
        <v>-1</v>
      </c>
      <c r="IC109">
        <v>1.9</v>
      </c>
      <c r="ID109">
        <v>1.8</v>
      </c>
      <c r="IE109">
        <v>0.87524400000000002</v>
      </c>
      <c r="IF109">
        <v>2.36206</v>
      </c>
      <c r="IG109">
        <v>2.64893</v>
      </c>
      <c r="IH109">
        <v>2.8979499999999998</v>
      </c>
      <c r="II109">
        <v>2.8442400000000001</v>
      </c>
      <c r="IJ109">
        <v>2.36328</v>
      </c>
      <c r="IK109">
        <v>36.387099999999997</v>
      </c>
      <c r="IL109">
        <v>24.1663</v>
      </c>
      <c r="IM109">
        <v>18</v>
      </c>
      <c r="IN109">
        <v>1186.44</v>
      </c>
      <c r="IO109">
        <v>332.81400000000002</v>
      </c>
      <c r="IP109">
        <v>24.9999</v>
      </c>
      <c r="IQ109">
        <v>24.659600000000001</v>
      </c>
      <c r="IR109">
        <v>30.0002</v>
      </c>
      <c r="IS109">
        <v>24.5608</v>
      </c>
      <c r="IT109">
        <v>24.501000000000001</v>
      </c>
      <c r="IU109">
        <v>17.568100000000001</v>
      </c>
      <c r="IV109">
        <v>0</v>
      </c>
      <c r="IW109">
        <v>100</v>
      </c>
      <c r="IX109">
        <v>25</v>
      </c>
      <c r="IY109">
        <v>200</v>
      </c>
      <c r="IZ109">
        <v>22.443999999999999</v>
      </c>
      <c r="JA109">
        <v>109.328</v>
      </c>
      <c r="JB109">
        <v>99.973399999999998</v>
      </c>
    </row>
    <row r="110" spans="1:262" x14ac:dyDescent="0.2">
      <c r="A110">
        <v>94</v>
      </c>
      <c r="B110">
        <v>1634329035.5999999</v>
      </c>
      <c r="C110">
        <v>17681.0999999046</v>
      </c>
      <c r="D110" t="s">
        <v>792</v>
      </c>
      <c r="E110" t="s">
        <v>793</v>
      </c>
      <c r="F110" t="s">
        <v>392</v>
      </c>
      <c r="G110">
        <v>1634329035.5999999</v>
      </c>
      <c r="H110">
        <f t="shared" si="92"/>
        <v>3.06637375733298E-3</v>
      </c>
      <c r="I110">
        <f t="shared" si="93"/>
        <v>3.0663737573329799</v>
      </c>
      <c r="J110">
        <f t="shared" si="94"/>
        <v>1.4386004816327627</v>
      </c>
      <c r="K110">
        <f t="shared" si="95"/>
        <v>98.966800000000006</v>
      </c>
      <c r="L110">
        <f t="shared" si="96"/>
        <v>72.945354636092219</v>
      </c>
      <c r="M110">
        <f t="shared" si="97"/>
        <v>6.6358022197319277</v>
      </c>
      <c r="N110">
        <f t="shared" si="98"/>
        <v>9.0029600156995997</v>
      </c>
      <c r="O110">
        <f t="shared" si="99"/>
        <v>0.10657680410554669</v>
      </c>
      <c r="P110">
        <f t="shared" si="100"/>
        <v>2.7683523761356583</v>
      </c>
      <c r="Q110">
        <f t="shared" si="101"/>
        <v>0.1043487543748024</v>
      </c>
      <c r="R110">
        <f t="shared" si="102"/>
        <v>6.5414273404084219E-2</v>
      </c>
      <c r="S110">
        <f t="shared" si="103"/>
        <v>241.7236379220619</v>
      </c>
      <c r="T110">
        <f t="shared" si="104"/>
        <v>27.581292028443379</v>
      </c>
      <c r="U110">
        <f t="shared" si="105"/>
        <v>26.900700000000001</v>
      </c>
      <c r="V110">
        <f t="shared" si="106"/>
        <v>3.5583386101686045</v>
      </c>
      <c r="W110">
        <f t="shared" si="107"/>
        <v>26.707600009383221</v>
      </c>
      <c r="X110">
        <f t="shared" si="108"/>
        <v>0.95138629047509993</v>
      </c>
      <c r="Y110">
        <f t="shared" si="109"/>
        <v>3.5622305641122676</v>
      </c>
      <c r="Z110">
        <f t="shared" si="110"/>
        <v>2.6069523196935047</v>
      </c>
      <c r="AA110">
        <f t="shared" si="111"/>
        <v>-135.22708269838441</v>
      </c>
      <c r="AB110">
        <f t="shared" si="112"/>
        <v>2.7760018874212897</v>
      </c>
      <c r="AC110">
        <f t="shared" si="113"/>
        <v>0.21621331541070232</v>
      </c>
      <c r="AD110">
        <f t="shared" si="114"/>
        <v>109.48877042650948</v>
      </c>
      <c r="AE110">
        <v>3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48169.703979538273</v>
      </c>
      <c r="AJ110" t="s">
        <v>393</v>
      </c>
      <c r="AK110">
        <v>10397.299999999999</v>
      </c>
      <c r="AL110">
        <v>0</v>
      </c>
      <c r="AM110">
        <v>0</v>
      </c>
      <c r="AN110" t="e">
        <f t="shared" si="118"/>
        <v>#DIV/0!</v>
      </c>
      <c r="AO110">
        <v>-1</v>
      </c>
      <c r="AP110" t="s">
        <v>794</v>
      </c>
      <c r="AQ110">
        <v>8293.7999999999993</v>
      </c>
      <c r="AR110">
        <v>821.15488461538496</v>
      </c>
      <c r="AS110">
        <v>924.14099999999996</v>
      </c>
      <c r="AT110">
        <f t="shared" si="119"/>
        <v>0.11143982940332153</v>
      </c>
      <c r="AU110">
        <v>0.5</v>
      </c>
      <c r="AV110">
        <f t="shared" si="120"/>
        <v>1261.1357999596175</v>
      </c>
      <c r="AW110">
        <f t="shared" si="121"/>
        <v>1.4386004816327627</v>
      </c>
      <c r="AX110">
        <f t="shared" si="122"/>
        <v>70.270379200960605</v>
      </c>
      <c r="AY110">
        <f t="shared" si="123"/>
        <v>1.9336541566029989E-3</v>
      </c>
      <c r="AZ110">
        <f t="shared" si="124"/>
        <v>-1</v>
      </c>
      <c r="BA110" t="e">
        <f t="shared" si="125"/>
        <v>#DIV/0!</v>
      </c>
      <c r="BB110" t="s">
        <v>395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>
        <f t="shared" si="130"/>
        <v>0.11143982940332157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v>196</v>
      </c>
      <c r="BM110">
        <v>300</v>
      </c>
      <c r="BN110">
        <v>300</v>
      </c>
      <c r="BO110">
        <v>300</v>
      </c>
      <c r="BP110">
        <v>8293.7999999999993</v>
      </c>
      <c r="BQ110">
        <v>903.53</v>
      </c>
      <c r="BR110">
        <v>-5.6336499999999996E-3</v>
      </c>
      <c r="BS110">
        <v>1.49</v>
      </c>
      <c r="BT110" t="s">
        <v>395</v>
      </c>
      <c r="BU110" t="s">
        <v>395</v>
      </c>
      <c r="BV110" t="s">
        <v>395</v>
      </c>
      <c r="BW110" t="s">
        <v>395</v>
      </c>
      <c r="BX110" t="s">
        <v>395</v>
      </c>
      <c r="BY110" t="s">
        <v>395</v>
      </c>
      <c r="BZ110" t="s">
        <v>395</v>
      </c>
      <c r="CA110" t="s">
        <v>395</v>
      </c>
      <c r="CB110" t="s">
        <v>395</v>
      </c>
      <c r="CC110" t="s">
        <v>395</v>
      </c>
      <c r="CD110">
        <f t="shared" si="134"/>
        <v>1499.91</v>
      </c>
      <c r="CE110">
        <f t="shared" si="135"/>
        <v>1261.1357999596175</v>
      </c>
      <c r="CF110">
        <f t="shared" si="136"/>
        <v>0.84080764843198419</v>
      </c>
      <c r="CG110">
        <f t="shared" si="137"/>
        <v>0.16115876147372968</v>
      </c>
      <c r="CH110">
        <v>6</v>
      </c>
      <c r="CI110">
        <v>0.5</v>
      </c>
      <c r="CJ110" t="s">
        <v>396</v>
      </c>
      <c r="CK110">
        <v>2</v>
      </c>
      <c r="CL110">
        <v>1634329035.5999999</v>
      </c>
      <c r="CM110">
        <v>98.966800000000006</v>
      </c>
      <c r="CN110">
        <v>100.012</v>
      </c>
      <c r="CO110">
        <v>10.458299999999999</v>
      </c>
      <c r="CP110">
        <v>8.6377900000000007</v>
      </c>
      <c r="CQ110">
        <v>95.415800000000004</v>
      </c>
      <c r="CR110">
        <v>11.218299999999999</v>
      </c>
      <c r="CS110">
        <v>1000.04</v>
      </c>
      <c r="CT110">
        <v>90.865499999999997</v>
      </c>
      <c r="CU110">
        <v>0.10399700000000001</v>
      </c>
      <c r="CV110">
        <v>26.9193</v>
      </c>
      <c r="CW110">
        <v>26.900700000000001</v>
      </c>
      <c r="CX110">
        <v>999.9</v>
      </c>
      <c r="CY110">
        <v>0</v>
      </c>
      <c r="CZ110">
        <v>0</v>
      </c>
      <c r="DA110">
        <v>10023.799999999999</v>
      </c>
      <c r="DB110">
        <v>0</v>
      </c>
      <c r="DC110">
        <v>21.9465</v>
      </c>
      <c r="DD110">
        <v>-0.62260400000000005</v>
      </c>
      <c r="DE110">
        <v>100.44</v>
      </c>
      <c r="DF110">
        <v>100.883</v>
      </c>
      <c r="DG110">
        <v>1.82273</v>
      </c>
      <c r="DH110">
        <v>100.012</v>
      </c>
      <c r="DI110">
        <v>8.6377900000000007</v>
      </c>
      <c r="DJ110">
        <v>0.95050100000000004</v>
      </c>
      <c r="DK110">
        <v>0.78487700000000005</v>
      </c>
      <c r="DL110">
        <v>6.1789199999999997</v>
      </c>
      <c r="DM110">
        <v>3.4367000000000001</v>
      </c>
      <c r="DN110">
        <v>1499.91</v>
      </c>
      <c r="DO110">
        <v>0.97298799999999996</v>
      </c>
      <c r="DP110">
        <v>2.70117E-2</v>
      </c>
      <c r="DQ110">
        <v>0</v>
      </c>
      <c r="DR110">
        <v>819.86</v>
      </c>
      <c r="DS110">
        <v>5.0000499999999999</v>
      </c>
      <c r="DT110">
        <v>12401.1</v>
      </c>
      <c r="DU110">
        <v>12457.3</v>
      </c>
      <c r="DV110">
        <v>41.936999999999998</v>
      </c>
      <c r="DW110">
        <v>43.686999999999998</v>
      </c>
      <c r="DX110">
        <v>42.936999999999998</v>
      </c>
      <c r="DY110">
        <v>43.311999999999998</v>
      </c>
      <c r="DZ110">
        <v>44</v>
      </c>
      <c r="EA110">
        <v>1454.53</v>
      </c>
      <c r="EB110">
        <v>40.380000000000003</v>
      </c>
      <c r="EC110">
        <v>0</v>
      </c>
      <c r="ED110">
        <v>91.799999952316298</v>
      </c>
      <c r="EE110">
        <v>0</v>
      </c>
      <c r="EF110">
        <v>821.15488461538496</v>
      </c>
      <c r="EG110">
        <v>-8.4349059915387592</v>
      </c>
      <c r="EH110">
        <v>-110.362393134489</v>
      </c>
      <c r="EI110">
        <v>12415.7192307692</v>
      </c>
      <c r="EJ110">
        <v>15</v>
      </c>
      <c r="EK110">
        <v>1634329058.5999999</v>
      </c>
      <c r="EL110" t="s">
        <v>795</v>
      </c>
      <c r="EM110">
        <v>1634329052.5999999</v>
      </c>
      <c r="EN110">
        <v>1634329058.5999999</v>
      </c>
      <c r="EO110">
        <v>99</v>
      </c>
      <c r="EP110">
        <v>-0.42199999999999999</v>
      </c>
      <c r="EQ110">
        <v>-2E-3</v>
      </c>
      <c r="ER110">
        <v>3.5510000000000002</v>
      </c>
      <c r="ES110">
        <v>-0.76</v>
      </c>
      <c r="ET110">
        <v>100</v>
      </c>
      <c r="EU110">
        <v>9</v>
      </c>
      <c r="EV110">
        <v>0.2</v>
      </c>
      <c r="EW110">
        <v>0.04</v>
      </c>
      <c r="EX110">
        <v>-0.62024253658536599</v>
      </c>
      <c r="EY110">
        <v>-9.2205491289200303E-2</v>
      </c>
      <c r="EZ110">
        <v>2.8145989876043099E-2</v>
      </c>
      <c r="FA110">
        <v>1</v>
      </c>
      <c r="FB110">
        <v>1.8090712195122001</v>
      </c>
      <c r="FC110">
        <v>8.6643344947735706E-2</v>
      </c>
      <c r="FD110">
        <v>8.6262455997343605E-3</v>
      </c>
      <c r="FE110">
        <v>1</v>
      </c>
      <c r="FF110">
        <v>2</v>
      </c>
      <c r="FG110">
        <v>2</v>
      </c>
      <c r="FH110" t="s">
        <v>398</v>
      </c>
      <c r="FI110">
        <v>3.8228800000000001</v>
      </c>
      <c r="FJ110">
        <v>2.70743</v>
      </c>
      <c r="FK110">
        <v>2.5176899999999999E-2</v>
      </c>
      <c r="FL110">
        <v>2.64345E-2</v>
      </c>
      <c r="FM110">
        <v>5.96801E-2</v>
      </c>
      <c r="FN110">
        <v>4.89227E-2</v>
      </c>
      <c r="FO110">
        <v>28384.400000000001</v>
      </c>
      <c r="FP110">
        <v>24022.7</v>
      </c>
      <c r="FQ110">
        <v>26142.400000000001</v>
      </c>
      <c r="FR110">
        <v>24078.400000000001</v>
      </c>
      <c r="FS110">
        <v>41987.7</v>
      </c>
      <c r="FT110">
        <v>37798.699999999997</v>
      </c>
      <c r="FU110">
        <v>47272.6</v>
      </c>
      <c r="FV110">
        <v>42926.6</v>
      </c>
      <c r="FW110">
        <v>2.68512</v>
      </c>
      <c r="FX110">
        <v>1.67045</v>
      </c>
      <c r="FY110">
        <v>0.146646</v>
      </c>
      <c r="FZ110">
        <v>0</v>
      </c>
      <c r="GA110">
        <v>24.497399999999999</v>
      </c>
      <c r="GB110">
        <v>999.9</v>
      </c>
      <c r="GC110">
        <v>24.802</v>
      </c>
      <c r="GD110">
        <v>29.556999999999999</v>
      </c>
      <c r="GE110">
        <v>11.337199999999999</v>
      </c>
      <c r="GF110">
        <v>55.364800000000002</v>
      </c>
      <c r="GG110">
        <v>48.842100000000002</v>
      </c>
      <c r="GH110">
        <v>3</v>
      </c>
      <c r="GI110">
        <v>-0.207866</v>
      </c>
      <c r="GJ110">
        <v>-0.32238600000000001</v>
      </c>
      <c r="GK110">
        <v>20.2333</v>
      </c>
      <c r="GL110">
        <v>5.2348100000000004</v>
      </c>
      <c r="GM110">
        <v>11.986000000000001</v>
      </c>
      <c r="GN110">
        <v>4.95695</v>
      </c>
      <c r="GO110">
        <v>3.3039999999999998</v>
      </c>
      <c r="GP110">
        <v>1392</v>
      </c>
      <c r="GQ110">
        <v>9999</v>
      </c>
      <c r="GR110">
        <v>2722.8</v>
      </c>
      <c r="GS110">
        <v>17.399999999999999</v>
      </c>
      <c r="GT110">
        <v>1.8687400000000001</v>
      </c>
      <c r="GU110">
        <v>1.8644700000000001</v>
      </c>
      <c r="GV110">
        <v>1.8720300000000001</v>
      </c>
      <c r="GW110">
        <v>1.8629500000000001</v>
      </c>
      <c r="GX110">
        <v>1.8623499999999999</v>
      </c>
      <c r="GY110">
        <v>1.8687400000000001</v>
      </c>
      <c r="GZ110">
        <v>1.8589599999999999</v>
      </c>
      <c r="HA110">
        <v>1.8652899999999999</v>
      </c>
      <c r="HB110">
        <v>5</v>
      </c>
      <c r="HC110">
        <v>0</v>
      </c>
      <c r="HD110">
        <v>0</v>
      </c>
      <c r="HE110">
        <v>0</v>
      </c>
      <c r="HF110" t="s">
        <v>399</v>
      </c>
      <c r="HG110" t="s">
        <v>400</v>
      </c>
      <c r="HH110" t="s">
        <v>401</v>
      </c>
      <c r="HI110" t="s">
        <v>401</v>
      </c>
      <c r="HJ110" t="s">
        <v>401</v>
      </c>
      <c r="HK110" t="s">
        <v>401</v>
      </c>
      <c r="HL110">
        <v>0</v>
      </c>
      <c r="HM110">
        <v>100</v>
      </c>
      <c r="HN110">
        <v>100</v>
      </c>
      <c r="HO110">
        <v>3.5510000000000002</v>
      </c>
      <c r="HP110">
        <v>-0.76</v>
      </c>
      <c r="HQ110">
        <v>3.9735999999999998</v>
      </c>
      <c r="HR110">
        <v>0</v>
      </c>
      <c r="HS110">
        <v>0</v>
      </c>
      <c r="HT110">
        <v>0</v>
      </c>
      <c r="HU110">
        <v>-0.75782571428571699</v>
      </c>
      <c r="HV110">
        <v>0</v>
      </c>
      <c r="HW110">
        <v>0</v>
      </c>
      <c r="HX110">
        <v>0</v>
      </c>
      <c r="HY110">
        <v>-1</v>
      </c>
      <c r="HZ110">
        <v>-1</v>
      </c>
      <c r="IA110">
        <v>-1</v>
      </c>
      <c r="IB110">
        <v>-1</v>
      </c>
      <c r="IC110">
        <v>1.3</v>
      </c>
      <c r="ID110">
        <v>1.2</v>
      </c>
      <c r="IE110">
        <v>0.52978499999999995</v>
      </c>
      <c r="IF110">
        <v>2.3803700000000001</v>
      </c>
      <c r="IG110">
        <v>2.64893</v>
      </c>
      <c r="IH110">
        <v>2.8979499999999998</v>
      </c>
      <c r="II110">
        <v>2.8442400000000001</v>
      </c>
      <c r="IJ110">
        <v>2.31934</v>
      </c>
      <c r="IK110">
        <v>36.410699999999999</v>
      </c>
      <c r="IL110">
        <v>24.157499999999999</v>
      </c>
      <c r="IM110">
        <v>18</v>
      </c>
      <c r="IN110">
        <v>1183.6500000000001</v>
      </c>
      <c r="IO110">
        <v>332.44400000000002</v>
      </c>
      <c r="IP110">
        <v>25.0001</v>
      </c>
      <c r="IQ110">
        <v>24.6935</v>
      </c>
      <c r="IR110">
        <v>30.000299999999999</v>
      </c>
      <c r="IS110">
        <v>24.589600000000001</v>
      </c>
      <c r="IT110">
        <v>24.528300000000002</v>
      </c>
      <c r="IU110">
        <v>10.626099999999999</v>
      </c>
      <c r="IV110">
        <v>0</v>
      </c>
      <c r="IW110">
        <v>100</v>
      </c>
      <c r="IX110">
        <v>25</v>
      </c>
      <c r="IY110">
        <v>100</v>
      </c>
      <c r="IZ110">
        <v>22.443999999999999</v>
      </c>
      <c r="JA110">
        <v>109.315</v>
      </c>
      <c r="JB110">
        <v>99.966899999999995</v>
      </c>
    </row>
    <row r="111" spans="1:262" x14ac:dyDescent="0.2">
      <c r="A111">
        <v>95</v>
      </c>
      <c r="B111">
        <v>1634329172.0999999</v>
      </c>
      <c r="C111">
        <v>17817.5999999046</v>
      </c>
      <c r="D111" t="s">
        <v>796</v>
      </c>
      <c r="E111" t="s">
        <v>797</v>
      </c>
      <c r="F111" t="s">
        <v>392</v>
      </c>
      <c r="G111">
        <v>1634329172.0999999</v>
      </c>
      <c r="H111">
        <f t="shared" si="92"/>
        <v>3.3826570959862405E-3</v>
      </c>
      <c r="I111">
        <f t="shared" si="93"/>
        <v>3.3826570959862403</v>
      </c>
      <c r="J111">
        <f t="shared" si="94"/>
        <v>0.12805116023121343</v>
      </c>
      <c r="K111">
        <f t="shared" si="95"/>
        <v>49.797699999999999</v>
      </c>
      <c r="L111">
        <f t="shared" si="96"/>
        <v>45.791013994940215</v>
      </c>
      <c r="M111">
        <f t="shared" si="97"/>
        <v>4.1658838386958488</v>
      </c>
      <c r="N111">
        <f t="shared" si="98"/>
        <v>4.5303961527723997</v>
      </c>
      <c r="O111">
        <f t="shared" si="99"/>
        <v>0.11805077568206007</v>
      </c>
      <c r="P111">
        <f t="shared" si="100"/>
        <v>2.7544783153409544</v>
      </c>
      <c r="Q111">
        <f t="shared" si="101"/>
        <v>0.11531038262258476</v>
      </c>
      <c r="R111">
        <f t="shared" si="102"/>
        <v>7.2309904172908071E-2</v>
      </c>
      <c r="S111">
        <f t="shared" si="103"/>
        <v>241.76992192207695</v>
      </c>
      <c r="T111">
        <f t="shared" si="104"/>
        <v>27.511060114549412</v>
      </c>
      <c r="U111">
        <f t="shared" si="105"/>
        <v>26.951499999999999</v>
      </c>
      <c r="V111">
        <f t="shared" si="106"/>
        <v>3.5689770334310427</v>
      </c>
      <c r="W111">
        <f t="shared" si="107"/>
        <v>27.116026955784307</v>
      </c>
      <c r="X111">
        <f t="shared" si="108"/>
        <v>0.96670200591079991</v>
      </c>
      <c r="Y111">
        <f t="shared" si="109"/>
        <v>3.5650576962735543</v>
      </c>
      <c r="Z111">
        <f t="shared" si="110"/>
        <v>2.6022750275202426</v>
      </c>
      <c r="AA111">
        <f t="shared" si="111"/>
        <v>-149.17517793299319</v>
      </c>
      <c r="AB111">
        <f t="shared" si="112"/>
        <v>-2.7769394333154298</v>
      </c>
      <c r="AC111">
        <f t="shared" si="113"/>
        <v>-0.21744566736353887</v>
      </c>
      <c r="AD111">
        <f t="shared" si="114"/>
        <v>89.600358888404784</v>
      </c>
      <c r="AE111">
        <v>4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47790.151966168072</v>
      </c>
      <c r="AJ111" t="s">
        <v>393</v>
      </c>
      <c r="AK111">
        <v>10397.299999999999</v>
      </c>
      <c r="AL111">
        <v>0</v>
      </c>
      <c r="AM111">
        <v>0</v>
      </c>
      <c r="AN111" t="e">
        <f t="shared" si="118"/>
        <v>#DIV/0!</v>
      </c>
      <c r="AO111">
        <v>-1</v>
      </c>
      <c r="AP111" t="s">
        <v>798</v>
      </c>
      <c r="AQ111">
        <v>8293.65</v>
      </c>
      <c r="AR111">
        <v>812.92815384615403</v>
      </c>
      <c r="AS111">
        <v>905.11699999999996</v>
      </c>
      <c r="AT111">
        <f t="shared" si="119"/>
        <v>0.10185296061597116</v>
      </c>
      <c r="AU111">
        <v>0.5</v>
      </c>
      <c r="AV111">
        <f t="shared" si="120"/>
        <v>1261.3793999596253</v>
      </c>
      <c r="AW111">
        <f t="shared" si="121"/>
        <v>0.12805116023121343</v>
      </c>
      <c r="AX111">
        <f t="shared" si="122"/>
        <v>64.237613172942517</v>
      </c>
      <c r="AY111">
        <f t="shared" si="123"/>
        <v>8.9429965343283744E-4</v>
      </c>
      <c r="AZ111">
        <f t="shared" si="124"/>
        <v>-1</v>
      </c>
      <c r="BA111" t="e">
        <f t="shared" si="125"/>
        <v>#DIV/0!</v>
      </c>
      <c r="BB111" t="s">
        <v>395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>
        <f t="shared" si="130"/>
        <v>0.10185296061597113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v>197</v>
      </c>
      <c r="BM111">
        <v>300</v>
      </c>
      <c r="BN111">
        <v>300</v>
      </c>
      <c r="BO111">
        <v>300</v>
      </c>
      <c r="BP111">
        <v>8293.65</v>
      </c>
      <c r="BQ111">
        <v>886.66</v>
      </c>
      <c r="BR111">
        <v>-5.6335300000000003E-3</v>
      </c>
      <c r="BS111">
        <v>1</v>
      </c>
      <c r="BT111" t="s">
        <v>395</v>
      </c>
      <c r="BU111" t="s">
        <v>395</v>
      </c>
      <c r="BV111" t="s">
        <v>395</v>
      </c>
      <c r="BW111" t="s">
        <v>395</v>
      </c>
      <c r="BX111" t="s">
        <v>395</v>
      </c>
      <c r="BY111" t="s">
        <v>395</v>
      </c>
      <c r="BZ111" t="s">
        <v>395</v>
      </c>
      <c r="CA111" t="s">
        <v>395</v>
      </c>
      <c r="CB111" t="s">
        <v>395</v>
      </c>
      <c r="CC111" t="s">
        <v>395</v>
      </c>
      <c r="CD111">
        <f t="shared" si="134"/>
        <v>1500.2</v>
      </c>
      <c r="CE111">
        <f t="shared" si="135"/>
        <v>1261.3793999596253</v>
      </c>
      <c r="CF111">
        <f t="shared" si="136"/>
        <v>0.84080749230744245</v>
      </c>
      <c r="CG111">
        <f t="shared" si="137"/>
        <v>0.16115846015336419</v>
      </c>
      <c r="CH111">
        <v>6</v>
      </c>
      <c r="CI111">
        <v>0.5</v>
      </c>
      <c r="CJ111" t="s">
        <v>396</v>
      </c>
      <c r="CK111">
        <v>2</v>
      </c>
      <c r="CL111">
        <v>1634329172.0999999</v>
      </c>
      <c r="CM111">
        <v>49.797699999999999</v>
      </c>
      <c r="CN111">
        <v>49.9756</v>
      </c>
      <c r="CO111">
        <v>10.6259</v>
      </c>
      <c r="CP111">
        <v>8.6178699999999999</v>
      </c>
      <c r="CQ111">
        <v>46.241199999999999</v>
      </c>
      <c r="CR111">
        <v>11.3848</v>
      </c>
      <c r="CS111">
        <v>999.99900000000002</v>
      </c>
      <c r="CT111">
        <v>90.871799999999993</v>
      </c>
      <c r="CU111">
        <v>0.104212</v>
      </c>
      <c r="CV111">
        <v>26.9328</v>
      </c>
      <c r="CW111">
        <v>26.951499999999999</v>
      </c>
      <c r="CX111">
        <v>999.9</v>
      </c>
      <c r="CY111">
        <v>0</v>
      </c>
      <c r="CZ111">
        <v>0</v>
      </c>
      <c r="DA111">
        <v>9941.25</v>
      </c>
      <c r="DB111">
        <v>0</v>
      </c>
      <c r="DC111">
        <v>21.922899999999998</v>
      </c>
      <c r="DD111">
        <v>-0.17783399999999999</v>
      </c>
      <c r="DE111">
        <v>50.332599999999999</v>
      </c>
      <c r="DF111">
        <v>50.41</v>
      </c>
      <c r="DG111">
        <v>2.008</v>
      </c>
      <c r="DH111">
        <v>49.9756</v>
      </c>
      <c r="DI111">
        <v>8.6178699999999999</v>
      </c>
      <c r="DJ111">
        <v>0.96559200000000001</v>
      </c>
      <c r="DK111">
        <v>0.78312199999999998</v>
      </c>
      <c r="DL111">
        <v>6.4072800000000001</v>
      </c>
      <c r="DM111">
        <v>3.4049900000000002</v>
      </c>
      <c r="DN111">
        <v>1500.2</v>
      </c>
      <c r="DO111">
        <v>0.97299400000000003</v>
      </c>
      <c r="DP111">
        <v>2.7005999999999999E-2</v>
      </c>
      <c r="DQ111">
        <v>0</v>
      </c>
      <c r="DR111">
        <v>812.02499999999998</v>
      </c>
      <c r="DS111">
        <v>5.0000499999999999</v>
      </c>
      <c r="DT111">
        <v>12287.9</v>
      </c>
      <c r="DU111">
        <v>12459.7</v>
      </c>
      <c r="DV111">
        <v>42</v>
      </c>
      <c r="DW111">
        <v>43.75</v>
      </c>
      <c r="DX111">
        <v>43</v>
      </c>
      <c r="DY111">
        <v>43.375</v>
      </c>
      <c r="DZ111">
        <v>44.061999999999998</v>
      </c>
      <c r="EA111">
        <v>1454.82</v>
      </c>
      <c r="EB111">
        <v>40.380000000000003</v>
      </c>
      <c r="EC111">
        <v>0</v>
      </c>
      <c r="ED111">
        <v>135.799999952316</v>
      </c>
      <c r="EE111">
        <v>0</v>
      </c>
      <c r="EF111">
        <v>812.92815384615403</v>
      </c>
      <c r="EG111">
        <v>-2.97839315717638</v>
      </c>
      <c r="EH111">
        <v>-40.728205067428398</v>
      </c>
      <c r="EI111">
        <v>12290.742307692301</v>
      </c>
      <c r="EJ111">
        <v>15</v>
      </c>
      <c r="EK111">
        <v>1634329141.0999999</v>
      </c>
      <c r="EL111" t="s">
        <v>799</v>
      </c>
      <c r="EM111">
        <v>1634329134.5999999</v>
      </c>
      <c r="EN111">
        <v>1634329141.0999999</v>
      </c>
      <c r="EO111">
        <v>100</v>
      </c>
      <c r="EP111">
        <v>5.0000000000000001E-3</v>
      </c>
      <c r="EQ111">
        <v>1E-3</v>
      </c>
      <c r="ER111">
        <v>3.5569999999999999</v>
      </c>
      <c r="ES111">
        <v>-0.75900000000000001</v>
      </c>
      <c r="ET111">
        <v>50</v>
      </c>
      <c r="EU111">
        <v>9</v>
      </c>
      <c r="EV111">
        <v>0.53</v>
      </c>
      <c r="EW111">
        <v>0.05</v>
      </c>
      <c r="EX111">
        <v>-0.171189225</v>
      </c>
      <c r="EY111">
        <v>5.0893272045028401E-2</v>
      </c>
      <c r="EZ111">
        <v>2.6560791001481399E-2</v>
      </c>
      <c r="FA111">
        <v>1</v>
      </c>
      <c r="FB111">
        <v>1.9935750000000001</v>
      </c>
      <c r="FC111">
        <v>7.6386191369604006E-2</v>
      </c>
      <c r="FD111">
        <v>7.4154089570299597E-3</v>
      </c>
      <c r="FE111">
        <v>1</v>
      </c>
      <c r="FF111">
        <v>2</v>
      </c>
      <c r="FG111">
        <v>2</v>
      </c>
      <c r="FH111" t="s">
        <v>398</v>
      </c>
      <c r="FI111">
        <v>3.8228200000000001</v>
      </c>
      <c r="FJ111">
        <v>2.7069200000000002</v>
      </c>
      <c r="FK111">
        <v>1.23599E-2</v>
      </c>
      <c r="FL111">
        <v>1.34147E-2</v>
      </c>
      <c r="FM111">
        <v>6.0355800000000001E-2</v>
      </c>
      <c r="FN111">
        <v>4.8831399999999997E-2</v>
      </c>
      <c r="FO111">
        <v>28751.5</v>
      </c>
      <c r="FP111">
        <v>24340.6</v>
      </c>
      <c r="FQ111">
        <v>26137.1</v>
      </c>
      <c r="FR111">
        <v>24075.200000000001</v>
      </c>
      <c r="FS111">
        <v>41949.4</v>
      </c>
      <c r="FT111">
        <v>37797.1</v>
      </c>
      <c r="FU111">
        <v>47264.3</v>
      </c>
      <c r="FV111">
        <v>42921.1</v>
      </c>
      <c r="FW111">
        <v>2.68377</v>
      </c>
      <c r="FX111">
        <v>1.6676299999999999</v>
      </c>
      <c r="FY111">
        <v>0.144709</v>
      </c>
      <c r="FZ111">
        <v>0</v>
      </c>
      <c r="GA111">
        <v>24.580200000000001</v>
      </c>
      <c r="GB111">
        <v>999.9</v>
      </c>
      <c r="GC111">
        <v>24.722000000000001</v>
      </c>
      <c r="GD111">
        <v>29.597999999999999</v>
      </c>
      <c r="GE111">
        <v>11.3261</v>
      </c>
      <c r="GF111">
        <v>55.704799999999999</v>
      </c>
      <c r="GG111">
        <v>48.902200000000001</v>
      </c>
      <c r="GH111">
        <v>3</v>
      </c>
      <c r="GI111">
        <v>-0.203125</v>
      </c>
      <c r="GJ111">
        <v>-0.28740700000000002</v>
      </c>
      <c r="GK111">
        <v>20.2332</v>
      </c>
      <c r="GL111">
        <v>5.2345100000000002</v>
      </c>
      <c r="GM111">
        <v>11.986000000000001</v>
      </c>
      <c r="GN111">
        <v>4.9568000000000003</v>
      </c>
      <c r="GO111">
        <v>3.3039999999999998</v>
      </c>
      <c r="GP111">
        <v>1395.7</v>
      </c>
      <c r="GQ111">
        <v>9999</v>
      </c>
      <c r="GR111">
        <v>2722.8</v>
      </c>
      <c r="GS111">
        <v>17.5</v>
      </c>
      <c r="GT111">
        <v>1.8687400000000001</v>
      </c>
      <c r="GU111">
        <v>1.8644700000000001</v>
      </c>
      <c r="GV111">
        <v>1.87201</v>
      </c>
      <c r="GW111">
        <v>1.86294</v>
      </c>
      <c r="GX111">
        <v>1.8623499999999999</v>
      </c>
      <c r="GY111">
        <v>1.8687400000000001</v>
      </c>
      <c r="GZ111">
        <v>1.8589800000000001</v>
      </c>
      <c r="HA111">
        <v>1.8653599999999999</v>
      </c>
      <c r="HB111">
        <v>5</v>
      </c>
      <c r="HC111">
        <v>0</v>
      </c>
      <c r="HD111">
        <v>0</v>
      </c>
      <c r="HE111">
        <v>0</v>
      </c>
      <c r="HF111" t="s">
        <v>399</v>
      </c>
      <c r="HG111" t="s">
        <v>400</v>
      </c>
      <c r="HH111" t="s">
        <v>401</v>
      </c>
      <c r="HI111" t="s">
        <v>401</v>
      </c>
      <c r="HJ111" t="s">
        <v>401</v>
      </c>
      <c r="HK111" t="s">
        <v>401</v>
      </c>
      <c r="HL111">
        <v>0</v>
      </c>
      <c r="HM111">
        <v>100</v>
      </c>
      <c r="HN111">
        <v>100</v>
      </c>
      <c r="HO111">
        <v>3.556</v>
      </c>
      <c r="HP111">
        <v>-0.75890000000000002</v>
      </c>
      <c r="HQ111">
        <v>3.55651428571429</v>
      </c>
      <c r="HR111">
        <v>0</v>
      </c>
      <c r="HS111">
        <v>0</v>
      </c>
      <c r="HT111">
        <v>0</v>
      </c>
      <c r="HU111">
        <v>-0.758960999999998</v>
      </c>
      <c r="HV111">
        <v>0</v>
      </c>
      <c r="HW111">
        <v>0</v>
      </c>
      <c r="HX111">
        <v>0</v>
      </c>
      <c r="HY111">
        <v>-1</v>
      </c>
      <c r="HZ111">
        <v>-1</v>
      </c>
      <c r="IA111">
        <v>-1</v>
      </c>
      <c r="IB111">
        <v>-1</v>
      </c>
      <c r="IC111">
        <v>0.6</v>
      </c>
      <c r="ID111">
        <v>0.5</v>
      </c>
      <c r="IE111">
        <v>0.35278300000000001</v>
      </c>
      <c r="IF111">
        <v>2.4011200000000001</v>
      </c>
      <c r="IG111">
        <v>2.64893</v>
      </c>
      <c r="IH111">
        <v>2.8967299999999998</v>
      </c>
      <c r="II111">
        <v>2.8442400000000001</v>
      </c>
      <c r="IJ111">
        <v>2.323</v>
      </c>
      <c r="IK111">
        <v>36.481400000000001</v>
      </c>
      <c r="IL111">
        <v>24.157499999999999</v>
      </c>
      <c r="IM111">
        <v>18</v>
      </c>
      <c r="IN111">
        <v>1183.1199999999999</v>
      </c>
      <c r="IO111">
        <v>331.42399999999998</v>
      </c>
      <c r="IP111">
        <v>25.0002</v>
      </c>
      <c r="IQ111">
        <v>24.754000000000001</v>
      </c>
      <c r="IR111">
        <v>30.000299999999999</v>
      </c>
      <c r="IS111">
        <v>24.642600000000002</v>
      </c>
      <c r="IT111">
        <v>24.581800000000001</v>
      </c>
      <c r="IU111">
        <v>7.1119700000000003</v>
      </c>
      <c r="IV111">
        <v>0</v>
      </c>
      <c r="IW111">
        <v>100</v>
      </c>
      <c r="IX111">
        <v>25</v>
      </c>
      <c r="IY111">
        <v>50</v>
      </c>
      <c r="IZ111">
        <v>22.443999999999999</v>
      </c>
      <c r="JA111">
        <v>109.295</v>
      </c>
      <c r="JB111">
        <v>99.953999999999994</v>
      </c>
    </row>
    <row r="112" spans="1:262" x14ac:dyDescent="0.2">
      <c r="A112">
        <v>96</v>
      </c>
      <c r="B112">
        <v>1634329258.5999999</v>
      </c>
      <c r="C112">
        <v>17904.0999999046</v>
      </c>
      <c r="D112" t="s">
        <v>800</v>
      </c>
      <c r="E112" t="s">
        <v>801</v>
      </c>
      <c r="F112" t="s">
        <v>392</v>
      </c>
      <c r="G112">
        <v>1634329258.5999999</v>
      </c>
      <c r="H112">
        <f t="shared" si="92"/>
        <v>3.5513711200239315E-3</v>
      </c>
      <c r="I112">
        <f t="shared" si="93"/>
        <v>3.5513711200239317</v>
      </c>
      <c r="J112">
        <f t="shared" si="94"/>
        <v>-1.6015700841232159</v>
      </c>
      <c r="K112">
        <f t="shared" si="95"/>
        <v>-5.5034400000000003</v>
      </c>
      <c r="L112">
        <f t="shared" si="96"/>
        <v>15.317509630384658</v>
      </c>
      <c r="M112">
        <f t="shared" si="97"/>
        <v>1.3935707283421495</v>
      </c>
      <c r="N112">
        <f t="shared" si="98"/>
        <v>-0.50069711553984009</v>
      </c>
      <c r="O112">
        <f t="shared" si="99"/>
        <v>0.12432103190412278</v>
      </c>
      <c r="P112">
        <f t="shared" si="100"/>
        <v>2.7787749684677805</v>
      </c>
      <c r="Q112">
        <f t="shared" si="101"/>
        <v>0.12131167449948595</v>
      </c>
      <c r="R112">
        <f t="shared" si="102"/>
        <v>7.608410809869115E-2</v>
      </c>
      <c r="S112">
        <f t="shared" si="103"/>
        <v>241.71246592205824</v>
      </c>
      <c r="T112">
        <f t="shared" si="104"/>
        <v>27.48861329068863</v>
      </c>
      <c r="U112">
        <f t="shared" si="105"/>
        <v>26.963699999999999</v>
      </c>
      <c r="V112">
        <f t="shared" si="106"/>
        <v>3.5715360611258866</v>
      </c>
      <c r="W112">
        <f t="shared" si="107"/>
        <v>27.294130624709172</v>
      </c>
      <c r="X112">
        <f t="shared" si="108"/>
        <v>0.97469373294240003</v>
      </c>
      <c r="Y112">
        <f t="shared" si="109"/>
        <v>3.5710744787746309</v>
      </c>
      <c r="Z112">
        <f t="shared" si="110"/>
        <v>2.5968423281834867</v>
      </c>
      <c r="AA112">
        <f t="shared" si="111"/>
        <v>-156.61546639305539</v>
      </c>
      <c r="AB112">
        <f t="shared" si="112"/>
        <v>-0.32958049541984114</v>
      </c>
      <c r="AC112">
        <f t="shared" si="113"/>
        <v>-2.5587076047575881E-2</v>
      </c>
      <c r="AD112">
        <f t="shared" si="114"/>
        <v>84.741831957535439</v>
      </c>
      <c r="AE112">
        <v>4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48447.331712458559</v>
      </c>
      <c r="AJ112" t="s">
        <v>393</v>
      </c>
      <c r="AK112">
        <v>10397.299999999999</v>
      </c>
      <c r="AL112">
        <v>0</v>
      </c>
      <c r="AM112">
        <v>0</v>
      </c>
      <c r="AN112" t="e">
        <f t="shared" si="118"/>
        <v>#DIV/0!</v>
      </c>
      <c r="AO112">
        <v>-1</v>
      </c>
      <c r="AP112" t="s">
        <v>802</v>
      </c>
      <c r="AQ112">
        <v>8293.42</v>
      </c>
      <c r="AR112">
        <v>814.88271999999995</v>
      </c>
      <c r="AS112">
        <v>893.46600000000001</v>
      </c>
      <c r="AT112">
        <f t="shared" si="119"/>
        <v>8.7953296488058941E-2</v>
      </c>
      <c r="AU112">
        <v>0.5</v>
      </c>
      <c r="AV112">
        <f t="shared" si="120"/>
        <v>1261.0769999596155</v>
      </c>
      <c r="AW112">
        <f t="shared" si="121"/>
        <v>-1.6015700841232159</v>
      </c>
      <c r="AX112">
        <f t="shared" si="122"/>
        <v>55.457939635859979</v>
      </c>
      <c r="AY112">
        <f t="shared" si="123"/>
        <v>-4.770288286460545E-4</v>
      </c>
      <c r="AZ112">
        <f t="shared" si="124"/>
        <v>-1</v>
      </c>
      <c r="BA112" t="e">
        <f t="shared" si="125"/>
        <v>#DIV/0!</v>
      </c>
      <c r="BB112" t="s">
        <v>395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>
        <f t="shared" si="130"/>
        <v>8.7953296488058927E-2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v>198</v>
      </c>
      <c r="BM112">
        <v>300</v>
      </c>
      <c r="BN112">
        <v>300</v>
      </c>
      <c r="BO112">
        <v>300</v>
      </c>
      <c r="BP112">
        <v>8293.42</v>
      </c>
      <c r="BQ112">
        <v>876.71</v>
      </c>
      <c r="BR112">
        <v>-5.6333299999999998E-3</v>
      </c>
      <c r="BS112">
        <v>0.97</v>
      </c>
      <c r="BT112" t="s">
        <v>395</v>
      </c>
      <c r="BU112" t="s">
        <v>395</v>
      </c>
      <c r="BV112" t="s">
        <v>395</v>
      </c>
      <c r="BW112" t="s">
        <v>395</v>
      </c>
      <c r="BX112" t="s">
        <v>395</v>
      </c>
      <c r="BY112" t="s">
        <v>395</v>
      </c>
      <c r="BZ112" t="s">
        <v>395</v>
      </c>
      <c r="CA112" t="s">
        <v>395</v>
      </c>
      <c r="CB112" t="s">
        <v>395</v>
      </c>
      <c r="CC112" t="s">
        <v>395</v>
      </c>
      <c r="CD112">
        <f t="shared" si="134"/>
        <v>1499.84</v>
      </c>
      <c r="CE112">
        <f t="shared" si="135"/>
        <v>1261.0769999596155</v>
      </c>
      <c r="CF112">
        <f t="shared" si="136"/>
        <v>0.84080768612626378</v>
      </c>
      <c r="CG112">
        <f t="shared" si="137"/>
        <v>0.16115883422368937</v>
      </c>
      <c r="CH112">
        <v>6</v>
      </c>
      <c r="CI112">
        <v>0.5</v>
      </c>
      <c r="CJ112" t="s">
        <v>396</v>
      </c>
      <c r="CK112">
        <v>2</v>
      </c>
      <c r="CL112">
        <v>1634329258.5999999</v>
      </c>
      <c r="CM112">
        <v>-5.5034400000000003</v>
      </c>
      <c r="CN112">
        <v>-6.47607</v>
      </c>
      <c r="CO112">
        <v>10.7134</v>
      </c>
      <c r="CP112">
        <v>8.6054899999999996</v>
      </c>
      <c r="CQ112">
        <v>-9.3421500000000002</v>
      </c>
      <c r="CR112">
        <v>11.473000000000001</v>
      </c>
      <c r="CS112">
        <v>1000.04</v>
      </c>
      <c r="CT112">
        <v>90.875900000000001</v>
      </c>
      <c r="CU112">
        <v>0.103036</v>
      </c>
      <c r="CV112">
        <v>26.961500000000001</v>
      </c>
      <c r="CW112">
        <v>26.963699999999999</v>
      </c>
      <c r="CX112">
        <v>999.9</v>
      </c>
      <c r="CY112">
        <v>0</v>
      </c>
      <c r="CZ112">
        <v>0</v>
      </c>
      <c r="DA112">
        <v>10084.4</v>
      </c>
      <c r="DB112">
        <v>0</v>
      </c>
      <c r="DC112">
        <v>21.922899999999998</v>
      </c>
      <c r="DD112">
        <v>0.97263699999999997</v>
      </c>
      <c r="DE112">
        <v>-5.5630300000000004</v>
      </c>
      <c r="DF112">
        <v>-6.5322899999999997</v>
      </c>
      <c r="DG112">
        <v>2.1078600000000001</v>
      </c>
      <c r="DH112">
        <v>-6.47607</v>
      </c>
      <c r="DI112">
        <v>8.6054899999999996</v>
      </c>
      <c r="DJ112">
        <v>0.97358500000000003</v>
      </c>
      <c r="DK112">
        <v>0.78203100000000003</v>
      </c>
      <c r="DL112">
        <v>6.5269599999999999</v>
      </c>
      <c r="DM112">
        <v>3.3852600000000002</v>
      </c>
      <c r="DN112">
        <v>1499.84</v>
      </c>
      <c r="DO112">
        <v>0.97298799999999996</v>
      </c>
      <c r="DP112">
        <v>2.70117E-2</v>
      </c>
      <c r="DQ112">
        <v>0</v>
      </c>
      <c r="DR112">
        <v>814.99199999999996</v>
      </c>
      <c r="DS112">
        <v>5.0000499999999999</v>
      </c>
      <c r="DT112">
        <v>12317.4</v>
      </c>
      <c r="DU112">
        <v>12456.7</v>
      </c>
      <c r="DV112">
        <v>42.061999999999998</v>
      </c>
      <c r="DW112">
        <v>43.75</v>
      </c>
      <c r="DX112">
        <v>43</v>
      </c>
      <c r="DY112">
        <v>43.375</v>
      </c>
      <c r="DZ112">
        <v>44.061999999999998</v>
      </c>
      <c r="EA112">
        <v>1454.46</v>
      </c>
      <c r="EB112">
        <v>40.380000000000003</v>
      </c>
      <c r="EC112">
        <v>0</v>
      </c>
      <c r="ED112">
        <v>85.899999856948895</v>
      </c>
      <c r="EE112">
        <v>0</v>
      </c>
      <c r="EF112">
        <v>814.88271999999995</v>
      </c>
      <c r="EG112">
        <v>1.11815384264443</v>
      </c>
      <c r="EH112">
        <v>7.85384615278672</v>
      </c>
      <c r="EI112">
        <v>12317.508</v>
      </c>
      <c r="EJ112">
        <v>15</v>
      </c>
      <c r="EK112">
        <v>1634329232.0999999</v>
      </c>
      <c r="EL112" t="s">
        <v>803</v>
      </c>
      <c r="EM112">
        <v>1634329231.0999999</v>
      </c>
      <c r="EN112">
        <v>1634329232.0999999</v>
      </c>
      <c r="EO112">
        <v>101</v>
      </c>
      <c r="EP112">
        <v>0.28199999999999997</v>
      </c>
      <c r="EQ112">
        <v>-1E-3</v>
      </c>
      <c r="ER112">
        <v>3.839</v>
      </c>
      <c r="ES112">
        <v>-0.76</v>
      </c>
      <c r="ET112">
        <v>-6</v>
      </c>
      <c r="EU112">
        <v>9</v>
      </c>
      <c r="EV112">
        <v>0.33</v>
      </c>
      <c r="EW112">
        <v>0.03</v>
      </c>
      <c r="EX112">
        <v>0.95936460975609705</v>
      </c>
      <c r="EY112">
        <v>-6.8363142857142706E-2</v>
      </c>
      <c r="EZ112">
        <v>2.6375284260059299E-2</v>
      </c>
      <c r="FA112">
        <v>1</v>
      </c>
      <c r="FB112">
        <v>2.09408073170732</v>
      </c>
      <c r="FC112">
        <v>0.124121184668987</v>
      </c>
      <c r="FD112">
        <v>2.4127927487259601E-2</v>
      </c>
      <c r="FE112">
        <v>1</v>
      </c>
      <c r="FF112">
        <v>2</v>
      </c>
      <c r="FG112">
        <v>2</v>
      </c>
      <c r="FH112" t="s">
        <v>398</v>
      </c>
      <c r="FI112">
        <v>3.82287</v>
      </c>
      <c r="FJ112">
        <v>2.7070099999999999</v>
      </c>
      <c r="FK112">
        <v>-2.4982099999999998E-3</v>
      </c>
      <c r="FL112">
        <v>-1.7439899999999999E-3</v>
      </c>
      <c r="FM112">
        <v>6.0710399999999998E-2</v>
      </c>
      <c r="FN112">
        <v>4.8773299999999999E-2</v>
      </c>
      <c r="FO112">
        <v>29180</v>
      </c>
      <c r="FP112">
        <v>24712.400000000001</v>
      </c>
      <c r="FQ112">
        <v>26133.7</v>
      </c>
      <c r="FR112">
        <v>24073.4</v>
      </c>
      <c r="FS112">
        <v>41927.599999999999</v>
      </c>
      <c r="FT112">
        <v>37796.400000000001</v>
      </c>
      <c r="FU112">
        <v>47258.400000000001</v>
      </c>
      <c r="FV112">
        <v>42918.1</v>
      </c>
      <c r="FW112">
        <v>2.6829000000000001</v>
      </c>
      <c r="FX112">
        <v>1.6657999999999999</v>
      </c>
      <c r="FY112">
        <v>0.14377400000000001</v>
      </c>
      <c r="FZ112">
        <v>0</v>
      </c>
      <c r="GA112">
        <v>24.607800000000001</v>
      </c>
      <c r="GB112">
        <v>999.9</v>
      </c>
      <c r="GC112">
        <v>24.649000000000001</v>
      </c>
      <c r="GD112">
        <v>29.638000000000002</v>
      </c>
      <c r="GE112">
        <v>11.317500000000001</v>
      </c>
      <c r="GF112">
        <v>54.634799999999998</v>
      </c>
      <c r="GG112">
        <v>48.882199999999997</v>
      </c>
      <c r="GH112">
        <v>3</v>
      </c>
      <c r="GI112">
        <v>-0.19950000000000001</v>
      </c>
      <c r="GJ112">
        <v>-0.25705099999999997</v>
      </c>
      <c r="GK112">
        <v>20.2334</v>
      </c>
      <c r="GL112">
        <v>5.2351099999999997</v>
      </c>
      <c r="GM112">
        <v>11.986000000000001</v>
      </c>
      <c r="GN112">
        <v>4.9566999999999997</v>
      </c>
      <c r="GO112">
        <v>3.3039999999999998</v>
      </c>
      <c r="GP112">
        <v>1398.1</v>
      </c>
      <c r="GQ112">
        <v>9999</v>
      </c>
      <c r="GR112">
        <v>2722.8</v>
      </c>
      <c r="GS112">
        <v>17.5</v>
      </c>
      <c r="GT112">
        <v>1.86879</v>
      </c>
      <c r="GU112">
        <v>1.8644799999999999</v>
      </c>
      <c r="GV112">
        <v>1.8721000000000001</v>
      </c>
      <c r="GW112">
        <v>1.8629500000000001</v>
      </c>
      <c r="GX112">
        <v>1.8624000000000001</v>
      </c>
      <c r="GY112">
        <v>1.8688</v>
      </c>
      <c r="GZ112">
        <v>1.8589800000000001</v>
      </c>
      <c r="HA112">
        <v>1.86537</v>
      </c>
      <c r="HB112">
        <v>5</v>
      </c>
      <c r="HC112">
        <v>0</v>
      </c>
      <c r="HD112">
        <v>0</v>
      </c>
      <c r="HE112">
        <v>0</v>
      </c>
      <c r="HF112" t="s">
        <v>399</v>
      </c>
      <c r="HG112" t="s">
        <v>400</v>
      </c>
      <c r="HH112" t="s">
        <v>401</v>
      </c>
      <c r="HI112" t="s">
        <v>401</v>
      </c>
      <c r="HJ112" t="s">
        <v>401</v>
      </c>
      <c r="HK112" t="s">
        <v>401</v>
      </c>
      <c r="HL112">
        <v>0</v>
      </c>
      <c r="HM112">
        <v>100</v>
      </c>
      <c r="HN112">
        <v>100</v>
      </c>
      <c r="HO112">
        <v>3.839</v>
      </c>
      <c r="HP112">
        <v>-0.75960000000000005</v>
      </c>
      <c r="HQ112">
        <v>3.8387155000000002</v>
      </c>
      <c r="HR112">
        <v>0</v>
      </c>
      <c r="HS112">
        <v>0</v>
      </c>
      <c r="HT112">
        <v>0</v>
      </c>
      <c r="HU112">
        <v>-0.75969000000000397</v>
      </c>
      <c r="HV112">
        <v>0</v>
      </c>
      <c r="HW112">
        <v>0</v>
      </c>
      <c r="HX112">
        <v>0</v>
      </c>
      <c r="HY112">
        <v>-1</v>
      </c>
      <c r="HZ112">
        <v>-1</v>
      </c>
      <c r="IA112">
        <v>-1</v>
      </c>
      <c r="IB112">
        <v>-1</v>
      </c>
      <c r="IC112">
        <v>0.5</v>
      </c>
      <c r="ID112">
        <v>0.4</v>
      </c>
      <c r="IE112">
        <v>3.2959000000000002E-2</v>
      </c>
      <c r="IF112">
        <v>4.99756</v>
      </c>
      <c r="IG112">
        <v>2.64893</v>
      </c>
      <c r="IH112">
        <v>2.8967299999999998</v>
      </c>
      <c r="II112">
        <v>2.8442400000000001</v>
      </c>
      <c r="IJ112">
        <v>2.34741</v>
      </c>
      <c r="IK112">
        <v>36.528700000000001</v>
      </c>
      <c r="IL112">
        <v>24.148800000000001</v>
      </c>
      <c r="IM112">
        <v>18</v>
      </c>
      <c r="IN112">
        <v>1182.98</v>
      </c>
      <c r="IO112">
        <v>330.81900000000002</v>
      </c>
      <c r="IP112">
        <v>25.000299999999999</v>
      </c>
      <c r="IQ112">
        <v>24.8032</v>
      </c>
      <c r="IR112">
        <v>30.000299999999999</v>
      </c>
      <c r="IS112">
        <v>24.686299999999999</v>
      </c>
      <c r="IT112">
        <v>24.6252</v>
      </c>
      <c r="IU112">
        <v>0</v>
      </c>
      <c r="IV112">
        <v>0</v>
      </c>
      <c r="IW112">
        <v>100</v>
      </c>
      <c r="IX112">
        <v>25</v>
      </c>
      <c r="IY112">
        <v>0</v>
      </c>
      <c r="IZ112">
        <v>22.443999999999999</v>
      </c>
      <c r="JA112">
        <v>109.28100000000001</v>
      </c>
      <c r="JB112">
        <v>99.946700000000007</v>
      </c>
    </row>
    <row r="113" spans="1:262" x14ac:dyDescent="0.2">
      <c r="A113">
        <v>97</v>
      </c>
      <c r="B113">
        <v>1634329338.0999999</v>
      </c>
      <c r="C113">
        <v>17983.5999999046</v>
      </c>
      <c r="D113" t="s">
        <v>804</v>
      </c>
      <c r="E113" t="s">
        <v>805</v>
      </c>
      <c r="F113" t="s">
        <v>392</v>
      </c>
      <c r="G113">
        <v>1634329338.0999999</v>
      </c>
      <c r="H113">
        <f t="shared" ref="H113:H144" si="138">(I113)/1000</f>
        <v>3.7123858505882629E-3</v>
      </c>
      <c r="I113">
        <f t="shared" ref="I113:I145" si="139">1000*CS113*AG113*(CO113-CP113)/(100*CH113*(1000-AG113*CO113))</f>
        <v>3.7123858505882628</v>
      </c>
      <c r="J113">
        <f t="shared" ref="J113:J145" si="140">CS113*AG113*(CN113-CM113*(1000-AG113*CP113)/(1000-AG113*CO113))/(100*CH113)</f>
        <v>7.5963316120783659</v>
      </c>
      <c r="K113">
        <f t="shared" ref="K113:K144" si="141">CM113 - IF(AG113&gt;1, J113*CH113*100/(AI113*DA113), 0)</f>
        <v>394.76400000000001</v>
      </c>
      <c r="L113">
        <f t="shared" ref="L113:L144" si="142">((R113-H113/2)*K113-J113)/(R113+H113/2)</f>
        <v>284.01916258392907</v>
      </c>
      <c r="M113">
        <f t="shared" ref="M113:M144" si="143">L113*(CT113+CU113)/1000</f>
        <v>25.839384038048966</v>
      </c>
      <c r="N113">
        <f t="shared" ref="N113:N145" si="144">(CM113 - IF(AG113&gt;1, J113*CH113*100/(AI113*DA113), 0))*(CT113+CU113)/1000</f>
        <v>35.914684444511998</v>
      </c>
      <c r="O113">
        <f t="shared" ref="O113:O144" si="145">2/((1/Q113-1/P113)+SIGN(Q113)*SQRT((1/Q113-1/P113)*(1/Q113-1/P113) + 4*CI113/((CI113+1)*(CI113+1))*(2*1/Q113*1/P113-1/P113*1/P113)))</f>
        <v>0.13081480035922285</v>
      </c>
      <c r="P113">
        <f t="shared" ref="P113:P145" si="146">IF(LEFT(CJ113,1)&lt;&gt;"0",IF(LEFT(CJ113,1)="1",3,CK113),$D$5+$E$5*(DA113*CT113/($K$5*1000))+$F$5*(DA113*CT113/($K$5*1000))*MAX(MIN(CH113,$J$5),$I$5)*MAX(MIN(CH113,$J$5),$I$5)+$G$5*MAX(MIN(CH113,$J$5),$I$5)*(DA113*CT113/($K$5*1000))+$H$5*(DA113*CT113/($K$5*1000))*(DA113*CT113/($K$5*1000)))</f>
        <v>2.7766363017422315</v>
      </c>
      <c r="Q113">
        <f t="shared" ref="Q113:Q145" si="147">H113*(1000-(1000*0.61365*EXP(17.502*U113/(240.97+U113))/(CT113+CU113)+CO113)/2)/(1000*0.61365*EXP(17.502*U113/(240.97+U113))/(CT113+CU113)-CO113)</f>
        <v>0.12748489060223198</v>
      </c>
      <c r="R113">
        <f t="shared" ref="R113:R145" si="148">1/((CI113+1)/(O113/1.6)+1/(P113/1.37)) + CI113/((CI113+1)/(O113/1.6) + CI113/(P113/1.37))</f>
        <v>7.9970175792503664E-2</v>
      </c>
      <c r="S113">
        <f t="shared" ref="S113:S145" si="149">(CD113*CG113)</f>
        <v>241.7172539220598</v>
      </c>
      <c r="T113">
        <f t="shared" ref="T113:T144" si="150">(CV113+(S113+2*0.95*0.0000000567*(((CV113+$B$7)+273)^4-(CV113+273)^4)-44100*H113)/(1.84*29.3*P113+8*0.95*0.0000000567*(CV113+273)^3))</f>
        <v>27.447003650577336</v>
      </c>
      <c r="U113">
        <f t="shared" ref="U113:U144" si="151">($C$7*CW113+$D$7*CX113+$E$7*T113)</f>
        <v>26.941400000000002</v>
      </c>
      <c r="V113">
        <f t="shared" ref="V113:V144" si="152">0.61365*EXP(17.502*U113/(240.97+U113))</f>
        <v>3.5668597052985653</v>
      </c>
      <c r="W113">
        <f t="shared" ref="W113:W144" si="153">(X113/Y113*100)</f>
        <v>27.546786476684908</v>
      </c>
      <c r="X113">
        <f t="shared" ref="X113:X145" si="154">CO113*(CT113+CU113)/1000</f>
        <v>0.98383185291200004</v>
      </c>
      <c r="Y113">
        <f t="shared" ref="Y113:Y145" si="155">0.61365*EXP(17.502*CV113/(240.97+CV113))</f>
        <v>3.5714940969419326</v>
      </c>
      <c r="Z113">
        <f t="shared" ref="Z113:Z145" si="156">(V113-CO113*(CT113+CU113)/1000)</f>
        <v>2.5830278523865653</v>
      </c>
      <c r="AA113">
        <f t="shared" ref="AA113:AA145" si="157">(-H113*44100)</f>
        <v>-163.71621601094239</v>
      </c>
      <c r="AB113">
        <f t="shared" ref="AB113:AB145" si="158">2*29.3*P113*0.92*(CV113-U113)</f>
        <v>3.3082377602192863</v>
      </c>
      <c r="AC113">
        <f t="shared" ref="AC113:AC145" si="159">2*0.95*0.0000000567*(((CV113+$B$7)+273)^4-(U113+273)^4)</f>
        <v>0.25700771842920828</v>
      </c>
      <c r="AD113">
        <f t="shared" ref="AD113:AD144" si="160">S113+AC113+AA113+AB113</f>
        <v>81.5662833897659</v>
      </c>
      <c r="AE113">
        <v>1</v>
      </c>
      <c r="AF113">
        <v>0</v>
      </c>
      <c r="AG113">
        <f t="shared" ref="AG113:AG145" si="161">IF(AE113*$H$13&gt;=AI113,1,(AI113/(AI113-AE113*$H$13)))</f>
        <v>1</v>
      </c>
      <c r="AH113">
        <f t="shared" ref="AH113:AH144" si="162">(AG113-1)*100</f>
        <v>0</v>
      </c>
      <c r="AI113">
        <f t="shared" ref="AI113:AI145" si="163">MAX(0,($B$13+$C$13*DA113)/(1+$D$13*DA113)*CT113/(CV113+273)*$E$13)</f>
        <v>48388.61697815371</v>
      </c>
      <c r="AJ113" t="s">
        <v>393</v>
      </c>
      <c r="AK113">
        <v>10397.299999999999</v>
      </c>
      <c r="AL113">
        <v>0</v>
      </c>
      <c r="AM113">
        <v>0</v>
      </c>
      <c r="AN113" t="e">
        <f t="shared" ref="AN113:AN144" si="164">1-AL113/AM113</f>
        <v>#DIV/0!</v>
      </c>
      <c r="AO113">
        <v>-1</v>
      </c>
      <c r="AP113" t="s">
        <v>806</v>
      </c>
      <c r="AQ113">
        <v>8293.7000000000007</v>
      </c>
      <c r="AR113">
        <v>828.01747999999998</v>
      </c>
      <c r="AS113">
        <v>962.02</v>
      </c>
      <c r="AT113">
        <f t="shared" ref="AT113:AT144" si="165">1-AR113/AS113</f>
        <v>0.13929286293424259</v>
      </c>
      <c r="AU113">
        <v>0.5</v>
      </c>
      <c r="AV113">
        <f t="shared" ref="AV113:AV145" si="166">CE113</f>
        <v>1261.1021999596162</v>
      </c>
      <c r="AW113">
        <f t="shared" ref="AW113:AW145" si="167">J113</f>
        <v>7.5963316120783659</v>
      </c>
      <c r="AX113">
        <f t="shared" ref="AX113:AX145" si="168">AT113*AU113*AV113</f>
        <v>87.831267942523311</v>
      </c>
      <c r="AY113">
        <f t="shared" ref="AY113:AY145" si="169">(AW113-AO113)/AV113</f>
        <v>6.8165225723606244E-3</v>
      </c>
      <c r="AZ113">
        <f t="shared" ref="AZ113:AZ145" si="170">(AM113-AS113)/AS113</f>
        <v>-1</v>
      </c>
      <c r="BA113" t="e">
        <f t="shared" ref="BA113:BA145" si="171">AL113/(AN113+AL113/AS113)</f>
        <v>#DIV/0!</v>
      </c>
      <c r="BB113" t="s">
        <v>395</v>
      </c>
      <c r="BC113">
        <v>0</v>
      </c>
      <c r="BD113" t="e">
        <f t="shared" ref="BD113:BD144" si="172">IF(BC113&lt;&gt;0, BC113, BA113)</f>
        <v>#DIV/0!</v>
      </c>
      <c r="BE113" t="e">
        <f t="shared" ref="BE113:BE144" si="173">1-BD113/AS113</f>
        <v>#DIV/0!</v>
      </c>
      <c r="BF113" t="e">
        <f t="shared" ref="BF113:BF145" si="174">(AS113-AR113)/(AS113-BD113)</f>
        <v>#DIV/0!</v>
      </c>
      <c r="BG113" t="e">
        <f t="shared" ref="BG113:BG145" si="175">(AM113-AS113)/(AM113-BD113)</f>
        <v>#DIV/0!</v>
      </c>
      <c r="BH113">
        <f t="shared" ref="BH113:BH145" si="176">(AS113-AR113)/(AS113-AL113)</f>
        <v>0.13929286293424253</v>
      </c>
      <c r="BI113" t="e">
        <f t="shared" ref="BI113:BI145" si="177">(AM113-AS113)/(AM113-AL113)</f>
        <v>#DIV/0!</v>
      </c>
      <c r="BJ113" t="e">
        <f t="shared" ref="BJ113:BJ145" si="178">(BF113*BD113/AR113)</f>
        <v>#DIV/0!</v>
      </c>
      <c r="BK113" t="e">
        <f t="shared" ref="BK113:BK144" si="179">(1-BJ113)</f>
        <v>#DIV/0!</v>
      </c>
      <c r="BL113">
        <v>199</v>
      </c>
      <c r="BM113">
        <v>300</v>
      </c>
      <c r="BN113">
        <v>300</v>
      </c>
      <c r="BO113">
        <v>300</v>
      </c>
      <c r="BP113">
        <v>8293.7000000000007</v>
      </c>
      <c r="BQ113">
        <v>936.7</v>
      </c>
      <c r="BR113">
        <v>-5.6336299999999997E-3</v>
      </c>
      <c r="BS113">
        <v>1</v>
      </c>
      <c r="BT113" t="s">
        <v>395</v>
      </c>
      <c r="BU113" t="s">
        <v>395</v>
      </c>
      <c r="BV113" t="s">
        <v>395</v>
      </c>
      <c r="BW113" t="s">
        <v>395</v>
      </c>
      <c r="BX113" t="s">
        <v>395</v>
      </c>
      <c r="BY113" t="s">
        <v>395</v>
      </c>
      <c r="BZ113" t="s">
        <v>395</v>
      </c>
      <c r="CA113" t="s">
        <v>395</v>
      </c>
      <c r="CB113" t="s">
        <v>395</v>
      </c>
      <c r="CC113" t="s">
        <v>395</v>
      </c>
      <c r="CD113">
        <f t="shared" ref="CD113:CD145" si="180">$B$11*DB113+$C$11*DC113+$F$11*DN113*(1-DQ113)</f>
        <v>1499.87</v>
      </c>
      <c r="CE113">
        <f t="shared" ref="CE113:CE144" si="181">CD113*CF113</f>
        <v>1261.1021999596162</v>
      </c>
      <c r="CF113">
        <f t="shared" ref="CF113:CF145" si="182">($B$11*$D$9+$C$11*$D$9+$F$11*((EA113+DS113)/MAX(EA113+DS113+EB113, 0.1)*$I$9+EB113/MAX(EA113+DS113+EB113, 0.1)*$J$9))/($B$11+$C$11+$F$11)</f>
        <v>0.84080766997114176</v>
      </c>
      <c r="CG113">
        <f t="shared" ref="CG113:CG145" si="183">($B$11*$K$9+$C$11*$K$9+$F$11*((EA113+DS113)/MAX(EA113+DS113+EB113, 0.1)*$P$9+EB113/MAX(EA113+DS113+EB113, 0.1)*$Q$9))/($B$11+$C$11+$F$11)</f>
        <v>0.16115880304430372</v>
      </c>
      <c r="CH113">
        <v>6</v>
      </c>
      <c r="CI113">
        <v>0.5</v>
      </c>
      <c r="CJ113" t="s">
        <v>396</v>
      </c>
      <c r="CK113">
        <v>2</v>
      </c>
      <c r="CL113">
        <v>1634329338.0999999</v>
      </c>
      <c r="CM113">
        <v>394.76400000000001</v>
      </c>
      <c r="CN113">
        <v>400.20100000000002</v>
      </c>
      <c r="CO113">
        <v>10.814</v>
      </c>
      <c r="CP113">
        <v>8.6106999999999996</v>
      </c>
      <c r="CQ113">
        <v>389.43599999999998</v>
      </c>
      <c r="CR113">
        <v>11.567</v>
      </c>
      <c r="CS113">
        <v>1000.02</v>
      </c>
      <c r="CT113">
        <v>90.874200000000002</v>
      </c>
      <c r="CU113">
        <v>0.103408</v>
      </c>
      <c r="CV113">
        <v>26.9635</v>
      </c>
      <c r="CW113">
        <v>26.941400000000002</v>
      </c>
      <c r="CX113">
        <v>999.9</v>
      </c>
      <c r="CY113">
        <v>0</v>
      </c>
      <c r="CZ113">
        <v>0</v>
      </c>
      <c r="DA113">
        <v>10071.9</v>
      </c>
      <c r="DB113">
        <v>0</v>
      </c>
      <c r="DC113">
        <v>21.922899999999998</v>
      </c>
      <c r="DD113">
        <v>-6.9263599999999999</v>
      </c>
      <c r="DE113">
        <v>397.57100000000003</v>
      </c>
      <c r="DF113">
        <v>403.67700000000002</v>
      </c>
      <c r="DG113">
        <v>2.19659</v>
      </c>
      <c r="DH113">
        <v>400.20100000000002</v>
      </c>
      <c r="DI113">
        <v>8.6106999999999996</v>
      </c>
      <c r="DJ113">
        <v>0.98210399999999998</v>
      </c>
      <c r="DK113">
        <v>0.78249100000000005</v>
      </c>
      <c r="DL113">
        <v>6.6535500000000001</v>
      </c>
      <c r="DM113">
        <v>3.39358</v>
      </c>
      <c r="DN113">
        <v>1499.87</v>
      </c>
      <c r="DO113">
        <v>0.97298799999999996</v>
      </c>
      <c r="DP113">
        <v>2.70117E-2</v>
      </c>
      <c r="DQ113">
        <v>0</v>
      </c>
      <c r="DR113">
        <v>829.572</v>
      </c>
      <c r="DS113">
        <v>5.0000499999999999</v>
      </c>
      <c r="DT113">
        <v>12561</v>
      </c>
      <c r="DU113">
        <v>12456.9</v>
      </c>
      <c r="DV113">
        <v>42.061999999999998</v>
      </c>
      <c r="DW113">
        <v>43.811999999999998</v>
      </c>
      <c r="DX113">
        <v>43.061999999999998</v>
      </c>
      <c r="DY113">
        <v>43.436999999999998</v>
      </c>
      <c r="DZ113">
        <v>44.125</v>
      </c>
      <c r="EA113">
        <v>1454.49</v>
      </c>
      <c r="EB113">
        <v>40.380000000000003</v>
      </c>
      <c r="EC113">
        <v>0</v>
      </c>
      <c r="ED113">
        <v>79.200000047683702</v>
      </c>
      <c r="EE113">
        <v>0</v>
      </c>
      <c r="EF113">
        <v>828.01747999999998</v>
      </c>
      <c r="EG113">
        <v>14.6663076854928</v>
      </c>
      <c r="EH113">
        <v>208.38461506733299</v>
      </c>
      <c r="EI113">
        <v>12539.567999999999</v>
      </c>
      <c r="EJ113">
        <v>15</v>
      </c>
      <c r="EK113">
        <v>1634329362.0999999</v>
      </c>
      <c r="EL113" t="s">
        <v>807</v>
      </c>
      <c r="EM113">
        <v>1634329360.0999999</v>
      </c>
      <c r="EN113">
        <v>1634329362.0999999</v>
      </c>
      <c r="EO113">
        <v>102</v>
      </c>
      <c r="EP113">
        <v>1.49</v>
      </c>
      <c r="EQ113">
        <v>7.0000000000000001E-3</v>
      </c>
      <c r="ER113">
        <v>5.3280000000000003</v>
      </c>
      <c r="ES113">
        <v>-0.753</v>
      </c>
      <c r="ET113">
        <v>401</v>
      </c>
      <c r="EU113">
        <v>9</v>
      </c>
      <c r="EV113">
        <v>0.49</v>
      </c>
      <c r="EW113">
        <v>0.04</v>
      </c>
      <c r="EX113">
        <v>-7.0305122500000001</v>
      </c>
      <c r="EY113">
        <v>6.4042514071299697E-2</v>
      </c>
      <c r="EZ113">
        <v>4.59746770237432E-2</v>
      </c>
      <c r="FA113">
        <v>1</v>
      </c>
      <c r="FB113">
        <v>2.1796785000000001</v>
      </c>
      <c r="FC113">
        <v>9.0141613508434706E-2</v>
      </c>
      <c r="FD113">
        <v>8.8458070717148292E-3</v>
      </c>
      <c r="FE113">
        <v>1</v>
      </c>
      <c r="FF113">
        <v>2</v>
      </c>
      <c r="FG113">
        <v>2</v>
      </c>
      <c r="FH113" t="s">
        <v>398</v>
      </c>
      <c r="FI113">
        <v>3.8228399999999998</v>
      </c>
      <c r="FJ113">
        <v>2.7072600000000002</v>
      </c>
      <c r="FK113">
        <v>8.7064199999999994E-2</v>
      </c>
      <c r="FL113">
        <v>8.8842000000000004E-2</v>
      </c>
      <c r="FM113">
        <v>6.1083899999999997E-2</v>
      </c>
      <c r="FN113">
        <v>4.8790500000000001E-2</v>
      </c>
      <c r="FO113">
        <v>26570.5</v>
      </c>
      <c r="FP113">
        <v>22476.3</v>
      </c>
      <c r="FQ113">
        <v>26131.200000000001</v>
      </c>
      <c r="FR113">
        <v>24071.8</v>
      </c>
      <c r="FS113">
        <v>41909.5</v>
      </c>
      <c r="FT113">
        <v>37795.599999999999</v>
      </c>
      <c r="FU113">
        <v>47254.400000000001</v>
      </c>
      <c r="FV113">
        <v>42915.9</v>
      </c>
      <c r="FW113">
        <v>2.6852299999999998</v>
      </c>
      <c r="FX113">
        <v>1.66858</v>
      </c>
      <c r="FY113">
        <v>0.14128499999999999</v>
      </c>
      <c r="FZ113">
        <v>0</v>
      </c>
      <c r="GA113">
        <v>24.626300000000001</v>
      </c>
      <c r="GB113">
        <v>999.9</v>
      </c>
      <c r="GC113">
        <v>24.6</v>
      </c>
      <c r="GD113">
        <v>29.678000000000001</v>
      </c>
      <c r="GE113">
        <v>11.322100000000001</v>
      </c>
      <c r="GF113">
        <v>54.704799999999999</v>
      </c>
      <c r="GG113">
        <v>48.826099999999997</v>
      </c>
      <c r="GH113">
        <v>3</v>
      </c>
      <c r="GI113">
        <v>-0.19647899999999999</v>
      </c>
      <c r="GJ113">
        <v>-0.24227399999999999</v>
      </c>
      <c r="GK113">
        <v>20.233499999999999</v>
      </c>
      <c r="GL113">
        <v>5.2325600000000003</v>
      </c>
      <c r="GM113">
        <v>11.986000000000001</v>
      </c>
      <c r="GN113">
        <v>4.9562999999999997</v>
      </c>
      <c r="GO113">
        <v>3.3039999999999998</v>
      </c>
      <c r="GP113">
        <v>1400.6</v>
      </c>
      <c r="GQ113">
        <v>9999</v>
      </c>
      <c r="GR113">
        <v>2722.8</v>
      </c>
      <c r="GS113">
        <v>17.5</v>
      </c>
      <c r="GT113">
        <v>1.8687400000000001</v>
      </c>
      <c r="GU113">
        <v>1.8644700000000001</v>
      </c>
      <c r="GV113">
        <v>1.87208</v>
      </c>
      <c r="GW113">
        <v>1.8629500000000001</v>
      </c>
      <c r="GX113">
        <v>1.8623499999999999</v>
      </c>
      <c r="GY113">
        <v>1.8687499999999999</v>
      </c>
      <c r="GZ113">
        <v>1.85893</v>
      </c>
      <c r="HA113">
        <v>1.8652899999999999</v>
      </c>
      <c r="HB113">
        <v>5</v>
      </c>
      <c r="HC113">
        <v>0</v>
      </c>
      <c r="HD113">
        <v>0</v>
      </c>
      <c r="HE113">
        <v>0</v>
      </c>
      <c r="HF113" t="s">
        <v>399</v>
      </c>
      <c r="HG113" t="s">
        <v>400</v>
      </c>
      <c r="HH113" t="s">
        <v>401</v>
      </c>
      <c r="HI113" t="s">
        <v>401</v>
      </c>
      <c r="HJ113" t="s">
        <v>401</v>
      </c>
      <c r="HK113" t="s">
        <v>401</v>
      </c>
      <c r="HL113">
        <v>0</v>
      </c>
      <c r="HM113">
        <v>100</v>
      </c>
      <c r="HN113">
        <v>100</v>
      </c>
      <c r="HO113">
        <v>5.3280000000000003</v>
      </c>
      <c r="HP113">
        <v>-0.753</v>
      </c>
      <c r="HQ113">
        <v>3.8387155000000002</v>
      </c>
      <c r="HR113">
        <v>0</v>
      </c>
      <c r="HS113">
        <v>0</v>
      </c>
      <c r="HT113">
        <v>0</v>
      </c>
      <c r="HU113">
        <v>-0.75969000000000397</v>
      </c>
      <c r="HV113">
        <v>0</v>
      </c>
      <c r="HW113">
        <v>0</v>
      </c>
      <c r="HX113">
        <v>0</v>
      </c>
      <c r="HY113">
        <v>-1</v>
      </c>
      <c r="HZ113">
        <v>-1</v>
      </c>
      <c r="IA113">
        <v>-1</v>
      </c>
      <c r="IB113">
        <v>-1</v>
      </c>
      <c r="IC113">
        <v>1.8</v>
      </c>
      <c r="ID113">
        <v>1.8</v>
      </c>
      <c r="IE113">
        <v>1.5209999999999999</v>
      </c>
      <c r="IF113">
        <v>2.36938</v>
      </c>
      <c r="IG113">
        <v>2.64893</v>
      </c>
      <c r="IH113">
        <v>2.8967299999999998</v>
      </c>
      <c r="II113">
        <v>2.8442400000000001</v>
      </c>
      <c r="IJ113">
        <v>2.34009</v>
      </c>
      <c r="IK113">
        <v>36.6233</v>
      </c>
      <c r="IL113">
        <v>24.148800000000001</v>
      </c>
      <c r="IM113">
        <v>18</v>
      </c>
      <c r="IN113">
        <v>1186.8399999999999</v>
      </c>
      <c r="IO113">
        <v>332.36799999999999</v>
      </c>
      <c r="IP113">
        <v>25</v>
      </c>
      <c r="IQ113">
        <v>24.847799999999999</v>
      </c>
      <c r="IR113">
        <v>30.000299999999999</v>
      </c>
      <c r="IS113">
        <v>24.727599999999999</v>
      </c>
      <c r="IT113">
        <v>24.663900000000002</v>
      </c>
      <c r="IU113">
        <v>30.4939</v>
      </c>
      <c r="IV113">
        <v>0</v>
      </c>
      <c r="IW113">
        <v>100</v>
      </c>
      <c r="IX113">
        <v>25</v>
      </c>
      <c r="IY113">
        <v>400</v>
      </c>
      <c r="IZ113">
        <v>22.443999999999999</v>
      </c>
      <c r="JA113">
        <v>109.271</v>
      </c>
      <c r="JB113">
        <v>99.941000000000003</v>
      </c>
    </row>
    <row r="114" spans="1:262" x14ac:dyDescent="0.2">
      <c r="A114">
        <v>98</v>
      </c>
      <c r="B114">
        <v>1634329448.0999999</v>
      </c>
      <c r="C114">
        <v>18093.5999999046</v>
      </c>
      <c r="D114" t="s">
        <v>808</v>
      </c>
      <c r="E114" t="s">
        <v>809</v>
      </c>
      <c r="F114" t="s">
        <v>392</v>
      </c>
      <c r="G114">
        <v>1634329448.0999999</v>
      </c>
      <c r="H114">
        <f t="shared" si="138"/>
        <v>3.9339149375309055E-3</v>
      </c>
      <c r="I114">
        <f t="shared" si="139"/>
        <v>3.9339149375309059</v>
      </c>
      <c r="J114">
        <f t="shared" si="140"/>
        <v>6.8259417969927592</v>
      </c>
      <c r="K114">
        <f t="shared" si="141"/>
        <v>395.03899999999999</v>
      </c>
      <c r="L114">
        <f t="shared" si="142"/>
        <v>298.60096239101887</v>
      </c>
      <c r="M114">
        <f t="shared" si="143"/>
        <v>27.165805124000567</v>
      </c>
      <c r="N114">
        <f t="shared" si="144"/>
        <v>35.939443746088998</v>
      </c>
      <c r="O114">
        <f t="shared" si="145"/>
        <v>0.13913799245359332</v>
      </c>
      <c r="P114">
        <f t="shared" si="146"/>
        <v>2.7595913232180198</v>
      </c>
      <c r="Q114">
        <f t="shared" si="147"/>
        <v>0.13535487823421791</v>
      </c>
      <c r="R114">
        <f t="shared" si="148"/>
        <v>8.492812903203667E-2</v>
      </c>
      <c r="S114">
        <f t="shared" si="149"/>
        <v>241.76571292205611</v>
      </c>
      <c r="T114">
        <f t="shared" si="150"/>
        <v>27.397368577536763</v>
      </c>
      <c r="U114">
        <f t="shared" si="151"/>
        <v>26.965299999999999</v>
      </c>
      <c r="V114">
        <f t="shared" si="152"/>
        <v>3.5718717900929255</v>
      </c>
      <c r="W114">
        <f t="shared" si="153"/>
        <v>27.820773478163787</v>
      </c>
      <c r="X114">
        <f t="shared" si="154"/>
        <v>0.99409604588189993</v>
      </c>
      <c r="Y114">
        <f t="shared" si="155"/>
        <v>3.5732149814675527</v>
      </c>
      <c r="Z114">
        <f t="shared" si="156"/>
        <v>2.5777757442110256</v>
      </c>
      <c r="AA114">
        <f t="shared" si="157"/>
        <v>-173.48564874511294</v>
      </c>
      <c r="AB114">
        <f t="shared" si="158"/>
        <v>0.95216055947080647</v>
      </c>
      <c r="AC114">
        <f t="shared" si="159"/>
        <v>7.443952263347467E-2</v>
      </c>
      <c r="AD114">
        <f t="shared" si="160"/>
        <v>69.306664259047452</v>
      </c>
      <c r="AE114">
        <v>6</v>
      </c>
      <c r="AF114">
        <v>1</v>
      </c>
      <c r="AG114">
        <f t="shared" si="161"/>
        <v>1</v>
      </c>
      <c r="AH114">
        <f t="shared" si="162"/>
        <v>0</v>
      </c>
      <c r="AI114">
        <f t="shared" si="163"/>
        <v>47922.983956850709</v>
      </c>
      <c r="AJ114" t="s">
        <v>393</v>
      </c>
      <c r="AK114">
        <v>10397.299999999999</v>
      </c>
      <c r="AL114">
        <v>0</v>
      </c>
      <c r="AM114">
        <v>0</v>
      </c>
      <c r="AN114" t="e">
        <f t="shared" si="164"/>
        <v>#DIV/0!</v>
      </c>
      <c r="AO114">
        <v>-1</v>
      </c>
      <c r="AP114" t="s">
        <v>810</v>
      </c>
      <c r="AQ114">
        <v>8293.59</v>
      </c>
      <c r="AR114">
        <v>827.63548000000003</v>
      </c>
      <c r="AS114">
        <v>948.11</v>
      </c>
      <c r="AT114">
        <f t="shared" si="165"/>
        <v>0.12706808281739457</v>
      </c>
      <c r="AU114">
        <v>0.5</v>
      </c>
      <c r="AV114">
        <f t="shared" si="166"/>
        <v>1261.3544999596145</v>
      </c>
      <c r="AW114">
        <f t="shared" si="167"/>
        <v>6.8259417969927592</v>
      </c>
      <c r="AX114">
        <f t="shared" si="168"/>
        <v>80.138949031480806</v>
      </c>
      <c r="AY114">
        <f t="shared" si="169"/>
        <v>6.2043951936139501E-3</v>
      </c>
      <c r="AZ114">
        <f t="shared" si="170"/>
        <v>-1</v>
      </c>
      <c r="BA114" t="e">
        <f t="shared" si="171"/>
        <v>#DIV/0!</v>
      </c>
      <c r="BB114" t="s">
        <v>395</v>
      </c>
      <c r="BC114">
        <v>0</v>
      </c>
      <c r="BD114" t="e">
        <f t="shared" si="172"/>
        <v>#DIV/0!</v>
      </c>
      <c r="BE114" t="e">
        <f t="shared" si="173"/>
        <v>#DIV/0!</v>
      </c>
      <c r="BF114" t="e">
        <f t="shared" si="174"/>
        <v>#DIV/0!</v>
      </c>
      <c r="BG114" t="e">
        <f t="shared" si="175"/>
        <v>#DIV/0!</v>
      </c>
      <c r="BH114">
        <f t="shared" si="176"/>
        <v>0.1270680828173946</v>
      </c>
      <c r="BI114" t="e">
        <f t="shared" si="177"/>
        <v>#DIV/0!</v>
      </c>
      <c r="BJ114" t="e">
        <f t="shared" si="178"/>
        <v>#DIV/0!</v>
      </c>
      <c r="BK114" t="e">
        <f t="shared" si="179"/>
        <v>#DIV/0!</v>
      </c>
      <c r="BL114">
        <v>200</v>
      </c>
      <c r="BM114">
        <v>300</v>
      </c>
      <c r="BN114">
        <v>300</v>
      </c>
      <c r="BO114">
        <v>300</v>
      </c>
      <c r="BP114">
        <v>8293.59</v>
      </c>
      <c r="BQ114">
        <v>924.3</v>
      </c>
      <c r="BR114">
        <v>-5.6335700000000001E-3</v>
      </c>
      <c r="BS114">
        <v>2.97</v>
      </c>
      <c r="BT114" t="s">
        <v>395</v>
      </c>
      <c r="BU114" t="s">
        <v>395</v>
      </c>
      <c r="BV114" t="s">
        <v>395</v>
      </c>
      <c r="BW114" t="s">
        <v>395</v>
      </c>
      <c r="BX114" t="s">
        <v>395</v>
      </c>
      <c r="BY114" t="s">
        <v>395</v>
      </c>
      <c r="BZ114" t="s">
        <v>395</v>
      </c>
      <c r="CA114" t="s">
        <v>395</v>
      </c>
      <c r="CB114" t="s">
        <v>395</v>
      </c>
      <c r="CC114" t="s">
        <v>395</v>
      </c>
      <c r="CD114">
        <f t="shared" si="180"/>
        <v>1500.17</v>
      </c>
      <c r="CE114">
        <f t="shared" si="181"/>
        <v>1261.3544999596145</v>
      </c>
      <c r="CF114">
        <f t="shared" si="182"/>
        <v>0.84080770843278729</v>
      </c>
      <c r="CG114">
        <f t="shared" si="183"/>
        <v>0.16115887727527953</v>
      </c>
      <c r="CH114">
        <v>6</v>
      </c>
      <c r="CI114">
        <v>0.5</v>
      </c>
      <c r="CJ114" t="s">
        <v>396</v>
      </c>
      <c r="CK114">
        <v>2</v>
      </c>
      <c r="CL114">
        <v>1634329448.0999999</v>
      </c>
      <c r="CM114">
        <v>395.03899999999999</v>
      </c>
      <c r="CN114">
        <v>400.06700000000001</v>
      </c>
      <c r="CO114">
        <v>10.9269</v>
      </c>
      <c r="CP114">
        <v>8.5923400000000001</v>
      </c>
      <c r="CQ114">
        <v>389.70299999999997</v>
      </c>
      <c r="CR114">
        <v>11.6793</v>
      </c>
      <c r="CS114">
        <v>999.99900000000002</v>
      </c>
      <c r="CT114">
        <v>90.872900000000001</v>
      </c>
      <c r="CU114">
        <v>0.104051</v>
      </c>
      <c r="CV114">
        <v>26.971699999999998</v>
      </c>
      <c r="CW114">
        <v>26.965299999999999</v>
      </c>
      <c r="CX114">
        <v>999.9</v>
      </c>
      <c r="CY114">
        <v>0</v>
      </c>
      <c r="CZ114">
        <v>0</v>
      </c>
      <c r="DA114">
        <v>9971.25</v>
      </c>
      <c r="DB114">
        <v>0</v>
      </c>
      <c r="DC114">
        <v>21.8672</v>
      </c>
      <c r="DD114">
        <v>-5.0277700000000003</v>
      </c>
      <c r="DE114">
        <v>399.404</v>
      </c>
      <c r="DF114">
        <v>403.53500000000003</v>
      </c>
      <c r="DG114">
        <v>2.3345099999999999</v>
      </c>
      <c r="DH114">
        <v>400.06700000000001</v>
      </c>
      <c r="DI114">
        <v>8.5923400000000001</v>
      </c>
      <c r="DJ114">
        <v>0.99295500000000003</v>
      </c>
      <c r="DK114">
        <v>0.78081100000000003</v>
      </c>
      <c r="DL114">
        <v>6.8134100000000002</v>
      </c>
      <c r="DM114">
        <v>3.3631500000000001</v>
      </c>
      <c r="DN114">
        <v>1500.17</v>
      </c>
      <c r="DO114">
        <v>0.97298799999999996</v>
      </c>
      <c r="DP114">
        <v>2.70117E-2</v>
      </c>
      <c r="DQ114">
        <v>0</v>
      </c>
      <c r="DR114">
        <v>827.06600000000003</v>
      </c>
      <c r="DS114">
        <v>5.0000499999999999</v>
      </c>
      <c r="DT114">
        <v>12521.8</v>
      </c>
      <c r="DU114">
        <v>12459.5</v>
      </c>
      <c r="DV114">
        <v>42.125</v>
      </c>
      <c r="DW114">
        <v>43.875</v>
      </c>
      <c r="DX114">
        <v>43.125</v>
      </c>
      <c r="DY114">
        <v>43.5</v>
      </c>
      <c r="DZ114">
        <v>44.186999999999998</v>
      </c>
      <c r="EA114">
        <v>1454.78</v>
      </c>
      <c r="EB114">
        <v>40.39</v>
      </c>
      <c r="EC114">
        <v>0</v>
      </c>
      <c r="ED114">
        <v>109.799999952316</v>
      </c>
      <c r="EE114">
        <v>0</v>
      </c>
      <c r="EF114">
        <v>827.63548000000003</v>
      </c>
      <c r="EG114">
        <v>-6.5442307824558403</v>
      </c>
      <c r="EH114">
        <v>-109.876923148063</v>
      </c>
      <c r="EI114">
        <v>12534.1</v>
      </c>
      <c r="EJ114">
        <v>15</v>
      </c>
      <c r="EK114">
        <v>1634329418.0999999</v>
      </c>
      <c r="EL114" t="s">
        <v>811</v>
      </c>
      <c r="EM114">
        <v>1634329410.5999999</v>
      </c>
      <c r="EN114">
        <v>1634329418.0999999</v>
      </c>
      <c r="EO114">
        <v>103</v>
      </c>
      <c r="EP114">
        <v>8.0000000000000002E-3</v>
      </c>
      <c r="EQ114">
        <v>0</v>
      </c>
      <c r="ER114">
        <v>5.3360000000000003</v>
      </c>
      <c r="ES114">
        <v>-0.752</v>
      </c>
      <c r="ET114">
        <v>400</v>
      </c>
      <c r="EU114">
        <v>9</v>
      </c>
      <c r="EV114">
        <v>0.45</v>
      </c>
      <c r="EW114">
        <v>0.05</v>
      </c>
      <c r="EX114">
        <v>-5.0639405000000002</v>
      </c>
      <c r="EY114">
        <v>-1.8658086303932699E-2</v>
      </c>
      <c r="EZ114">
        <v>3.61748458151517E-2</v>
      </c>
      <c r="FA114">
        <v>1</v>
      </c>
      <c r="FB114">
        <v>2.3265767500000001</v>
      </c>
      <c r="FC114">
        <v>4.5229305816134699E-2</v>
      </c>
      <c r="FD114">
        <v>4.6216141052125804E-3</v>
      </c>
      <c r="FE114">
        <v>1</v>
      </c>
      <c r="FF114">
        <v>2</v>
      </c>
      <c r="FG114">
        <v>2</v>
      </c>
      <c r="FH114" t="s">
        <v>398</v>
      </c>
      <c r="FI114">
        <v>3.8228</v>
      </c>
      <c r="FJ114">
        <v>2.70703</v>
      </c>
      <c r="FK114">
        <v>8.70972E-2</v>
      </c>
      <c r="FL114">
        <v>8.88047E-2</v>
      </c>
      <c r="FM114">
        <v>6.1528300000000001E-2</v>
      </c>
      <c r="FN114">
        <v>4.8701300000000003E-2</v>
      </c>
      <c r="FO114">
        <v>26564.7</v>
      </c>
      <c r="FP114">
        <v>22473.9</v>
      </c>
      <c r="FQ114">
        <v>26126.7</v>
      </c>
      <c r="FR114">
        <v>24068.5</v>
      </c>
      <c r="FS114">
        <v>41882.800000000003</v>
      </c>
      <c r="FT114">
        <v>37794.6</v>
      </c>
      <c r="FU114">
        <v>47247.1</v>
      </c>
      <c r="FV114">
        <v>42910.8</v>
      </c>
      <c r="FW114">
        <v>2.6791499999999999</v>
      </c>
      <c r="FX114">
        <v>1.66645</v>
      </c>
      <c r="FY114">
        <v>0.141345</v>
      </c>
      <c r="FZ114">
        <v>0</v>
      </c>
      <c r="GA114">
        <v>24.6492</v>
      </c>
      <c r="GB114">
        <v>999.9</v>
      </c>
      <c r="GC114">
        <v>24.495999999999999</v>
      </c>
      <c r="GD114">
        <v>29.728999999999999</v>
      </c>
      <c r="GE114">
        <v>11.3073</v>
      </c>
      <c r="GF114">
        <v>54.9848</v>
      </c>
      <c r="GG114">
        <v>48.830100000000002</v>
      </c>
      <c r="GH114">
        <v>3</v>
      </c>
      <c r="GI114">
        <v>-0.191829</v>
      </c>
      <c r="GJ114">
        <v>-0.21807499999999999</v>
      </c>
      <c r="GK114">
        <v>20.2334</v>
      </c>
      <c r="GL114">
        <v>5.2351099999999997</v>
      </c>
      <c r="GM114">
        <v>11.986000000000001</v>
      </c>
      <c r="GN114">
        <v>4.9570999999999996</v>
      </c>
      <c r="GO114">
        <v>3.3039999999999998</v>
      </c>
      <c r="GP114">
        <v>1403.4</v>
      </c>
      <c r="GQ114">
        <v>9999</v>
      </c>
      <c r="GR114">
        <v>2722.8</v>
      </c>
      <c r="GS114">
        <v>17.5</v>
      </c>
      <c r="GT114">
        <v>1.8687400000000001</v>
      </c>
      <c r="GU114">
        <v>1.8644700000000001</v>
      </c>
      <c r="GV114">
        <v>1.87205</v>
      </c>
      <c r="GW114">
        <v>1.86294</v>
      </c>
      <c r="GX114">
        <v>1.8623400000000001</v>
      </c>
      <c r="GY114">
        <v>1.86877</v>
      </c>
      <c r="GZ114">
        <v>1.8589500000000001</v>
      </c>
      <c r="HA114">
        <v>1.86531</v>
      </c>
      <c r="HB114">
        <v>5</v>
      </c>
      <c r="HC114">
        <v>0</v>
      </c>
      <c r="HD114">
        <v>0</v>
      </c>
      <c r="HE114">
        <v>0</v>
      </c>
      <c r="HF114" t="s">
        <v>399</v>
      </c>
      <c r="HG114" t="s">
        <v>400</v>
      </c>
      <c r="HH114" t="s">
        <v>401</v>
      </c>
      <c r="HI114" t="s">
        <v>401</v>
      </c>
      <c r="HJ114" t="s">
        <v>401</v>
      </c>
      <c r="HK114" t="s">
        <v>401</v>
      </c>
      <c r="HL114">
        <v>0</v>
      </c>
      <c r="HM114">
        <v>100</v>
      </c>
      <c r="HN114">
        <v>100</v>
      </c>
      <c r="HO114">
        <v>5.3360000000000003</v>
      </c>
      <c r="HP114">
        <v>-0.75239999999999996</v>
      </c>
      <c r="HQ114">
        <v>5.3364761904761098</v>
      </c>
      <c r="HR114">
        <v>0</v>
      </c>
      <c r="HS114">
        <v>0</v>
      </c>
      <c r="HT114">
        <v>0</v>
      </c>
      <c r="HU114">
        <v>-0.752470999999998</v>
      </c>
      <c r="HV114">
        <v>0</v>
      </c>
      <c r="HW114">
        <v>0</v>
      </c>
      <c r="HX114">
        <v>0</v>
      </c>
      <c r="HY114">
        <v>-1</v>
      </c>
      <c r="HZ114">
        <v>-1</v>
      </c>
      <c r="IA114">
        <v>-1</v>
      </c>
      <c r="IB114">
        <v>-1</v>
      </c>
      <c r="IC114">
        <v>0.6</v>
      </c>
      <c r="ID114">
        <v>0.5</v>
      </c>
      <c r="IE114">
        <v>1.5161100000000001</v>
      </c>
      <c r="IF114">
        <v>2.36206</v>
      </c>
      <c r="IG114">
        <v>2.64893</v>
      </c>
      <c r="IH114">
        <v>2.8967299999999998</v>
      </c>
      <c r="II114">
        <v>2.8442400000000001</v>
      </c>
      <c r="IJ114">
        <v>2.35107</v>
      </c>
      <c r="IK114">
        <v>36.6706</v>
      </c>
      <c r="IL114">
        <v>24.157499999999999</v>
      </c>
      <c r="IM114">
        <v>18</v>
      </c>
      <c r="IN114">
        <v>1180.3699999999999</v>
      </c>
      <c r="IO114">
        <v>331.709</v>
      </c>
      <c r="IP114">
        <v>25.0001</v>
      </c>
      <c r="IQ114">
        <v>24.9068</v>
      </c>
      <c r="IR114">
        <v>30.0002</v>
      </c>
      <c r="IS114">
        <v>24.783999999999999</v>
      </c>
      <c r="IT114">
        <v>24.7225</v>
      </c>
      <c r="IU114">
        <v>30.398700000000002</v>
      </c>
      <c r="IV114">
        <v>0</v>
      </c>
      <c r="IW114">
        <v>100</v>
      </c>
      <c r="IX114">
        <v>25</v>
      </c>
      <c r="IY114">
        <v>400</v>
      </c>
      <c r="IZ114">
        <v>22.443999999999999</v>
      </c>
      <c r="JA114">
        <v>109.253</v>
      </c>
      <c r="JB114">
        <v>99.928399999999996</v>
      </c>
    </row>
    <row r="115" spans="1:262" x14ac:dyDescent="0.2">
      <c r="A115">
        <v>99</v>
      </c>
      <c r="B115">
        <v>1634329560.0999999</v>
      </c>
      <c r="C115">
        <v>18205.5999999046</v>
      </c>
      <c r="D115" t="s">
        <v>812</v>
      </c>
      <c r="E115" t="s">
        <v>813</v>
      </c>
      <c r="F115" t="s">
        <v>392</v>
      </c>
      <c r="G115">
        <v>1634329560.0999999</v>
      </c>
      <c r="H115">
        <f t="shared" si="138"/>
        <v>4.0158557062937722E-3</v>
      </c>
      <c r="I115">
        <f t="shared" si="139"/>
        <v>4.0158557062937721</v>
      </c>
      <c r="J115">
        <f t="shared" si="140"/>
        <v>8.2261455660830514</v>
      </c>
      <c r="K115">
        <f t="shared" si="141"/>
        <v>593.63699999999994</v>
      </c>
      <c r="L115">
        <f t="shared" si="142"/>
        <v>474.47830464132403</v>
      </c>
      <c r="M115">
        <f t="shared" si="143"/>
        <v>43.166380226984465</v>
      </c>
      <c r="N115">
        <f t="shared" si="144"/>
        <v>54.007022466869998</v>
      </c>
      <c r="O115">
        <f t="shared" si="145"/>
        <v>0.14267805784131082</v>
      </c>
      <c r="P115">
        <f t="shared" si="146"/>
        <v>2.7551135089798584</v>
      </c>
      <c r="Q115">
        <f t="shared" si="147"/>
        <v>0.13869668301247365</v>
      </c>
      <c r="R115">
        <f t="shared" si="148"/>
        <v>8.7033883724791372E-2</v>
      </c>
      <c r="S115">
        <f t="shared" si="149"/>
        <v>241.71884992206037</v>
      </c>
      <c r="T115">
        <f t="shared" si="150"/>
        <v>27.35926060516973</v>
      </c>
      <c r="U115">
        <f t="shared" si="151"/>
        <v>26.931999999999999</v>
      </c>
      <c r="V115">
        <f t="shared" si="152"/>
        <v>3.5648901079369248</v>
      </c>
      <c r="W115">
        <f t="shared" si="153"/>
        <v>27.921817214018702</v>
      </c>
      <c r="X115">
        <f t="shared" si="154"/>
        <v>0.99677503416400004</v>
      </c>
      <c r="Y115">
        <f t="shared" si="155"/>
        <v>3.5698788031015023</v>
      </c>
      <c r="Z115">
        <f t="shared" si="156"/>
        <v>2.5681150737729248</v>
      </c>
      <c r="AA115">
        <f t="shared" si="157"/>
        <v>-177.09923664755536</v>
      </c>
      <c r="AB115">
        <f t="shared" si="158"/>
        <v>3.5351015720079113</v>
      </c>
      <c r="AC115">
        <f t="shared" si="159"/>
        <v>0.27675387542680302</v>
      </c>
      <c r="AD115">
        <f t="shared" si="160"/>
        <v>68.431468721939737</v>
      </c>
      <c r="AE115">
        <v>2</v>
      </c>
      <c r="AF115">
        <v>0</v>
      </c>
      <c r="AG115">
        <f t="shared" si="161"/>
        <v>1</v>
      </c>
      <c r="AH115">
        <f t="shared" si="162"/>
        <v>0</v>
      </c>
      <c r="AI115">
        <f t="shared" si="163"/>
        <v>47803.748620737926</v>
      </c>
      <c r="AJ115" t="s">
        <v>393</v>
      </c>
      <c r="AK115">
        <v>10397.299999999999</v>
      </c>
      <c r="AL115">
        <v>0</v>
      </c>
      <c r="AM115">
        <v>0</v>
      </c>
      <c r="AN115" t="e">
        <f t="shared" si="164"/>
        <v>#DIV/0!</v>
      </c>
      <c r="AO115">
        <v>-1</v>
      </c>
      <c r="AP115" t="s">
        <v>814</v>
      </c>
      <c r="AQ115">
        <v>8293.67</v>
      </c>
      <c r="AR115">
        <v>833.61771999999996</v>
      </c>
      <c r="AS115">
        <v>954.50800000000004</v>
      </c>
      <c r="AT115">
        <f t="shared" si="165"/>
        <v>0.126651929580475</v>
      </c>
      <c r="AU115">
        <v>0.5</v>
      </c>
      <c r="AV115">
        <f t="shared" si="166"/>
        <v>1261.1105999596168</v>
      </c>
      <c r="AW115">
        <f t="shared" si="167"/>
        <v>8.2261455660830514</v>
      </c>
      <c r="AX115">
        <f t="shared" si="168"/>
        <v>79.861045449637984</v>
      </c>
      <c r="AY115">
        <f t="shared" si="169"/>
        <v>7.3158893172244289E-3</v>
      </c>
      <c r="AZ115">
        <f t="shared" si="170"/>
        <v>-1</v>
      </c>
      <c r="BA115" t="e">
        <f t="shared" si="171"/>
        <v>#DIV/0!</v>
      </c>
      <c r="BB115" t="s">
        <v>395</v>
      </c>
      <c r="BC115">
        <v>0</v>
      </c>
      <c r="BD115" t="e">
        <f t="shared" si="172"/>
        <v>#DIV/0!</v>
      </c>
      <c r="BE115" t="e">
        <f t="shared" si="173"/>
        <v>#DIV/0!</v>
      </c>
      <c r="BF115" t="e">
        <f t="shared" si="174"/>
        <v>#DIV/0!</v>
      </c>
      <c r="BG115" t="e">
        <f t="shared" si="175"/>
        <v>#DIV/0!</v>
      </c>
      <c r="BH115">
        <f t="shared" si="176"/>
        <v>0.12665192958047505</v>
      </c>
      <c r="BI115" t="e">
        <f t="shared" si="177"/>
        <v>#DIV/0!</v>
      </c>
      <c r="BJ115" t="e">
        <f t="shared" si="178"/>
        <v>#DIV/0!</v>
      </c>
      <c r="BK115" t="e">
        <f t="shared" si="179"/>
        <v>#DIV/0!</v>
      </c>
      <c r="BL115">
        <v>201</v>
      </c>
      <c r="BM115">
        <v>300</v>
      </c>
      <c r="BN115">
        <v>300</v>
      </c>
      <c r="BO115">
        <v>300</v>
      </c>
      <c r="BP115">
        <v>8293.67</v>
      </c>
      <c r="BQ115">
        <v>932.47</v>
      </c>
      <c r="BR115">
        <v>-5.6335700000000001E-3</v>
      </c>
      <c r="BS115">
        <v>1.17</v>
      </c>
      <c r="BT115" t="s">
        <v>395</v>
      </c>
      <c r="BU115" t="s">
        <v>395</v>
      </c>
      <c r="BV115" t="s">
        <v>395</v>
      </c>
      <c r="BW115" t="s">
        <v>395</v>
      </c>
      <c r="BX115" t="s">
        <v>395</v>
      </c>
      <c r="BY115" t="s">
        <v>395</v>
      </c>
      <c r="BZ115" t="s">
        <v>395</v>
      </c>
      <c r="CA115" t="s">
        <v>395</v>
      </c>
      <c r="CB115" t="s">
        <v>395</v>
      </c>
      <c r="CC115" t="s">
        <v>395</v>
      </c>
      <c r="CD115">
        <f t="shared" si="180"/>
        <v>1499.88</v>
      </c>
      <c r="CE115">
        <f t="shared" si="181"/>
        <v>1261.1105999596168</v>
      </c>
      <c r="CF115">
        <f t="shared" si="182"/>
        <v>0.84080766458624467</v>
      </c>
      <c r="CG115">
        <f t="shared" si="183"/>
        <v>0.16115879265145236</v>
      </c>
      <c r="CH115">
        <v>6</v>
      </c>
      <c r="CI115">
        <v>0.5</v>
      </c>
      <c r="CJ115" t="s">
        <v>396</v>
      </c>
      <c r="CK115">
        <v>2</v>
      </c>
      <c r="CL115">
        <v>1634329560.0999999</v>
      </c>
      <c r="CM115">
        <v>593.63699999999994</v>
      </c>
      <c r="CN115">
        <v>600.00300000000004</v>
      </c>
      <c r="CO115">
        <v>10.9564</v>
      </c>
      <c r="CP115">
        <v>8.5733099999999993</v>
      </c>
      <c r="CQ115">
        <v>587.43799999999999</v>
      </c>
      <c r="CR115">
        <v>11.704599999999999</v>
      </c>
      <c r="CS115">
        <v>1000.01</v>
      </c>
      <c r="CT115">
        <v>90.871700000000004</v>
      </c>
      <c r="CU115">
        <v>0.10481</v>
      </c>
      <c r="CV115">
        <v>26.9558</v>
      </c>
      <c r="CW115">
        <v>26.931999999999999</v>
      </c>
      <c r="CX115">
        <v>999.9</v>
      </c>
      <c r="CY115">
        <v>0</v>
      </c>
      <c r="CZ115">
        <v>0</v>
      </c>
      <c r="DA115">
        <v>9945</v>
      </c>
      <c r="DB115">
        <v>0</v>
      </c>
      <c r="DC115">
        <v>21.8672</v>
      </c>
      <c r="DD115">
        <v>-6.3665200000000004</v>
      </c>
      <c r="DE115">
        <v>600.21299999999997</v>
      </c>
      <c r="DF115">
        <v>605.19200000000001</v>
      </c>
      <c r="DG115">
        <v>2.3831199999999999</v>
      </c>
      <c r="DH115">
        <v>600.00300000000004</v>
      </c>
      <c r="DI115">
        <v>8.5733099999999993</v>
      </c>
      <c r="DJ115">
        <v>0.99562899999999999</v>
      </c>
      <c r="DK115">
        <v>0.77907099999999996</v>
      </c>
      <c r="DL115">
        <v>6.8525799999999997</v>
      </c>
      <c r="DM115">
        <v>3.3315800000000002</v>
      </c>
      <c r="DN115">
        <v>1499.88</v>
      </c>
      <c r="DO115">
        <v>0.97298799999999996</v>
      </c>
      <c r="DP115">
        <v>2.70117E-2</v>
      </c>
      <c r="DQ115">
        <v>0</v>
      </c>
      <c r="DR115">
        <v>833.005</v>
      </c>
      <c r="DS115">
        <v>5.0000499999999999</v>
      </c>
      <c r="DT115">
        <v>12618.8</v>
      </c>
      <c r="DU115">
        <v>12457</v>
      </c>
      <c r="DV115">
        <v>42.186999999999998</v>
      </c>
      <c r="DW115">
        <v>43.936999999999998</v>
      </c>
      <c r="DX115">
        <v>43.186999999999998</v>
      </c>
      <c r="DY115">
        <v>43.561999999999998</v>
      </c>
      <c r="DZ115">
        <v>44.25</v>
      </c>
      <c r="EA115">
        <v>1454.5</v>
      </c>
      <c r="EB115">
        <v>40.380000000000003</v>
      </c>
      <c r="EC115">
        <v>0</v>
      </c>
      <c r="ED115">
        <v>111.69999980926499</v>
      </c>
      <c r="EE115">
        <v>0</v>
      </c>
      <c r="EF115">
        <v>833.61771999999996</v>
      </c>
      <c r="EG115">
        <v>-4.7926923065011398</v>
      </c>
      <c r="EH115">
        <v>-70.361538523819704</v>
      </c>
      <c r="EI115">
        <v>12628.012000000001</v>
      </c>
      <c r="EJ115">
        <v>15</v>
      </c>
      <c r="EK115">
        <v>1634329534.0999999</v>
      </c>
      <c r="EL115" t="s">
        <v>815</v>
      </c>
      <c r="EM115">
        <v>1634329524.0999999</v>
      </c>
      <c r="EN115">
        <v>1634329534.0999999</v>
      </c>
      <c r="EO115">
        <v>104</v>
      </c>
      <c r="EP115">
        <v>0.86199999999999999</v>
      </c>
      <c r="EQ115">
        <v>4.0000000000000001E-3</v>
      </c>
      <c r="ER115">
        <v>6.1989999999999998</v>
      </c>
      <c r="ES115">
        <v>-0.748</v>
      </c>
      <c r="ET115">
        <v>600</v>
      </c>
      <c r="EU115">
        <v>9</v>
      </c>
      <c r="EV115">
        <v>0.47</v>
      </c>
      <c r="EW115">
        <v>0.03</v>
      </c>
      <c r="EX115">
        <v>-6.3887677500000004</v>
      </c>
      <c r="EY115">
        <v>-6.7640712945569198E-2</v>
      </c>
      <c r="EZ115">
        <v>9.0398442146076299E-2</v>
      </c>
      <c r="FA115">
        <v>1</v>
      </c>
      <c r="FB115">
        <v>2.3804132500000001</v>
      </c>
      <c r="FC115">
        <v>8.0684240150090597E-2</v>
      </c>
      <c r="FD115">
        <v>3.06897260811742E-2</v>
      </c>
      <c r="FE115">
        <v>1</v>
      </c>
      <c r="FF115">
        <v>2</v>
      </c>
      <c r="FG115">
        <v>2</v>
      </c>
      <c r="FH115" t="s">
        <v>398</v>
      </c>
      <c r="FI115">
        <v>3.82281</v>
      </c>
      <c r="FJ115">
        <v>2.70757</v>
      </c>
      <c r="FK115">
        <v>0.11774999999999999</v>
      </c>
      <c r="FL115">
        <v>0.119335</v>
      </c>
      <c r="FM115">
        <v>6.16202E-2</v>
      </c>
      <c r="FN115">
        <v>4.8609199999999998E-2</v>
      </c>
      <c r="FO115">
        <v>25668.6</v>
      </c>
      <c r="FP115">
        <v>21718.7</v>
      </c>
      <c r="FQ115">
        <v>26122.400000000001</v>
      </c>
      <c r="FR115">
        <v>24065.9</v>
      </c>
      <c r="FS115">
        <v>41873.599999999999</v>
      </c>
      <c r="FT115">
        <v>37795.1</v>
      </c>
      <c r="FU115">
        <v>47240.6</v>
      </c>
      <c r="FV115">
        <v>42906.6</v>
      </c>
      <c r="FW115">
        <v>2.68215</v>
      </c>
      <c r="FX115">
        <v>1.6669799999999999</v>
      </c>
      <c r="FY115">
        <v>0.140823</v>
      </c>
      <c r="FZ115">
        <v>0</v>
      </c>
      <c r="GA115">
        <v>24.624400000000001</v>
      </c>
      <c r="GB115">
        <v>999.9</v>
      </c>
      <c r="GC115">
        <v>24.422999999999998</v>
      </c>
      <c r="GD115">
        <v>29.779</v>
      </c>
      <c r="GE115">
        <v>11.3063</v>
      </c>
      <c r="GF115">
        <v>55.964799999999997</v>
      </c>
      <c r="GG115">
        <v>48.798099999999998</v>
      </c>
      <c r="GH115">
        <v>3</v>
      </c>
      <c r="GI115">
        <v>-0.18756600000000001</v>
      </c>
      <c r="GJ115">
        <v>-0.21515799999999999</v>
      </c>
      <c r="GK115">
        <v>20.233699999999999</v>
      </c>
      <c r="GL115">
        <v>5.2339099999999998</v>
      </c>
      <c r="GM115">
        <v>11.986000000000001</v>
      </c>
      <c r="GN115">
        <v>4.95695</v>
      </c>
      <c r="GO115">
        <v>3.3039999999999998</v>
      </c>
      <c r="GP115">
        <v>1406.7</v>
      </c>
      <c r="GQ115">
        <v>9999</v>
      </c>
      <c r="GR115">
        <v>2722.8</v>
      </c>
      <c r="GS115">
        <v>17.600000000000001</v>
      </c>
      <c r="GT115">
        <v>1.8687400000000001</v>
      </c>
      <c r="GU115">
        <v>1.8644700000000001</v>
      </c>
      <c r="GV115">
        <v>1.8720699999999999</v>
      </c>
      <c r="GW115">
        <v>1.8629500000000001</v>
      </c>
      <c r="GX115">
        <v>1.8623400000000001</v>
      </c>
      <c r="GY115">
        <v>1.8687400000000001</v>
      </c>
      <c r="GZ115">
        <v>1.8589800000000001</v>
      </c>
      <c r="HA115">
        <v>1.8653</v>
      </c>
      <c r="HB115">
        <v>5</v>
      </c>
      <c r="HC115">
        <v>0</v>
      </c>
      <c r="HD115">
        <v>0</v>
      </c>
      <c r="HE115">
        <v>0</v>
      </c>
      <c r="HF115" t="s">
        <v>399</v>
      </c>
      <c r="HG115" t="s">
        <v>400</v>
      </c>
      <c r="HH115" t="s">
        <v>401</v>
      </c>
      <c r="HI115" t="s">
        <v>401</v>
      </c>
      <c r="HJ115" t="s">
        <v>401</v>
      </c>
      <c r="HK115" t="s">
        <v>401</v>
      </c>
      <c r="HL115">
        <v>0</v>
      </c>
      <c r="HM115">
        <v>100</v>
      </c>
      <c r="HN115">
        <v>100</v>
      </c>
      <c r="HO115">
        <v>6.1989999999999998</v>
      </c>
      <c r="HP115">
        <v>-0.74819999999999998</v>
      </c>
      <c r="HQ115">
        <v>6.1986000000000603</v>
      </c>
      <c r="HR115">
        <v>0</v>
      </c>
      <c r="HS115">
        <v>0</v>
      </c>
      <c r="HT115">
        <v>0</v>
      </c>
      <c r="HU115">
        <v>-0.74816800000000505</v>
      </c>
      <c r="HV115">
        <v>0</v>
      </c>
      <c r="HW115">
        <v>0</v>
      </c>
      <c r="HX115">
        <v>0</v>
      </c>
      <c r="HY115">
        <v>-1</v>
      </c>
      <c r="HZ115">
        <v>-1</v>
      </c>
      <c r="IA115">
        <v>-1</v>
      </c>
      <c r="IB115">
        <v>-1</v>
      </c>
      <c r="IC115">
        <v>0.6</v>
      </c>
      <c r="ID115">
        <v>0.4</v>
      </c>
      <c r="IE115">
        <v>2.0874000000000001</v>
      </c>
      <c r="IF115">
        <v>2.36084</v>
      </c>
      <c r="IG115">
        <v>2.64893</v>
      </c>
      <c r="IH115">
        <v>2.8967299999999998</v>
      </c>
      <c r="II115">
        <v>2.8442400000000001</v>
      </c>
      <c r="IJ115">
        <v>2.3559600000000001</v>
      </c>
      <c r="IK115">
        <v>36.718000000000004</v>
      </c>
      <c r="IL115">
        <v>24.157499999999999</v>
      </c>
      <c r="IM115">
        <v>18</v>
      </c>
      <c r="IN115">
        <v>1185.46</v>
      </c>
      <c r="IO115">
        <v>332.30700000000002</v>
      </c>
      <c r="IP115">
        <v>24.9998</v>
      </c>
      <c r="IQ115">
        <v>24.966000000000001</v>
      </c>
      <c r="IR115">
        <v>30.0002</v>
      </c>
      <c r="IS115">
        <v>24.841999999999999</v>
      </c>
      <c r="IT115">
        <v>24.7806</v>
      </c>
      <c r="IU115">
        <v>41.797600000000003</v>
      </c>
      <c r="IV115">
        <v>0</v>
      </c>
      <c r="IW115">
        <v>100</v>
      </c>
      <c r="IX115">
        <v>25</v>
      </c>
      <c r="IY115">
        <v>600</v>
      </c>
      <c r="IZ115">
        <v>22.443999999999999</v>
      </c>
      <c r="JA115">
        <v>109.238</v>
      </c>
      <c r="JB115">
        <v>99.918400000000005</v>
      </c>
    </row>
    <row r="116" spans="1:262" x14ac:dyDescent="0.2">
      <c r="A116">
        <v>100</v>
      </c>
      <c r="B116">
        <v>1634330349</v>
      </c>
      <c r="C116">
        <v>18994.5</v>
      </c>
      <c r="D116" t="s">
        <v>818</v>
      </c>
      <c r="E116" t="s">
        <v>819</v>
      </c>
      <c r="F116" t="s">
        <v>392</v>
      </c>
      <c r="G116">
        <v>1634330349</v>
      </c>
      <c r="H116">
        <f t="shared" si="138"/>
        <v>2.3213845086734971E-3</v>
      </c>
      <c r="I116">
        <f t="shared" si="139"/>
        <v>2.3213845086734972</v>
      </c>
      <c r="J116">
        <f t="shared" si="140"/>
        <v>9.0951403552756229</v>
      </c>
      <c r="K116">
        <f t="shared" si="141"/>
        <v>394.00599999999997</v>
      </c>
      <c r="L116">
        <f t="shared" si="142"/>
        <v>265.57707546598914</v>
      </c>
      <c r="M116">
        <f t="shared" si="143"/>
        <v>24.160232806304037</v>
      </c>
      <c r="N116">
        <f t="shared" si="144"/>
        <v>35.843743931503994</v>
      </c>
      <c r="O116">
        <f t="shared" si="145"/>
        <v>0.12549671079961813</v>
      </c>
      <c r="P116">
        <f t="shared" si="146"/>
        <v>2.7633210921681841</v>
      </c>
      <c r="Q116">
        <f t="shared" si="147"/>
        <v>0.12241423068374858</v>
      </c>
      <c r="R116">
        <f t="shared" si="148"/>
        <v>7.6779536680222471E-2</v>
      </c>
      <c r="S116">
        <f t="shared" si="149"/>
        <v>241.76353792207493</v>
      </c>
      <c r="T116">
        <f t="shared" si="150"/>
        <v>27.809912726893039</v>
      </c>
      <c r="U116">
        <f t="shared" si="151"/>
        <v>26.932400000000001</v>
      </c>
      <c r="V116">
        <f t="shared" si="152"/>
        <v>3.5649739012455672</v>
      </c>
      <c r="W116">
        <f t="shared" si="153"/>
        <v>53.029811037677291</v>
      </c>
      <c r="X116">
        <f t="shared" si="154"/>
        <v>1.8915656473367999</v>
      </c>
      <c r="Y116">
        <f t="shared" si="155"/>
        <v>3.566985456525305</v>
      </c>
      <c r="Z116">
        <f t="shared" si="156"/>
        <v>1.6734082539087674</v>
      </c>
      <c r="AA116">
        <f t="shared" si="157"/>
        <v>-102.37305683250122</v>
      </c>
      <c r="AB116">
        <f t="shared" si="158"/>
        <v>1.4301712005211655</v>
      </c>
      <c r="AC116">
        <f t="shared" si="159"/>
        <v>0.11162433458742074</v>
      </c>
      <c r="AD116">
        <f t="shared" si="160"/>
        <v>140.93227662468229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48029.119648836408</v>
      </c>
      <c r="AJ116" t="s">
        <v>393</v>
      </c>
      <c r="AK116">
        <v>10397.299999999999</v>
      </c>
      <c r="AL116">
        <v>0</v>
      </c>
      <c r="AM116">
        <v>0</v>
      </c>
      <c r="AN116" t="e">
        <f t="shared" si="164"/>
        <v>#DIV/0!</v>
      </c>
      <c r="AO116">
        <v>-1</v>
      </c>
      <c r="AP116" t="s">
        <v>820</v>
      </c>
      <c r="AQ116">
        <v>8293.68</v>
      </c>
      <c r="AR116">
        <v>823.07615999999996</v>
      </c>
      <c r="AS116">
        <v>975.94100000000003</v>
      </c>
      <c r="AT116">
        <f t="shared" si="165"/>
        <v>0.15663328008557897</v>
      </c>
      <c r="AU116">
        <v>0.5</v>
      </c>
      <c r="AV116">
        <f t="shared" si="166"/>
        <v>1261.3457999596244</v>
      </c>
      <c r="AW116">
        <f t="shared" si="167"/>
        <v>9.0951403552756229</v>
      </c>
      <c r="AX116">
        <f t="shared" si="168"/>
        <v>98.784364984922263</v>
      </c>
      <c r="AY116">
        <f t="shared" si="169"/>
        <v>8.003467689509703E-3</v>
      </c>
      <c r="AZ116">
        <f t="shared" si="170"/>
        <v>-1</v>
      </c>
      <c r="BA116" t="e">
        <f t="shared" si="171"/>
        <v>#DIV/0!</v>
      </c>
      <c r="BB116" t="s">
        <v>395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>
        <f t="shared" si="176"/>
        <v>0.156633280085579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v>202</v>
      </c>
      <c r="BM116">
        <v>300</v>
      </c>
      <c r="BN116">
        <v>300</v>
      </c>
      <c r="BO116">
        <v>300</v>
      </c>
      <c r="BP116">
        <v>8293.68</v>
      </c>
      <c r="BQ116">
        <v>948.25</v>
      </c>
      <c r="BR116">
        <v>-5.6336900000000002E-3</v>
      </c>
      <c r="BS116">
        <v>2.33</v>
      </c>
      <c r="BT116" t="s">
        <v>395</v>
      </c>
      <c r="BU116" t="s">
        <v>395</v>
      </c>
      <c r="BV116" t="s">
        <v>395</v>
      </c>
      <c r="BW116" t="s">
        <v>395</v>
      </c>
      <c r="BX116" t="s">
        <v>395</v>
      </c>
      <c r="BY116" t="s">
        <v>395</v>
      </c>
      <c r="BZ116" t="s">
        <v>395</v>
      </c>
      <c r="CA116" t="s">
        <v>395</v>
      </c>
      <c r="CB116" t="s">
        <v>395</v>
      </c>
      <c r="CC116" t="s">
        <v>395</v>
      </c>
      <c r="CD116">
        <f t="shared" si="180"/>
        <v>1500.16</v>
      </c>
      <c r="CE116">
        <f t="shared" si="181"/>
        <v>1261.3457999596244</v>
      </c>
      <c r="CF116">
        <f t="shared" si="182"/>
        <v>0.84080751383827346</v>
      </c>
      <c r="CG116">
        <f t="shared" si="183"/>
        <v>0.16115850170786777</v>
      </c>
      <c r="CH116">
        <v>6</v>
      </c>
      <c r="CI116">
        <v>0.5</v>
      </c>
      <c r="CJ116" t="s">
        <v>396</v>
      </c>
      <c r="CK116">
        <v>2</v>
      </c>
      <c r="CL116">
        <v>1634330349</v>
      </c>
      <c r="CM116">
        <v>394.00599999999997</v>
      </c>
      <c r="CN116">
        <v>400.012</v>
      </c>
      <c r="CO116">
        <v>20.7927</v>
      </c>
      <c r="CP116">
        <v>19.428799999999999</v>
      </c>
      <c r="CQ116">
        <v>389.04</v>
      </c>
      <c r="CR116">
        <v>21.401700000000002</v>
      </c>
      <c r="CS116">
        <v>999.97799999999995</v>
      </c>
      <c r="CT116">
        <v>90.868399999999994</v>
      </c>
      <c r="CU116">
        <v>0.104184</v>
      </c>
      <c r="CV116">
        <v>26.942</v>
      </c>
      <c r="CW116">
        <v>26.932400000000001</v>
      </c>
      <c r="CX116">
        <v>999.9</v>
      </c>
      <c r="CY116">
        <v>0</v>
      </c>
      <c r="CZ116">
        <v>0</v>
      </c>
      <c r="DA116">
        <v>9993.75</v>
      </c>
      <c r="DB116">
        <v>0</v>
      </c>
      <c r="DC116">
        <v>21.8672</v>
      </c>
      <c r="DD116">
        <v>-5.9676200000000001</v>
      </c>
      <c r="DE116">
        <v>402.399</v>
      </c>
      <c r="DF116">
        <v>407.93799999999999</v>
      </c>
      <c r="DG116">
        <v>1.3332599999999999</v>
      </c>
      <c r="DH116">
        <v>400.012</v>
      </c>
      <c r="DI116">
        <v>19.428799999999999</v>
      </c>
      <c r="DJ116">
        <v>1.8866099999999999</v>
      </c>
      <c r="DK116">
        <v>1.76546</v>
      </c>
      <c r="DL116">
        <v>16.523499999999999</v>
      </c>
      <c r="DM116">
        <v>15.484299999999999</v>
      </c>
      <c r="DN116">
        <v>1500.16</v>
      </c>
      <c r="DO116">
        <v>0.97299400000000003</v>
      </c>
      <c r="DP116">
        <v>2.7005999999999999E-2</v>
      </c>
      <c r="DQ116">
        <v>0</v>
      </c>
      <c r="DR116">
        <v>823.1</v>
      </c>
      <c r="DS116">
        <v>5.0000499999999999</v>
      </c>
      <c r="DT116">
        <v>12475.8</v>
      </c>
      <c r="DU116">
        <v>12459.4</v>
      </c>
      <c r="DV116">
        <v>42.125</v>
      </c>
      <c r="DW116">
        <v>43.936999999999998</v>
      </c>
      <c r="DX116">
        <v>43.186999999999998</v>
      </c>
      <c r="DY116">
        <v>43.561999999999998</v>
      </c>
      <c r="DZ116">
        <v>44.186999999999998</v>
      </c>
      <c r="EA116">
        <v>1454.78</v>
      </c>
      <c r="EB116">
        <v>40.380000000000003</v>
      </c>
      <c r="EC116">
        <v>0</v>
      </c>
      <c r="ED116">
        <v>788.59999990463302</v>
      </c>
      <c r="EE116">
        <v>0</v>
      </c>
      <c r="EF116">
        <v>823.07615999999996</v>
      </c>
      <c r="EG116">
        <v>-0.61930769571741395</v>
      </c>
      <c r="EH116">
        <v>7.2307693675432603</v>
      </c>
      <c r="EI116">
        <v>12474</v>
      </c>
      <c r="EJ116">
        <v>15</v>
      </c>
      <c r="EK116">
        <v>1634330370</v>
      </c>
      <c r="EL116" t="s">
        <v>821</v>
      </c>
      <c r="EM116">
        <v>1634330370</v>
      </c>
      <c r="EN116">
        <v>1634330370</v>
      </c>
      <c r="EO116">
        <v>106</v>
      </c>
      <c r="EP116">
        <v>-3.9E-2</v>
      </c>
      <c r="EQ116">
        <v>3.1E-2</v>
      </c>
      <c r="ER116">
        <v>4.9660000000000002</v>
      </c>
      <c r="ES116">
        <v>-0.60899999999999999</v>
      </c>
      <c r="ET116">
        <v>400</v>
      </c>
      <c r="EU116">
        <v>19</v>
      </c>
      <c r="EV116">
        <v>0.42</v>
      </c>
      <c r="EW116">
        <v>7.0000000000000007E-2</v>
      </c>
      <c r="EX116">
        <v>-5.9694265853658504</v>
      </c>
      <c r="EY116">
        <v>-2.7666898954706799E-2</v>
      </c>
      <c r="EZ116">
        <v>3.04898959360956E-2</v>
      </c>
      <c r="FA116">
        <v>1</v>
      </c>
      <c r="FB116">
        <v>1.3215721951219499</v>
      </c>
      <c r="FC116">
        <v>3.7538048780485903E-2</v>
      </c>
      <c r="FD116">
        <v>3.8088545824460302E-3</v>
      </c>
      <c r="FE116">
        <v>1</v>
      </c>
      <c r="FF116">
        <v>2</v>
      </c>
      <c r="FG116">
        <v>2</v>
      </c>
      <c r="FH116" t="s">
        <v>398</v>
      </c>
      <c r="FI116">
        <v>3.8227699999999998</v>
      </c>
      <c r="FJ116">
        <v>2.7073499999999999</v>
      </c>
      <c r="FK116">
        <v>8.7027099999999996E-2</v>
      </c>
      <c r="FL116">
        <v>8.8851700000000006E-2</v>
      </c>
      <c r="FM116">
        <v>9.6305399999999999E-2</v>
      </c>
      <c r="FN116">
        <v>8.9262900000000006E-2</v>
      </c>
      <c r="FO116">
        <v>26554.400000000001</v>
      </c>
      <c r="FP116">
        <v>22470.6</v>
      </c>
      <c r="FQ116">
        <v>26113.5</v>
      </c>
      <c r="FR116">
        <v>24064.799999999999</v>
      </c>
      <c r="FS116">
        <v>40289.1</v>
      </c>
      <c r="FT116">
        <v>36173.199999999997</v>
      </c>
      <c r="FU116">
        <v>47225.5</v>
      </c>
      <c r="FV116">
        <v>42906.5</v>
      </c>
      <c r="FW116">
        <v>2.6924999999999999</v>
      </c>
      <c r="FX116">
        <v>1.6978500000000001</v>
      </c>
      <c r="FY116">
        <v>0.153556</v>
      </c>
      <c r="FZ116">
        <v>0</v>
      </c>
      <c r="GA116">
        <v>24.415700000000001</v>
      </c>
      <c r="GB116">
        <v>999.9</v>
      </c>
      <c r="GC116">
        <v>45.604999999999997</v>
      </c>
      <c r="GD116">
        <v>30.363</v>
      </c>
      <c r="GE116">
        <v>21.831900000000001</v>
      </c>
      <c r="GF116">
        <v>55.394799999999996</v>
      </c>
      <c r="GG116">
        <v>47.179499999999997</v>
      </c>
      <c r="GH116">
        <v>3</v>
      </c>
      <c r="GI116">
        <v>-0.187752</v>
      </c>
      <c r="GJ116">
        <v>-0.29427300000000001</v>
      </c>
      <c r="GK116">
        <v>20.2332</v>
      </c>
      <c r="GL116">
        <v>5.2337600000000002</v>
      </c>
      <c r="GM116">
        <v>11.986000000000001</v>
      </c>
      <c r="GN116">
        <v>4.9558</v>
      </c>
      <c r="GO116">
        <v>3.3039999999999998</v>
      </c>
      <c r="GP116">
        <v>1427.3</v>
      </c>
      <c r="GQ116">
        <v>9999</v>
      </c>
      <c r="GR116">
        <v>2841.4</v>
      </c>
      <c r="GS116">
        <v>17.8</v>
      </c>
      <c r="GT116">
        <v>1.8687400000000001</v>
      </c>
      <c r="GU116">
        <v>1.8644700000000001</v>
      </c>
      <c r="GV116">
        <v>1.8720699999999999</v>
      </c>
      <c r="GW116">
        <v>1.8629500000000001</v>
      </c>
      <c r="GX116">
        <v>1.8623400000000001</v>
      </c>
      <c r="GY116">
        <v>1.86876</v>
      </c>
      <c r="GZ116">
        <v>1.85897</v>
      </c>
      <c r="HA116">
        <v>1.86528</v>
      </c>
      <c r="HB116">
        <v>5</v>
      </c>
      <c r="HC116">
        <v>0</v>
      </c>
      <c r="HD116">
        <v>0</v>
      </c>
      <c r="HE116">
        <v>0</v>
      </c>
      <c r="HF116" t="s">
        <v>399</v>
      </c>
      <c r="HG116" t="s">
        <v>400</v>
      </c>
      <c r="HH116" t="s">
        <v>401</v>
      </c>
      <c r="HI116" t="s">
        <v>401</v>
      </c>
      <c r="HJ116" t="s">
        <v>401</v>
      </c>
      <c r="HK116" t="s">
        <v>401</v>
      </c>
      <c r="HL116">
        <v>0</v>
      </c>
      <c r="HM116">
        <v>100</v>
      </c>
      <c r="HN116">
        <v>100</v>
      </c>
      <c r="HO116">
        <v>4.9660000000000002</v>
      </c>
      <c r="HP116">
        <v>-0.60899999999999999</v>
      </c>
      <c r="HQ116">
        <v>5.0046999999999597</v>
      </c>
      <c r="HR116">
        <v>0</v>
      </c>
      <c r="HS116">
        <v>0</v>
      </c>
      <c r="HT116">
        <v>0</v>
      </c>
      <c r="HU116">
        <v>-0.63965500000000097</v>
      </c>
      <c r="HV116">
        <v>0</v>
      </c>
      <c r="HW116">
        <v>0</v>
      </c>
      <c r="HX116">
        <v>0</v>
      </c>
      <c r="HY116">
        <v>-1</v>
      </c>
      <c r="HZ116">
        <v>-1</v>
      </c>
      <c r="IA116">
        <v>-1</v>
      </c>
      <c r="IB116">
        <v>-1</v>
      </c>
      <c r="IC116">
        <v>2.7</v>
      </c>
      <c r="ID116">
        <v>2.8</v>
      </c>
      <c r="IE116">
        <v>1.5246599999999999</v>
      </c>
      <c r="IF116">
        <v>2.3571800000000001</v>
      </c>
      <c r="IG116">
        <v>2.64893</v>
      </c>
      <c r="IH116">
        <v>2.8894000000000002</v>
      </c>
      <c r="II116">
        <v>2.8442400000000001</v>
      </c>
      <c r="IJ116">
        <v>2.3986800000000001</v>
      </c>
      <c r="IK116">
        <v>36.908000000000001</v>
      </c>
      <c r="IL116">
        <v>24.157499999999999</v>
      </c>
      <c r="IM116">
        <v>18</v>
      </c>
      <c r="IN116">
        <v>1200.45</v>
      </c>
      <c r="IO116">
        <v>347.78500000000003</v>
      </c>
      <c r="IP116">
        <v>24.999300000000002</v>
      </c>
      <c r="IQ116">
        <v>24.997800000000002</v>
      </c>
      <c r="IR116">
        <v>30</v>
      </c>
      <c r="IS116">
        <v>24.920999999999999</v>
      </c>
      <c r="IT116">
        <v>24.864100000000001</v>
      </c>
      <c r="IU116">
        <v>30.555700000000002</v>
      </c>
      <c r="IV116">
        <v>0</v>
      </c>
      <c r="IW116">
        <v>50</v>
      </c>
      <c r="IX116">
        <v>25</v>
      </c>
      <c r="IY116">
        <v>400</v>
      </c>
      <c r="IZ116">
        <v>18.4207</v>
      </c>
      <c r="JA116">
        <v>109.202</v>
      </c>
      <c r="JB116">
        <v>99.916499999999999</v>
      </c>
    </row>
    <row r="117" spans="1:262" x14ac:dyDescent="0.2">
      <c r="A117">
        <v>101</v>
      </c>
      <c r="B117">
        <v>1634330447</v>
      </c>
      <c r="C117">
        <v>19092.5</v>
      </c>
      <c r="D117" t="s">
        <v>822</v>
      </c>
      <c r="E117" t="s">
        <v>823</v>
      </c>
      <c r="F117" t="s">
        <v>392</v>
      </c>
      <c r="G117">
        <v>1634330447</v>
      </c>
      <c r="H117">
        <f t="shared" si="138"/>
        <v>2.4104676988126635E-3</v>
      </c>
      <c r="I117">
        <f t="shared" si="139"/>
        <v>2.4104676988126634</v>
      </c>
      <c r="J117">
        <f t="shared" si="140"/>
        <v>7.1919733413983886</v>
      </c>
      <c r="K117">
        <f t="shared" si="141"/>
        <v>295.24400000000003</v>
      </c>
      <c r="L117">
        <f t="shared" si="142"/>
        <v>196.15436234250828</v>
      </c>
      <c r="M117">
        <f t="shared" si="143"/>
        <v>17.845524438190083</v>
      </c>
      <c r="N117">
        <f t="shared" si="144"/>
        <v>26.860396854335999</v>
      </c>
      <c r="O117">
        <f t="shared" si="145"/>
        <v>0.12846462756180888</v>
      </c>
      <c r="P117">
        <f t="shared" si="146"/>
        <v>2.7653135706149801</v>
      </c>
      <c r="Q117">
        <f t="shared" si="147"/>
        <v>0.12523890873319821</v>
      </c>
      <c r="R117">
        <f t="shared" si="148"/>
        <v>7.8557389705500524E-2</v>
      </c>
      <c r="S117">
        <f t="shared" si="149"/>
        <v>241.75555792207231</v>
      </c>
      <c r="T117">
        <f t="shared" si="150"/>
        <v>27.777042899797692</v>
      </c>
      <c r="U117">
        <f t="shared" si="151"/>
        <v>26.949000000000002</v>
      </c>
      <c r="V117">
        <f t="shared" si="152"/>
        <v>3.5684528401571014</v>
      </c>
      <c r="W117">
        <f t="shared" si="153"/>
        <v>52.44247079929697</v>
      </c>
      <c r="X117">
        <f t="shared" si="154"/>
        <v>1.8697581530879996</v>
      </c>
      <c r="Y117">
        <f t="shared" si="155"/>
        <v>3.5653509924117941</v>
      </c>
      <c r="Z117">
        <f t="shared" si="156"/>
        <v>1.6986946870691018</v>
      </c>
      <c r="AA117">
        <f t="shared" si="157"/>
        <v>-106.30162551763846</v>
      </c>
      <c r="AB117">
        <f t="shared" si="158"/>
        <v>-2.2064370612412776</v>
      </c>
      <c r="AC117">
        <f t="shared" si="159"/>
        <v>-0.17209508943093815</v>
      </c>
      <c r="AD117">
        <f t="shared" si="160"/>
        <v>133.07540025376164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48084.713320776173</v>
      </c>
      <c r="AJ117" t="s">
        <v>393</v>
      </c>
      <c r="AK117">
        <v>10397.299999999999</v>
      </c>
      <c r="AL117">
        <v>0</v>
      </c>
      <c r="AM117">
        <v>0</v>
      </c>
      <c r="AN117" t="e">
        <f t="shared" si="164"/>
        <v>#DIV/0!</v>
      </c>
      <c r="AO117">
        <v>-1</v>
      </c>
      <c r="AP117" t="s">
        <v>824</v>
      </c>
      <c r="AQ117">
        <v>8293.36</v>
      </c>
      <c r="AR117">
        <v>796.15776000000005</v>
      </c>
      <c r="AS117">
        <v>936.45100000000002</v>
      </c>
      <c r="AT117">
        <f t="shared" si="165"/>
        <v>0.14981375427011123</v>
      </c>
      <c r="AU117">
        <v>0.5</v>
      </c>
      <c r="AV117">
        <f t="shared" si="166"/>
        <v>1261.3037999596229</v>
      </c>
      <c r="AW117">
        <f t="shared" si="167"/>
        <v>7.1919733413983886</v>
      </c>
      <c r="AX117">
        <f t="shared" si="168"/>
        <v>94.480328773554234</v>
      </c>
      <c r="AY117">
        <f t="shared" si="169"/>
        <v>6.4948455254480566E-3</v>
      </c>
      <c r="AZ117">
        <f t="shared" si="170"/>
        <v>-1</v>
      </c>
      <c r="BA117" t="e">
        <f t="shared" si="171"/>
        <v>#DIV/0!</v>
      </c>
      <c r="BB117" t="s">
        <v>395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>
        <f t="shared" si="176"/>
        <v>0.14981375427011126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v>203</v>
      </c>
      <c r="BM117">
        <v>300</v>
      </c>
      <c r="BN117">
        <v>300</v>
      </c>
      <c r="BO117">
        <v>300</v>
      </c>
      <c r="BP117">
        <v>8293.36</v>
      </c>
      <c r="BQ117">
        <v>909.25</v>
      </c>
      <c r="BR117">
        <v>-5.6333900000000003E-3</v>
      </c>
      <c r="BS117">
        <v>1.48</v>
      </c>
      <c r="BT117" t="s">
        <v>395</v>
      </c>
      <c r="BU117" t="s">
        <v>395</v>
      </c>
      <c r="BV117" t="s">
        <v>395</v>
      </c>
      <c r="BW117" t="s">
        <v>395</v>
      </c>
      <c r="BX117" t="s">
        <v>395</v>
      </c>
      <c r="BY117" t="s">
        <v>395</v>
      </c>
      <c r="BZ117" t="s">
        <v>395</v>
      </c>
      <c r="CA117" t="s">
        <v>395</v>
      </c>
      <c r="CB117" t="s">
        <v>395</v>
      </c>
      <c r="CC117" t="s">
        <v>395</v>
      </c>
      <c r="CD117">
        <f t="shared" si="180"/>
        <v>1500.11</v>
      </c>
      <c r="CE117">
        <f t="shared" si="181"/>
        <v>1261.3037999596229</v>
      </c>
      <c r="CF117">
        <f t="shared" si="182"/>
        <v>0.84080754075342667</v>
      </c>
      <c r="CG117">
        <f t="shared" si="183"/>
        <v>0.16115855365411358</v>
      </c>
      <c r="CH117">
        <v>6</v>
      </c>
      <c r="CI117">
        <v>0.5</v>
      </c>
      <c r="CJ117" t="s">
        <v>396</v>
      </c>
      <c r="CK117">
        <v>2</v>
      </c>
      <c r="CL117">
        <v>1634330447</v>
      </c>
      <c r="CM117">
        <v>295.24400000000003</v>
      </c>
      <c r="CN117">
        <v>299.98599999999999</v>
      </c>
      <c r="CO117">
        <v>20.552</v>
      </c>
      <c r="CP117">
        <v>19.1355</v>
      </c>
      <c r="CQ117">
        <v>290.91899999999998</v>
      </c>
      <c r="CR117">
        <v>21.167000000000002</v>
      </c>
      <c r="CS117">
        <v>1000.04</v>
      </c>
      <c r="CT117">
        <v>90.873099999999994</v>
      </c>
      <c r="CU117">
        <v>0.10384400000000001</v>
      </c>
      <c r="CV117">
        <v>26.934200000000001</v>
      </c>
      <c r="CW117">
        <v>26.949000000000002</v>
      </c>
      <c r="CX117">
        <v>999.9</v>
      </c>
      <c r="CY117">
        <v>0</v>
      </c>
      <c r="CZ117">
        <v>0</v>
      </c>
      <c r="DA117">
        <v>10005</v>
      </c>
      <c r="DB117">
        <v>0</v>
      </c>
      <c r="DC117">
        <v>21.8672</v>
      </c>
      <c r="DD117">
        <v>-4.1014099999999996</v>
      </c>
      <c r="DE117">
        <v>302.09500000000003</v>
      </c>
      <c r="DF117">
        <v>305.83800000000002</v>
      </c>
      <c r="DG117">
        <v>1.42272</v>
      </c>
      <c r="DH117">
        <v>299.98599999999999</v>
      </c>
      <c r="DI117">
        <v>19.1355</v>
      </c>
      <c r="DJ117">
        <v>1.86819</v>
      </c>
      <c r="DK117">
        <v>1.7388999999999999</v>
      </c>
      <c r="DL117">
        <v>16.369299999999999</v>
      </c>
      <c r="DM117">
        <v>15.248100000000001</v>
      </c>
      <c r="DN117">
        <v>1500.11</v>
      </c>
      <c r="DO117">
        <v>0.97299400000000003</v>
      </c>
      <c r="DP117">
        <v>2.7005999999999999E-2</v>
      </c>
      <c r="DQ117">
        <v>0</v>
      </c>
      <c r="DR117">
        <v>796.46100000000001</v>
      </c>
      <c r="DS117">
        <v>5.0000499999999999</v>
      </c>
      <c r="DT117">
        <v>12070.3</v>
      </c>
      <c r="DU117">
        <v>12459</v>
      </c>
      <c r="DV117">
        <v>42.125</v>
      </c>
      <c r="DW117">
        <v>43.936999999999998</v>
      </c>
      <c r="DX117">
        <v>43.186999999999998</v>
      </c>
      <c r="DY117">
        <v>43.5</v>
      </c>
      <c r="DZ117">
        <v>44.186999999999998</v>
      </c>
      <c r="EA117">
        <v>1454.73</v>
      </c>
      <c r="EB117">
        <v>40.380000000000003</v>
      </c>
      <c r="EC117">
        <v>0</v>
      </c>
      <c r="ED117">
        <v>97.799999952316298</v>
      </c>
      <c r="EE117">
        <v>0</v>
      </c>
      <c r="EF117">
        <v>796.15776000000005</v>
      </c>
      <c r="EG117">
        <v>1.3917692373286401</v>
      </c>
      <c r="EH117">
        <v>33.900000081594001</v>
      </c>
      <c r="EI117">
        <v>12064.956</v>
      </c>
      <c r="EJ117">
        <v>15</v>
      </c>
      <c r="EK117">
        <v>1634330470</v>
      </c>
      <c r="EL117" t="s">
        <v>825</v>
      </c>
      <c r="EM117">
        <v>1634330464</v>
      </c>
      <c r="EN117">
        <v>1634330470</v>
      </c>
      <c r="EO117">
        <v>107</v>
      </c>
      <c r="EP117">
        <v>-0.64</v>
      </c>
      <c r="EQ117">
        <v>-6.0000000000000001E-3</v>
      </c>
      <c r="ER117">
        <v>4.3250000000000002</v>
      </c>
      <c r="ES117">
        <v>-0.61499999999999999</v>
      </c>
      <c r="ET117">
        <v>300</v>
      </c>
      <c r="EU117">
        <v>19</v>
      </c>
      <c r="EV117">
        <v>0.28999999999999998</v>
      </c>
      <c r="EW117">
        <v>0.06</v>
      </c>
      <c r="EX117">
        <v>-4.1275475000000004</v>
      </c>
      <c r="EY117">
        <v>-2.5796848030001401E-2</v>
      </c>
      <c r="EZ117">
        <v>3.3957295957569897E-2</v>
      </c>
      <c r="FA117">
        <v>1</v>
      </c>
      <c r="FB117">
        <v>1.4175755000000001</v>
      </c>
      <c r="FC117">
        <v>2.3005103189488299E-2</v>
      </c>
      <c r="FD117">
        <v>2.42306309245137E-3</v>
      </c>
      <c r="FE117">
        <v>1</v>
      </c>
      <c r="FF117">
        <v>2</v>
      </c>
      <c r="FG117">
        <v>2</v>
      </c>
      <c r="FH117" t="s">
        <v>398</v>
      </c>
      <c r="FI117">
        <v>3.8228499999999999</v>
      </c>
      <c r="FJ117">
        <v>2.7071200000000002</v>
      </c>
      <c r="FK117">
        <v>6.9048799999999994E-2</v>
      </c>
      <c r="FL117">
        <v>7.0813600000000004E-2</v>
      </c>
      <c r="FM117">
        <v>9.5561300000000002E-2</v>
      </c>
      <c r="FN117">
        <v>8.8316199999999997E-2</v>
      </c>
      <c r="FO117">
        <v>27079.200000000001</v>
      </c>
      <c r="FP117">
        <v>22917.5</v>
      </c>
      <c r="FQ117">
        <v>26115.3</v>
      </c>
      <c r="FR117">
        <v>24067</v>
      </c>
      <c r="FS117">
        <v>40324.400000000001</v>
      </c>
      <c r="FT117">
        <v>36213</v>
      </c>
      <c r="FU117">
        <v>47227.9</v>
      </c>
      <c r="FV117">
        <v>42909.3</v>
      </c>
      <c r="FW117">
        <v>2.6938</v>
      </c>
      <c r="FX117">
        <v>1.696</v>
      </c>
      <c r="FY117">
        <v>0.155725</v>
      </c>
      <c r="FZ117">
        <v>0</v>
      </c>
      <c r="GA117">
        <v>24.396699999999999</v>
      </c>
      <c r="GB117">
        <v>999.9</v>
      </c>
      <c r="GC117">
        <v>44.622</v>
      </c>
      <c r="GD117">
        <v>30.423999999999999</v>
      </c>
      <c r="GE117">
        <v>21.434000000000001</v>
      </c>
      <c r="GF117">
        <v>54.8949</v>
      </c>
      <c r="GG117">
        <v>47.211500000000001</v>
      </c>
      <c r="GH117">
        <v>3</v>
      </c>
      <c r="GI117">
        <v>-0.19114100000000001</v>
      </c>
      <c r="GJ117">
        <v>-0.32457200000000003</v>
      </c>
      <c r="GK117">
        <v>20.2332</v>
      </c>
      <c r="GL117">
        <v>5.2322600000000001</v>
      </c>
      <c r="GM117">
        <v>11.986000000000001</v>
      </c>
      <c r="GN117">
        <v>4.9560000000000004</v>
      </c>
      <c r="GO117">
        <v>3.3039999999999998</v>
      </c>
      <c r="GP117">
        <v>1430.3</v>
      </c>
      <c r="GQ117">
        <v>9999</v>
      </c>
      <c r="GR117">
        <v>2841.4</v>
      </c>
      <c r="GS117">
        <v>17.8</v>
      </c>
      <c r="GT117">
        <v>1.8687400000000001</v>
      </c>
      <c r="GU117">
        <v>1.8644700000000001</v>
      </c>
      <c r="GV117">
        <v>1.8720699999999999</v>
      </c>
      <c r="GW117">
        <v>1.8629500000000001</v>
      </c>
      <c r="GX117">
        <v>1.8623499999999999</v>
      </c>
      <c r="GY117">
        <v>1.86877</v>
      </c>
      <c r="GZ117">
        <v>1.85893</v>
      </c>
      <c r="HA117">
        <v>1.8652899999999999</v>
      </c>
      <c r="HB117">
        <v>5</v>
      </c>
      <c r="HC117">
        <v>0</v>
      </c>
      <c r="HD117">
        <v>0</v>
      </c>
      <c r="HE117">
        <v>0</v>
      </c>
      <c r="HF117" t="s">
        <v>399</v>
      </c>
      <c r="HG117" t="s">
        <v>400</v>
      </c>
      <c r="HH117" t="s">
        <v>401</v>
      </c>
      <c r="HI117" t="s">
        <v>401</v>
      </c>
      <c r="HJ117" t="s">
        <v>401</v>
      </c>
      <c r="HK117" t="s">
        <v>401</v>
      </c>
      <c r="HL117">
        <v>0</v>
      </c>
      <c r="HM117">
        <v>100</v>
      </c>
      <c r="HN117">
        <v>100</v>
      </c>
      <c r="HO117">
        <v>4.3250000000000002</v>
      </c>
      <c r="HP117">
        <v>-0.61499999999999999</v>
      </c>
      <c r="HQ117">
        <v>4.9656999999999698</v>
      </c>
      <c r="HR117">
        <v>0</v>
      </c>
      <c r="HS117">
        <v>0</v>
      </c>
      <c r="HT117">
        <v>0</v>
      </c>
      <c r="HU117">
        <v>-0.608765000000005</v>
      </c>
      <c r="HV117">
        <v>0</v>
      </c>
      <c r="HW117">
        <v>0</v>
      </c>
      <c r="HX117">
        <v>0</v>
      </c>
      <c r="HY117">
        <v>-1</v>
      </c>
      <c r="HZ117">
        <v>-1</v>
      </c>
      <c r="IA117">
        <v>-1</v>
      </c>
      <c r="IB117">
        <v>-1</v>
      </c>
      <c r="IC117">
        <v>1.3</v>
      </c>
      <c r="ID117">
        <v>1.3</v>
      </c>
      <c r="IE117">
        <v>1.2109399999999999</v>
      </c>
      <c r="IF117">
        <v>2.35229</v>
      </c>
      <c r="IG117">
        <v>2.64893</v>
      </c>
      <c r="IH117">
        <v>2.8894000000000002</v>
      </c>
      <c r="II117">
        <v>2.8442400000000001</v>
      </c>
      <c r="IJ117">
        <v>2.3754900000000001</v>
      </c>
      <c r="IK117">
        <v>36.931699999999999</v>
      </c>
      <c r="IL117">
        <v>24.157499999999999</v>
      </c>
      <c r="IM117">
        <v>18</v>
      </c>
      <c r="IN117">
        <v>1201.26</v>
      </c>
      <c r="IO117">
        <v>346.63400000000001</v>
      </c>
      <c r="IP117">
        <v>24.999700000000001</v>
      </c>
      <c r="IQ117">
        <v>24.950600000000001</v>
      </c>
      <c r="IR117">
        <v>29.9999</v>
      </c>
      <c r="IS117">
        <v>24.882100000000001</v>
      </c>
      <c r="IT117">
        <v>24.8261</v>
      </c>
      <c r="IU117">
        <v>24.2928</v>
      </c>
      <c r="IV117">
        <v>0</v>
      </c>
      <c r="IW117">
        <v>50</v>
      </c>
      <c r="IX117">
        <v>25</v>
      </c>
      <c r="IY117">
        <v>300</v>
      </c>
      <c r="IZ117">
        <v>18.4207</v>
      </c>
      <c r="JA117">
        <v>109.208</v>
      </c>
      <c r="JB117">
        <v>99.924000000000007</v>
      </c>
    </row>
    <row r="118" spans="1:262" x14ac:dyDescent="0.2">
      <c r="A118">
        <v>102</v>
      </c>
      <c r="B118">
        <v>1634330541</v>
      </c>
      <c r="C118">
        <v>19186.5</v>
      </c>
      <c r="D118" t="s">
        <v>826</v>
      </c>
      <c r="E118" t="s">
        <v>827</v>
      </c>
      <c r="F118" t="s">
        <v>392</v>
      </c>
      <c r="G118">
        <v>1634330541</v>
      </c>
      <c r="H118">
        <f t="shared" si="138"/>
        <v>2.4934891220616952E-3</v>
      </c>
      <c r="I118">
        <f t="shared" si="139"/>
        <v>2.4934891220616953</v>
      </c>
      <c r="J118">
        <f t="shared" si="140"/>
        <v>4.6890198946702641</v>
      </c>
      <c r="K118">
        <f t="shared" si="141"/>
        <v>196.88200000000001</v>
      </c>
      <c r="L118">
        <f t="shared" si="142"/>
        <v>133.88826120637009</v>
      </c>
      <c r="M118">
        <f t="shared" si="143"/>
        <v>12.181362468578248</v>
      </c>
      <c r="N118">
        <f t="shared" si="144"/>
        <v>17.912630905274</v>
      </c>
      <c r="O118">
        <f t="shared" si="145"/>
        <v>0.13252844890078821</v>
      </c>
      <c r="P118">
        <f t="shared" si="146"/>
        <v>2.7583952917457264</v>
      </c>
      <c r="Q118">
        <f t="shared" si="147"/>
        <v>0.12908999075675107</v>
      </c>
      <c r="R118">
        <f t="shared" si="148"/>
        <v>8.0982745531146719E-2</v>
      </c>
      <c r="S118">
        <f t="shared" si="149"/>
        <v>241.70767792205672</v>
      </c>
      <c r="T118">
        <f t="shared" si="150"/>
        <v>27.725588389361445</v>
      </c>
      <c r="U118">
        <f t="shared" si="151"/>
        <v>26.882300000000001</v>
      </c>
      <c r="V118">
        <f t="shared" si="152"/>
        <v>3.5544921580950253</v>
      </c>
      <c r="W118">
        <f t="shared" si="153"/>
        <v>51.960860003677965</v>
      </c>
      <c r="X118">
        <f t="shared" si="154"/>
        <v>1.8492911275819999</v>
      </c>
      <c r="Y118">
        <f t="shared" si="155"/>
        <v>3.5590079291433994</v>
      </c>
      <c r="Z118">
        <f t="shared" si="156"/>
        <v>1.7052010305130254</v>
      </c>
      <c r="AA118">
        <f t="shared" si="157"/>
        <v>-109.96287028292076</v>
      </c>
      <c r="AB118">
        <f t="shared" si="158"/>
        <v>3.2121491105215756</v>
      </c>
      <c r="AC118">
        <f t="shared" si="159"/>
        <v>0.25104398693522118</v>
      </c>
      <c r="AD118">
        <f t="shared" si="160"/>
        <v>135.20800073659277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47901.369951392109</v>
      </c>
      <c r="AJ118" t="s">
        <v>393</v>
      </c>
      <c r="AK118">
        <v>10397.299999999999</v>
      </c>
      <c r="AL118">
        <v>0</v>
      </c>
      <c r="AM118">
        <v>0</v>
      </c>
      <c r="AN118" t="e">
        <f t="shared" si="164"/>
        <v>#DIV/0!</v>
      </c>
      <c r="AO118">
        <v>-1</v>
      </c>
      <c r="AP118" t="s">
        <v>828</v>
      </c>
      <c r="AQ118">
        <v>8293.2900000000009</v>
      </c>
      <c r="AR118">
        <v>784.995</v>
      </c>
      <c r="AS118">
        <v>904.22199999999998</v>
      </c>
      <c r="AT118">
        <f t="shared" si="165"/>
        <v>0.13185589379599261</v>
      </c>
      <c r="AU118">
        <v>0.5</v>
      </c>
      <c r="AV118">
        <f t="shared" si="166"/>
        <v>1261.0517999596148</v>
      </c>
      <c r="AW118">
        <f t="shared" si="167"/>
        <v>4.6890198946702641</v>
      </c>
      <c r="AX118">
        <f t="shared" si="168"/>
        <v>83.138556103360145</v>
      </c>
      <c r="AY118">
        <f t="shared" si="169"/>
        <v>4.5113292688313484E-3</v>
      </c>
      <c r="AZ118">
        <f t="shared" si="170"/>
        <v>-1</v>
      </c>
      <c r="BA118" t="e">
        <f t="shared" si="171"/>
        <v>#DIV/0!</v>
      </c>
      <c r="BB118" t="s">
        <v>395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>
        <f t="shared" si="176"/>
        <v>0.13185589379599255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v>204</v>
      </c>
      <c r="BM118">
        <v>300</v>
      </c>
      <c r="BN118">
        <v>300</v>
      </c>
      <c r="BO118">
        <v>300</v>
      </c>
      <c r="BP118">
        <v>8293.2900000000009</v>
      </c>
      <c r="BQ118">
        <v>883.38</v>
      </c>
      <c r="BR118">
        <v>-5.6333499999999996E-3</v>
      </c>
      <c r="BS118">
        <v>1.68</v>
      </c>
      <c r="BT118" t="s">
        <v>395</v>
      </c>
      <c r="BU118" t="s">
        <v>395</v>
      </c>
      <c r="BV118" t="s">
        <v>395</v>
      </c>
      <c r="BW118" t="s">
        <v>395</v>
      </c>
      <c r="BX118" t="s">
        <v>395</v>
      </c>
      <c r="BY118" t="s">
        <v>395</v>
      </c>
      <c r="BZ118" t="s">
        <v>395</v>
      </c>
      <c r="CA118" t="s">
        <v>395</v>
      </c>
      <c r="CB118" t="s">
        <v>395</v>
      </c>
      <c r="CC118" t="s">
        <v>395</v>
      </c>
      <c r="CD118">
        <f t="shared" si="180"/>
        <v>1499.81</v>
      </c>
      <c r="CE118">
        <f t="shared" si="181"/>
        <v>1261.0517999596148</v>
      </c>
      <c r="CF118">
        <f t="shared" si="182"/>
        <v>0.84080770228203228</v>
      </c>
      <c r="CG118">
        <f t="shared" si="183"/>
        <v>0.16115886540432237</v>
      </c>
      <c r="CH118">
        <v>6</v>
      </c>
      <c r="CI118">
        <v>0.5</v>
      </c>
      <c r="CJ118" t="s">
        <v>396</v>
      </c>
      <c r="CK118">
        <v>2</v>
      </c>
      <c r="CL118">
        <v>1634330541</v>
      </c>
      <c r="CM118">
        <v>196.88200000000001</v>
      </c>
      <c r="CN118">
        <v>199.99</v>
      </c>
      <c r="CO118">
        <v>20.326000000000001</v>
      </c>
      <c r="CP118">
        <v>18.860299999999999</v>
      </c>
      <c r="CQ118">
        <v>193.08199999999999</v>
      </c>
      <c r="CR118">
        <v>20.952000000000002</v>
      </c>
      <c r="CS118">
        <v>999.98900000000003</v>
      </c>
      <c r="CT118">
        <v>90.876999999999995</v>
      </c>
      <c r="CU118">
        <v>0.104557</v>
      </c>
      <c r="CV118">
        <v>26.9039</v>
      </c>
      <c r="CW118">
        <v>26.882300000000001</v>
      </c>
      <c r="CX118">
        <v>999.9</v>
      </c>
      <c r="CY118">
        <v>0</v>
      </c>
      <c r="CZ118">
        <v>0</v>
      </c>
      <c r="DA118">
        <v>9963.75</v>
      </c>
      <c r="DB118">
        <v>0</v>
      </c>
      <c r="DC118">
        <v>21.8672</v>
      </c>
      <c r="DD118">
        <v>-2.5823499999999999</v>
      </c>
      <c r="DE118">
        <v>201.506</v>
      </c>
      <c r="DF118">
        <v>203.834</v>
      </c>
      <c r="DG118">
        <v>1.4767699999999999</v>
      </c>
      <c r="DH118">
        <v>199.99</v>
      </c>
      <c r="DI118">
        <v>18.860299999999999</v>
      </c>
      <c r="DJ118">
        <v>1.8481700000000001</v>
      </c>
      <c r="DK118">
        <v>1.7139599999999999</v>
      </c>
      <c r="DL118">
        <v>16.200199999999999</v>
      </c>
      <c r="DM118">
        <v>15.0235</v>
      </c>
      <c r="DN118">
        <v>1499.81</v>
      </c>
      <c r="DO118">
        <v>0.97298799999999996</v>
      </c>
      <c r="DP118">
        <v>2.70117E-2</v>
      </c>
      <c r="DQ118">
        <v>0</v>
      </c>
      <c r="DR118">
        <v>784.89499999999998</v>
      </c>
      <c r="DS118">
        <v>5.0000499999999999</v>
      </c>
      <c r="DT118">
        <v>11888.5</v>
      </c>
      <c r="DU118">
        <v>12456.5</v>
      </c>
      <c r="DV118">
        <v>42.125</v>
      </c>
      <c r="DW118">
        <v>43.936999999999998</v>
      </c>
      <c r="DX118">
        <v>43.125</v>
      </c>
      <c r="DY118">
        <v>43.5</v>
      </c>
      <c r="DZ118">
        <v>44.186999999999998</v>
      </c>
      <c r="EA118">
        <v>1454.43</v>
      </c>
      <c r="EB118">
        <v>40.380000000000003</v>
      </c>
      <c r="EC118">
        <v>0</v>
      </c>
      <c r="ED118">
        <v>93.799999952316298</v>
      </c>
      <c r="EE118">
        <v>0</v>
      </c>
      <c r="EF118">
        <v>784.995</v>
      </c>
      <c r="EG118">
        <v>-0.94561538829384895</v>
      </c>
      <c r="EH118">
        <v>-24.5307692415542</v>
      </c>
      <c r="EI118">
        <v>11892.103999999999</v>
      </c>
      <c r="EJ118">
        <v>15</v>
      </c>
      <c r="EK118">
        <v>1634330572.5</v>
      </c>
      <c r="EL118" t="s">
        <v>829</v>
      </c>
      <c r="EM118">
        <v>1634330559</v>
      </c>
      <c r="EN118">
        <v>1634330572.5</v>
      </c>
      <c r="EO118">
        <v>108</v>
      </c>
      <c r="EP118">
        <v>-0.52500000000000002</v>
      </c>
      <c r="EQ118">
        <v>-1.0999999999999999E-2</v>
      </c>
      <c r="ER118">
        <v>3.8</v>
      </c>
      <c r="ES118">
        <v>-0.626</v>
      </c>
      <c r="ET118">
        <v>200</v>
      </c>
      <c r="EU118">
        <v>19</v>
      </c>
      <c r="EV118">
        <v>0.3</v>
      </c>
      <c r="EW118">
        <v>0.08</v>
      </c>
      <c r="EX118">
        <v>-2.6083384999999999</v>
      </c>
      <c r="EY118">
        <v>-9.2567729831138298E-2</v>
      </c>
      <c r="EZ118">
        <v>3.1903064707798801E-2</v>
      </c>
      <c r="FA118">
        <v>1</v>
      </c>
      <c r="FB118">
        <v>1.47329325</v>
      </c>
      <c r="FC118">
        <v>3.3417523452153201E-2</v>
      </c>
      <c r="FD118">
        <v>3.3281071102805701E-3</v>
      </c>
      <c r="FE118">
        <v>1</v>
      </c>
      <c r="FF118">
        <v>2</v>
      </c>
      <c r="FG118">
        <v>2</v>
      </c>
      <c r="FH118" t="s">
        <v>398</v>
      </c>
      <c r="FI118">
        <v>3.8227899999999999</v>
      </c>
      <c r="FJ118">
        <v>2.7074699999999998</v>
      </c>
      <c r="FK118">
        <v>4.8584200000000001E-2</v>
      </c>
      <c r="FL118">
        <v>5.0189400000000002E-2</v>
      </c>
      <c r="FM118">
        <v>9.4875699999999993E-2</v>
      </c>
      <c r="FN118">
        <v>8.7420999999999999E-2</v>
      </c>
      <c r="FO118">
        <v>27675.4</v>
      </c>
      <c r="FP118">
        <v>23428.1</v>
      </c>
      <c r="FQ118">
        <v>26116.1</v>
      </c>
      <c r="FR118">
        <v>24069</v>
      </c>
      <c r="FS118">
        <v>40355.4</v>
      </c>
      <c r="FT118">
        <v>36250.5</v>
      </c>
      <c r="FU118">
        <v>47228.4</v>
      </c>
      <c r="FV118">
        <v>42912.1</v>
      </c>
      <c r="FW118">
        <v>2.6920999999999999</v>
      </c>
      <c r="FX118">
        <v>1.6943999999999999</v>
      </c>
      <c r="FY118">
        <v>0.15542700000000001</v>
      </c>
      <c r="FZ118">
        <v>0</v>
      </c>
      <c r="GA118">
        <v>24.334700000000002</v>
      </c>
      <c r="GB118">
        <v>999.9</v>
      </c>
      <c r="GC118">
        <v>43.908000000000001</v>
      </c>
      <c r="GD118">
        <v>30.484000000000002</v>
      </c>
      <c r="GE118">
        <v>21.1648</v>
      </c>
      <c r="GF118">
        <v>55.9649</v>
      </c>
      <c r="GG118">
        <v>47.275599999999997</v>
      </c>
      <c r="GH118">
        <v>3</v>
      </c>
      <c r="GI118">
        <v>-0.193133</v>
      </c>
      <c r="GJ118">
        <v>-0.33838499999999999</v>
      </c>
      <c r="GK118">
        <v>20.249400000000001</v>
      </c>
      <c r="GL118">
        <v>5.2336099999999997</v>
      </c>
      <c r="GM118">
        <v>11.986000000000001</v>
      </c>
      <c r="GN118">
        <v>4.9559499999999996</v>
      </c>
      <c r="GO118">
        <v>3.3039999999999998</v>
      </c>
      <c r="GP118">
        <v>1433.1</v>
      </c>
      <c r="GQ118">
        <v>9999</v>
      </c>
      <c r="GR118">
        <v>2841.4</v>
      </c>
      <c r="GS118">
        <v>17.8</v>
      </c>
      <c r="GT118">
        <v>1.86829</v>
      </c>
      <c r="GU118">
        <v>1.8640000000000001</v>
      </c>
      <c r="GV118">
        <v>1.87151</v>
      </c>
      <c r="GW118">
        <v>1.8624499999999999</v>
      </c>
      <c r="GX118">
        <v>1.86188</v>
      </c>
      <c r="GY118">
        <v>1.86829</v>
      </c>
      <c r="GZ118">
        <v>1.8584000000000001</v>
      </c>
      <c r="HA118">
        <v>1.8647899999999999</v>
      </c>
      <c r="HB118">
        <v>5</v>
      </c>
      <c r="HC118">
        <v>0</v>
      </c>
      <c r="HD118">
        <v>0</v>
      </c>
      <c r="HE118">
        <v>0</v>
      </c>
      <c r="HF118" t="s">
        <v>399</v>
      </c>
      <c r="HG118" t="s">
        <v>400</v>
      </c>
      <c r="HH118" t="s">
        <v>401</v>
      </c>
      <c r="HI118" t="s">
        <v>401</v>
      </c>
      <c r="HJ118" t="s">
        <v>401</v>
      </c>
      <c r="HK118" t="s">
        <v>401</v>
      </c>
      <c r="HL118">
        <v>0</v>
      </c>
      <c r="HM118">
        <v>100</v>
      </c>
      <c r="HN118">
        <v>100</v>
      </c>
      <c r="HO118">
        <v>3.8</v>
      </c>
      <c r="HP118">
        <v>-0.626</v>
      </c>
      <c r="HQ118">
        <v>4.3252999999999702</v>
      </c>
      <c r="HR118">
        <v>0</v>
      </c>
      <c r="HS118">
        <v>0</v>
      </c>
      <c r="HT118">
        <v>0</v>
      </c>
      <c r="HU118">
        <v>-0.61500000000000199</v>
      </c>
      <c r="HV118">
        <v>0</v>
      </c>
      <c r="HW118">
        <v>0</v>
      </c>
      <c r="HX118">
        <v>0</v>
      </c>
      <c r="HY118">
        <v>-1</v>
      </c>
      <c r="HZ118">
        <v>-1</v>
      </c>
      <c r="IA118">
        <v>-1</v>
      </c>
      <c r="IB118">
        <v>-1</v>
      </c>
      <c r="IC118">
        <v>1.3</v>
      </c>
      <c r="ID118">
        <v>1.2</v>
      </c>
      <c r="IE118">
        <v>0.88012699999999999</v>
      </c>
      <c r="IF118">
        <v>2.36694</v>
      </c>
      <c r="IG118">
        <v>2.64893</v>
      </c>
      <c r="IH118">
        <v>2.8881800000000002</v>
      </c>
      <c r="II118">
        <v>2.8442400000000001</v>
      </c>
      <c r="IJ118">
        <v>2.35229</v>
      </c>
      <c r="IK118">
        <v>36.836599999999997</v>
      </c>
      <c r="IL118">
        <v>15.988300000000001</v>
      </c>
      <c r="IM118">
        <v>18</v>
      </c>
      <c r="IN118">
        <v>1198.3499999999999</v>
      </c>
      <c r="IO118">
        <v>345.649</v>
      </c>
      <c r="IP118">
        <v>24.9999</v>
      </c>
      <c r="IQ118">
        <v>24.917899999999999</v>
      </c>
      <c r="IR118">
        <v>30</v>
      </c>
      <c r="IS118">
        <v>24.849900000000002</v>
      </c>
      <c r="IT118">
        <v>24.7944</v>
      </c>
      <c r="IU118">
        <v>17.660499999999999</v>
      </c>
      <c r="IV118">
        <v>0</v>
      </c>
      <c r="IW118">
        <v>50</v>
      </c>
      <c r="IX118">
        <v>25</v>
      </c>
      <c r="IY118">
        <v>200</v>
      </c>
      <c r="IZ118">
        <v>18.4207</v>
      </c>
      <c r="JA118">
        <v>109.21</v>
      </c>
      <c r="JB118">
        <v>99.931200000000004</v>
      </c>
    </row>
    <row r="119" spans="1:262" x14ac:dyDescent="0.2">
      <c r="A119">
        <v>103</v>
      </c>
      <c r="B119">
        <v>1634330645</v>
      </c>
      <c r="C119">
        <v>19290.5</v>
      </c>
      <c r="D119" t="s">
        <v>830</v>
      </c>
      <c r="E119" t="s">
        <v>831</v>
      </c>
      <c r="F119" t="s">
        <v>392</v>
      </c>
      <c r="G119">
        <v>1634330645</v>
      </c>
      <c r="H119">
        <f t="shared" si="138"/>
        <v>2.5949868602533339E-3</v>
      </c>
      <c r="I119">
        <f t="shared" si="139"/>
        <v>2.5949868602533339</v>
      </c>
      <c r="J119">
        <f t="shared" si="140"/>
        <v>1.7425391965817028</v>
      </c>
      <c r="K119">
        <f t="shared" si="141"/>
        <v>98.765100000000004</v>
      </c>
      <c r="L119">
        <f t="shared" si="142"/>
        <v>75.306470831585131</v>
      </c>
      <c r="M119">
        <f t="shared" si="143"/>
        <v>6.8513109491909123</v>
      </c>
      <c r="N119">
        <f t="shared" si="144"/>
        <v>8.9855546748596993</v>
      </c>
      <c r="O119">
        <f t="shared" si="145"/>
        <v>0.1374203903785339</v>
      </c>
      <c r="P119">
        <f t="shared" si="146"/>
        <v>2.767244216267259</v>
      </c>
      <c r="Q119">
        <f t="shared" si="147"/>
        <v>0.13373868205995254</v>
      </c>
      <c r="R119">
        <f t="shared" si="148"/>
        <v>8.3909247295566522E-2</v>
      </c>
      <c r="S119">
        <f t="shared" si="149"/>
        <v>241.71406192205879</v>
      </c>
      <c r="T119">
        <f t="shared" si="150"/>
        <v>27.663674432993233</v>
      </c>
      <c r="U119">
        <f t="shared" si="151"/>
        <v>26.820900000000002</v>
      </c>
      <c r="V119">
        <f t="shared" si="152"/>
        <v>3.5416829674054</v>
      </c>
      <c r="W119">
        <f t="shared" si="153"/>
        <v>51.471900234070844</v>
      </c>
      <c r="X119">
        <f t="shared" si="154"/>
        <v>1.8284786907965997</v>
      </c>
      <c r="Y119">
        <f t="shared" si="155"/>
        <v>3.5523823338200229</v>
      </c>
      <c r="Z119">
        <f t="shared" si="156"/>
        <v>1.7132042766088003</v>
      </c>
      <c r="AA119">
        <f t="shared" si="157"/>
        <v>-114.43892053717202</v>
      </c>
      <c r="AB119">
        <f t="shared" si="158"/>
        <v>7.6533274806132985</v>
      </c>
      <c r="AC119">
        <f t="shared" si="159"/>
        <v>0.59595187190100218</v>
      </c>
      <c r="AD119">
        <f t="shared" si="160"/>
        <v>135.52442073740107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48147.285345092037</v>
      </c>
      <c r="AJ119" t="s">
        <v>393</v>
      </c>
      <c r="AK119">
        <v>10397.299999999999</v>
      </c>
      <c r="AL119">
        <v>0</v>
      </c>
      <c r="AM119">
        <v>0</v>
      </c>
      <c r="AN119" t="e">
        <f t="shared" si="164"/>
        <v>#DIV/0!</v>
      </c>
      <c r="AO119">
        <v>-1</v>
      </c>
      <c r="AP119" t="s">
        <v>832</v>
      </c>
      <c r="AQ119">
        <v>8293.36</v>
      </c>
      <c r="AR119">
        <v>784.68827999999996</v>
      </c>
      <c r="AS119">
        <v>887.99599999999998</v>
      </c>
      <c r="AT119">
        <f t="shared" si="165"/>
        <v>0.11633804656777735</v>
      </c>
      <c r="AU119">
        <v>0.5</v>
      </c>
      <c r="AV119">
        <f t="shared" si="166"/>
        <v>1261.0853999596156</v>
      </c>
      <c r="AW119">
        <f t="shared" si="167"/>
        <v>1.7425391965817028</v>
      </c>
      <c r="AX119">
        <f t="shared" si="168"/>
        <v>73.35610599322294</v>
      </c>
      <c r="AY119">
        <f t="shared" si="169"/>
        <v>2.1747450225571784E-3</v>
      </c>
      <c r="AZ119">
        <f t="shared" si="170"/>
        <v>-1</v>
      </c>
      <c r="BA119" t="e">
        <f t="shared" si="171"/>
        <v>#DIV/0!</v>
      </c>
      <c r="BB119" t="s">
        <v>395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>
        <f t="shared" si="176"/>
        <v>0.11633804656777735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v>205</v>
      </c>
      <c r="BM119">
        <v>300</v>
      </c>
      <c r="BN119">
        <v>300</v>
      </c>
      <c r="BO119">
        <v>300</v>
      </c>
      <c r="BP119">
        <v>8293.36</v>
      </c>
      <c r="BQ119">
        <v>869.65</v>
      </c>
      <c r="BR119">
        <v>-5.6333099999999999E-3</v>
      </c>
      <c r="BS119">
        <v>2.8</v>
      </c>
      <c r="BT119" t="s">
        <v>395</v>
      </c>
      <c r="BU119" t="s">
        <v>395</v>
      </c>
      <c r="BV119" t="s">
        <v>395</v>
      </c>
      <c r="BW119" t="s">
        <v>395</v>
      </c>
      <c r="BX119" t="s">
        <v>395</v>
      </c>
      <c r="BY119" t="s">
        <v>395</v>
      </c>
      <c r="BZ119" t="s">
        <v>395</v>
      </c>
      <c r="CA119" t="s">
        <v>395</v>
      </c>
      <c r="CB119" t="s">
        <v>395</v>
      </c>
      <c r="CC119" t="s">
        <v>395</v>
      </c>
      <c r="CD119">
        <f t="shared" si="180"/>
        <v>1499.85</v>
      </c>
      <c r="CE119">
        <f t="shared" si="181"/>
        <v>1261.0853999596156</v>
      </c>
      <c r="CF119">
        <f t="shared" si="182"/>
        <v>0.84080768074115131</v>
      </c>
      <c r="CG119">
        <f t="shared" si="183"/>
        <v>0.16115882383042224</v>
      </c>
      <c r="CH119">
        <v>6</v>
      </c>
      <c r="CI119">
        <v>0.5</v>
      </c>
      <c r="CJ119" t="s">
        <v>396</v>
      </c>
      <c r="CK119">
        <v>2</v>
      </c>
      <c r="CL119">
        <v>1634330645</v>
      </c>
      <c r="CM119">
        <v>98.765100000000004</v>
      </c>
      <c r="CN119">
        <v>99.964399999999998</v>
      </c>
      <c r="CO119">
        <v>20.097799999999999</v>
      </c>
      <c r="CP119">
        <v>18.572099999999999</v>
      </c>
      <c r="CQ119">
        <v>95.313100000000006</v>
      </c>
      <c r="CR119">
        <v>20.7378</v>
      </c>
      <c r="CS119">
        <v>1000</v>
      </c>
      <c r="CT119">
        <v>90.875</v>
      </c>
      <c r="CU119">
        <v>0.104047</v>
      </c>
      <c r="CV119">
        <v>26.872199999999999</v>
      </c>
      <c r="CW119">
        <v>26.820900000000002</v>
      </c>
      <c r="CX119">
        <v>999.9</v>
      </c>
      <c r="CY119">
        <v>0</v>
      </c>
      <c r="CZ119">
        <v>0</v>
      </c>
      <c r="DA119">
        <v>10016.200000000001</v>
      </c>
      <c r="DB119">
        <v>0</v>
      </c>
      <c r="DC119">
        <v>21.8672</v>
      </c>
      <c r="DD119">
        <v>-0.85108200000000001</v>
      </c>
      <c r="DE119">
        <v>101.148</v>
      </c>
      <c r="DF119">
        <v>101.85599999999999</v>
      </c>
      <c r="DG119">
        <v>1.53956</v>
      </c>
      <c r="DH119">
        <v>99.964399999999998</v>
      </c>
      <c r="DI119">
        <v>18.572099999999999</v>
      </c>
      <c r="DJ119">
        <v>1.8276399999999999</v>
      </c>
      <c r="DK119">
        <v>1.68774</v>
      </c>
      <c r="DL119">
        <v>16.025200000000002</v>
      </c>
      <c r="DM119">
        <v>14.7841</v>
      </c>
      <c r="DN119">
        <v>1499.85</v>
      </c>
      <c r="DO119">
        <v>0.97298799999999996</v>
      </c>
      <c r="DP119">
        <v>2.70117E-2</v>
      </c>
      <c r="DQ119">
        <v>0</v>
      </c>
      <c r="DR119">
        <v>784.43700000000001</v>
      </c>
      <c r="DS119">
        <v>5.0000499999999999</v>
      </c>
      <c r="DT119">
        <v>11876.8</v>
      </c>
      <c r="DU119">
        <v>12456.8</v>
      </c>
      <c r="DV119">
        <v>42.061999999999998</v>
      </c>
      <c r="DW119">
        <v>43.875</v>
      </c>
      <c r="DX119">
        <v>43.125</v>
      </c>
      <c r="DY119">
        <v>43.436999999999998</v>
      </c>
      <c r="DZ119">
        <v>44.125</v>
      </c>
      <c r="EA119">
        <v>1454.47</v>
      </c>
      <c r="EB119">
        <v>40.380000000000003</v>
      </c>
      <c r="EC119">
        <v>0</v>
      </c>
      <c r="ED119">
        <v>103.40000009536701</v>
      </c>
      <c r="EE119">
        <v>0</v>
      </c>
      <c r="EF119">
        <v>784.68827999999996</v>
      </c>
      <c r="EG119">
        <v>-0.83730769105335201</v>
      </c>
      <c r="EH119">
        <v>-15.0538462706555</v>
      </c>
      <c r="EI119">
        <v>11879.56</v>
      </c>
      <c r="EJ119">
        <v>15</v>
      </c>
      <c r="EK119">
        <v>1634330669.5</v>
      </c>
      <c r="EL119" t="s">
        <v>833</v>
      </c>
      <c r="EM119">
        <v>1634330662.5</v>
      </c>
      <c r="EN119">
        <v>1634330669.5</v>
      </c>
      <c r="EO119">
        <v>109</v>
      </c>
      <c r="EP119">
        <v>-0.34799999999999998</v>
      </c>
      <c r="EQ119">
        <v>-1.2999999999999999E-2</v>
      </c>
      <c r="ER119">
        <v>3.452</v>
      </c>
      <c r="ES119">
        <v>-0.64</v>
      </c>
      <c r="ET119">
        <v>100</v>
      </c>
      <c r="EU119">
        <v>19</v>
      </c>
      <c r="EV119">
        <v>0.49</v>
      </c>
      <c r="EW119">
        <v>7.0000000000000007E-2</v>
      </c>
      <c r="EX119">
        <v>-0.86465579999999997</v>
      </c>
      <c r="EY119">
        <v>-6.2304517823640201E-2</v>
      </c>
      <c r="EZ119">
        <v>2.7641895921047099E-2</v>
      </c>
      <c r="FA119">
        <v>1</v>
      </c>
      <c r="FB119">
        <v>1.5335752499999999</v>
      </c>
      <c r="FC119">
        <v>3.2072307692303501E-2</v>
      </c>
      <c r="FD119">
        <v>3.1901089225134598E-3</v>
      </c>
      <c r="FE119">
        <v>1</v>
      </c>
      <c r="FF119">
        <v>2</v>
      </c>
      <c r="FG119">
        <v>2</v>
      </c>
      <c r="FH119" t="s">
        <v>398</v>
      </c>
      <c r="FI119">
        <v>3.82281</v>
      </c>
      <c r="FJ119">
        <v>2.7074099999999999</v>
      </c>
      <c r="FK119">
        <v>2.51381E-2</v>
      </c>
      <c r="FL119">
        <v>2.6409599999999998E-2</v>
      </c>
      <c r="FM119">
        <v>9.4183799999999998E-2</v>
      </c>
      <c r="FN119">
        <v>8.6472300000000002E-2</v>
      </c>
      <c r="FO119">
        <v>28357.7</v>
      </c>
      <c r="FP119">
        <v>24015.4</v>
      </c>
      <c r="FQ119">
        <v>26116.3</v>
      </c>
      <c r="FR119">
        <v>24069.7</v>
      </c>
      <c r="FS119">
        <v>40386.699999999997</v>
      </c>
      <c r="FT119">
        <v>36288.9</v>
      </c>
      <c r="FU119">
        <v>47229.1</v>
      </c>
      <c r="FV119">
        <v>42913.3</v>
      </c>
      <c r="FW119">
        <v>2.69177</v>
      </c>
      <c r="FX119">
        <v>1.6934199999999999</v>
      </c>
      <c r="FY119">
        <v>0.15623899999999999</v>
      </c>
      <c r="FZ119">
        <v>0</v>
      </c>
      <c r="GA119">
        <v>24.259599999999999</v>
      </c>
      <c r="GB119">
        <v>999.9</v>
      </c>
      <c r="GC119">
        <v>43.218000000000004</v>
      </c>
      <c r="GD119">
        <v>30.524000000000001</v>
      </c>
      <c r="GE119">
        <v>20.8782</v>
      </c>
      <c r="GF119">
        <v>55.734900000000003</v>
      </c>
      <c r="GG119">
        <v>47.291699999999999</v>
      </c>
      <c r="GH119">
        <v>3</v>
      </c>
      <c r="GI119">
        <v>-0.19506599999999999</v>
      </c>
      <c r="GJ119">
        <v>-0.36956699999999998</v>
      </c>
      <c r="GK119">
        <v>20.248899999999999</v>
      </c>
      <c r="GL119">
        <v>5.2339099999999998</v>
      </c>
      <c r="GM119">
        <v>11.986000000000001</v>
      </c>
      <c r="GN119">
        <v>4.9565999999999999</v>
      </c>
      <c r="GO119">
        <v>3.3039999999999998</v>
      </c>
      <c r="GP119">
        <v>1435.7</v>
      </c>
      <c r="GQ119">
        <v>9999</v>
      </c>
      <c r="GR119">
        <v>2841.4</v>
      </c>
      <c r="GS119">
        <v>17.899999999999999</v>
      </c>
      <c r="GT119">
        <v>1.86822</v>
      </c>
      <c r="GU119">
        <v>1.8638600000000001</v>
      </c>
      <c r="GV119">
        <v>1.8714900000000001</v>
      </c>
      <c r="GW119">
        <v>1.8623499999999999</v>
      </c>
      <c r="GX119">
        <v>1.8618600000000001</v>
      </c>
      <c r="GY119">
        <v>1.8682700000000001</v>
      </c>
      <c r="GZ119">
        <v>1.8583700000000001</v>
      </c>
      <c r="HA119">
        <v>1.8647800000000001</v>
      </c>
      <c r="HB119">
        <v>5</v>
      </c>
      <c r="HC119">
        <v>0</v>
      </c>
      <c r="HD119">
        <v>0</v>
      </c>
      <c r="HE119">
        <v>0</v>
      </c>
      <c r="HF119" t="s">
        <v>399</v>
      </c>
      <c r="HG119" t="s">
        <v>400</v>
      </c>
      <c r="HH119" t="s">
        <v>401</v>
      </c>
      <c r="HI119" t="s">
        <v>401</v>
      </c>
      <c r="HJ119" t="s">
        <v>401</v>
      </c>
      <c r="HK119" t="s">
        <v>401</v>
      </c>
      <c r="HL119">
        <v>0</v>
      </c>
      <c r="HM119">
        <v>100</v>
      </c>
      <c r="HN119">
        <v>100</v>
      </c>
      <c r="HO119">
        <v>3.452</v>
      </c>
      <c r="HP119">
        <v>-0.64</v>
      </c>
      <c r="HQ119">
        <v>3.80019999999999</v>
      </c>
      <c r="HR119">
        <v>0</v>
      </c>
      <c r="HS119">
        <v>0</v>
      </c>
      <c r="HT119">
        <v>0</v>
      </c>
      <c r="HU119">
        <v>-0.62617142857142505</v>
      </c>
      <c r="HV119">
        <v>0</v>
      </c>
      <c r="HW119">
        <v>0</v>
      </c>
      <c r="HX119">
        <v>0</v>
      </c>
      <c r="HY119">
        <v>-1</v>
      </c>
      <c r="HZ119">
        <v>-1</v>
      </c>
      <c r="IA119">
        <v>-1</v>
      </c>
      <c r="IB119">
        <v>-1</v>
      </c>
      <c r="IC119">
        <v>1.4</v>
      </c>
      <c r="ID119">
        <v>1.2</v>
      </c>
      <c r="IE119">
        <v>0.53100599999999998</v>
      </c>
      <c r="IF119">
        <v>2.3852500000000001</v>
      </c>
      <c r="IG119">
        <v>2.64893</v>
      </c>
      <c r="IH119">
        <v>2.8881800000000002</v>
      </c>
      <c r="II119">
        <v>2.8442400000000001</v>
      </c>
      <c r="IJ119">
        <v>2.3974600000000001</v>
      </c>
      <c r="IK119">
        <v>36.457799999999999</v>
      </c>
      <c r="IL119">
        <v>15.927</v>
      </c>
      <c r="IM119">
        <v>18</v>
      </c>
      <c r="IN119">
        <v>1197.19</v>
      </c>
      <c r="IO119">
        <v>344.959</v>
      </c>
      <c r="IP119">
        <v>24.9998</v>
      </c>
      <c r="IQ119">
        <v>24.884399999999999</v>
      </c>
      <c r="IR119">
        <v>29.9999</v>
      </c>
      <c r="IS119">
        <v>24.816500000000001</v>
      </c>
      <c r="IT119">
        <v>24.7606</v>
      </c>
      <c r="IU119">
        <v>10.658899999999999</v>
      </c>
      <c r="IV119">
        <v>0</v>
      </c>
      <c r="IW119">
        <v>50</v>
      </c>
      <c r="IX119">
        <v>25</v>
      </c>
      <c r="IY119">
        <v>100</v>
      </c>
      <c r="IZ119">
        <v>18.4207</v>
      </c>
      <c r="JA119">
        <v>109.211</v>
      </c>
      <c r="JB119">
        <v>99.934100000000001</v>
      </c>
    </row>
    <row r="120" spans="1:262" x14ac:dyDescent="0.2">
      <c r="A120">
        <v>104</v>
      </c>
      <c r="B120">
        <v>1634330748</v>
      </c>
      <c r="C120">
        <v>19393.5</v>
      </c>
      <c r="D120" t="s">
        <v>834</v>
      </c>
      <c r="E120" t="s">
        <v>835</v>
      </c>
      <c r="F120" t="s">
        <v>392</v>
      </c>
      <c r="G120">
        <v>1634330748</v>
      </c>
      <c r="H120">
        <f t="shared" si="138"/>
        <v>2.7135434170854284E-3</v>
      </c>
      <c r="I120">
        <f t="shared" si="139"/>
        <v>2.7135434170854285</v>
      </c>
      <c r="J120">
        <f t="shared" si="140"/>
        <v>0.28057242289917367</v>
      </c>
      <c r="K120">
        <f t="shared" si="141"/>
        <v>49.783799999999999</v>
      </c>
      <c r="L120">
        <f t="shared" si="142"/>
        <v>45.088721856684877</v>
      </c>
      <c r="M120">
        <f t="shared" si="143"/>
        <v>4.1021480174986058</v>
      </c>
      <c r="N120">
        <f t="shared" si="144"/>
        <v>4.529303738586</v>
      </c>
      <c r="O120">
        <f t="shared" si="145"/>
        <v>0.14290585780495976</v>
      </c>
      <c r="P120">
        <f t="shared" si="146"/>
        <v>2.7621808295124217</v>
      </c>
      <c r="Q120">
        <f t="shared" si="147"/>
        <v>0.13892186314925339</v>
      </c>
      <c r="R120">
        <f t="shared" si="148"/>
        <v>8.7174859284329095E-2</v>
      </c>
      <c r="S120">
        <f t="shared" si="149"/>
        <v>241.76672992207591</v>
      </c>
      <c r="T120">
        <f t="shared" si="150"/>
        <v>27.617088684062093</v>
      </c>
      <c r="U120">
        <f t="shared" si="151"/>
        <v>26.801300000000001</v>
      </c>
      <c r="V120">
        <f t="shared" si="152"/>
        <v>3.5376025342262318</v>
      </c>
      <c r="W120">
        <f t="shared" si="153"/>
        <v>51.076708150980352</v>
      </c>
      <c r="X120">
        <f t="shared" si="154"/>
        <v>1.81276593975</v>
      </c>
      <c r="Y120">
        <f t="shared" si="155"/>
        <v>3.5491048765154338</v>
      </c>
      <c r="Z120">
        <f t="shared" si="156"/>
        <v>1.7248365944762318</v>
      </c>
      <c r="AA120">
        <f t="shared" si="157"/>
        <v>-119.66726469346739</v>
      </c>
      <c r="AB120">
        <f t="shared" si="158"/>
        <v>8.2200910470130744</v>
      </c>
      <c r="AC120">
        <f t="shared" si="159"/>
        <v>0.64114492197952622</v>
      </c>
      <c r="AD120">
        <f t="shared" si="160"/>
        <v>130.96070119760114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48011.922578950282</v>
      </c>
      <c r="AJ120" t="s">
        <v>393</v>
      </c>
      <c r="AK120">
        <v>10397.299999999999</v>
      </c>
      <c r="AL120">
        <v>0</v>
      </c>
      <c r="AM120">
        <v>0</v>
      </c>
      <c r="AN120" t="e">
        <f t="shared" si="164"/>
        <v>#DIV/0!</v>
      </c>
      <c r="AO120">
        <v>-1</v>
      </c>
      <c r="AP120" t="s">
        <v>836</v>
      </c>
      <c r="AQ120">
        <v>8293.41</v>
      </c>
      <c r="AR120">
        <v>786.80738461538397</v>
      </c>
      <c r="AS120">
        <v>881.57100000000003</v>
      </c>
      <c r="AT120">
        <f t="shared" si="165"/>
        <v>0.10749402530779262</v>
      </c>
      <c r="AU120">
        <v>0.5</v>
      </c>
      <c r="AV120">
        <f t="shared" si="166"/>
        <v>1261.3625999596247</v>
      </c>
      <c r="AW120">
        <f t="shared" si="167"/>
        <v>0.28057242289917367</v>
      </c>
      <c r="AX120">
        <f t="shared" si="168"/>
        <v>67.794471621181501</v>
      </c>
      <c r="AY120">
        <f t="shared" si="169"/>
        <v>1.0152294216906098E-3</v>
      </c>
      <c r="AZ120">
        <f t="shared" si="170"/>
        <v>-1</v>
      </c>
      <c r="BA120" t="e">
        <f t="shared" si="171"/>
        <v>#DIV/0!</v>
      </c>
      <c r="BB120" t="s">
        <v>395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>
        <f t="shared" si="176"/>
        <v>0.10749402530779263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v>206</v>
      </c>
      <c r="BM120">
        <v>300</v>
      </c>
      <c r="BN120">
        <v>300</v>
      </c>
      <c r="BO120">
        <v>300</v>
      </c>
      <c r="BP120">
        <v>8293.41</v>
      </c>
      <c r="BQ120">
        <v>863.03</v>
      </c>
      <c r="BR120">
        <v>-5.6333399999999997E-3</v>
      </c>
      <c r="BS120">
        <v>1.67</v>
      </c>
      <c r="BT120" t="s">
        <v>395</v>
      </c>
      <c r="BU120" t="s">
        <v>395</v>
      </c>
      <c r="BV120" t="s">
        <v>395</v>
      </c>
      <c r="BW120" t="s">
        <v>395</v>
      </c>
      <c r="BX120" t="s">
        <v>395</v>
      </c>
      <c r="BY120" t="s">
        <v>395</v>
      </c>
      <c r="BZ120" t="s">
        <v>395</v>
      </c>
      <c r="CA120" t="s">
        <v>395</v>
      </c>
      <c r="CB120" t="s">
        <v>395</v>
      </c>
      <c r="CC120" t="s">
        <v>395</v>
      </c>
      <c r="CD120">
        <f t="shared" si="180"/>
        <v>1500.18</v>
      </c>
      <c r="CE120">
        <f t="shared" si="181"/>
        <v>1261.3625999596247</v>
      </c>
      <c r="CF120">
        <f t="shared" si="182"/>
        <v>0.84080750307271435</v>
      </c>
      <c r="CG120">
        <f t="shared" si="183"/>
        <v>0.16115848093033897</v>
      </c>
      <c r="CH120">
        <v>6</v>
      </c>
      <c r="CI120">
        <v>0.5</v>
      </c>
      <c r="CJ120" t="s">
        <v>396</v>
      </c>
      <c r="CK120">
        <v>2</v>
      </c>
      <c r="CL120">
        <v>1634330748</v>
      </c>
      <c r="CM120">
        <v>49.783799999999999</v>
      </c>
      <c r="CN120">
        <v>50.033200000000001</v>
      </c>
      <c r="CO120">
        <v>19.925000000000001</v>
      </c>
      <c r="CP120">
        <v>18.3293</v>
      </c>
      <c r="CQ120">
        <v>46.334800000000001</v>
      </c>
      <c r="CR120">
        <v>20.571000000000002</v>
      </c>
      <c r="CS120">
        <v>999.99099999999999</v>
      </c>
      <c r="CT120">
        <v>90.875399999999999</v>
      </c>
      <c r="CU120">
        <v>0.10407</v>
      </c>
      <c r="CV120">
        <v>26.8565</v>
      </c>
      <c r="CW120">
        <v>26.801300000000001</v>
      </c>
      <c r="CX120">
        <v>999.9</v>
      </c>
      <c r="CY120">
        <v>0</v>
      </c>
      <c r="CZ120">
        <v>0</v>
      </c>
      <c r="DA120">
        <v>9986.25</v>
      </c>
      <c r="DB120">
        <v>0</v>
      </c>
      <c r="DC120">
        <v>21.8672</v>
      </c>
      <c r="DD120">
        <v>-0.246471</v>
      </c>
      <c r="DE120">
        <v>50.799300000000002</v>
      </c>
      <c r="DF120">
        <v>50.967399999999998</v>
      </c>
      <c r="DG120">
        <v>1.6021099999999999</v>
      </c>
      <c r="DH120">
        <v>50.033200000000001</v>
      </c>
      <c r="DI120">
        <v>18.3293</v>
      </c>
      <c r="DJ120">
        <v>1.8112699999999999</v>
      </c>
      <c r="DK120">
        <v>1.66568</v>
      </c>
      <c r="DL120">
        <v>15.884399999999999</v>
      </c>
      <c r="DM120">
        <v>14.5802</v>
      </c>
      <c r="DN120">
        <v>1500.18</v>
      </c>
      <c r="DO120">
        <v>0.97299400000000003</v>
      </c>
      <c r="DP120">
        <v>2.7005999999999999E-2</v>
      </c>
      <c r="DQ120">
        <v>0</v>
      </c>
      <c r="DR120">
        <v>786.87</v>
      </c>
      <c r="DS120">
        <v>5.0000499999999999</v>
      </c>
      <c r="DT120">
        <v>11908.9</v>
      </c>
      <c r="DU120">
        <v>12459.5</v>
      </c>
      <c r="DV120">
        <v>42.061999999999998</v>
      </c>
      <c r="DW120">
        <v>43.875</v>
      </c>
      <c r="DX120">
        <v>43.125</v>
      </c>
      <c r="DY120">
        <v>43.436999999999998</v>
      </c>
      <c r="DZ120">
        <v>44.125</v>
      </c>
      <c r="EA120">
        <v>1454.8</v>
      </c>
      <c r="EB120">
        <v>40.380000000000003</v>
      </c>
      <c r="EC120">
        <v>0</v>
      </c>
      <c r="ED120">
        <v>102.60000014305101</v>
      </c>
      <c r="EE120">
        <v>0</v>
      </c>
      <c r="EF120">
        <v>786.80738461538397</v>
      </c>
      <c r="EG120">
        <v>0.16150428654617899</v>
      </c>
      <c r="EH120">
        <v>-5.7572648426432096</v>
      </c>
      <c r="EI120">
        <v>11908.353846153799</v>
      </c>
      <c r="EJ120">
        <v>15</v>
      </c>
      <c r="EK120">
        <v>1634330772</v>
      </c>
      <c r="EL120" t="s">
        <v>837</v>
      </c>
      <c r="EM120">
        <v>1634330764.5</v>
      </c>
      <c r="EN120">
        <v>1634330772</v>
      </c>
      <c r="EO120">
        <v>110</v>
      </c>
      <c r="EP120">
        <v>-3.0000000000000001E-3</v>
      </c>
      <c r="EQ120">
        <v>-7.0000000000000001E-3</v>
      </c>
      <c r="ER120">
        <v>3.4489999999999998</v>
      </c>
      <c r="ES120">
        <v>-0.64600000000000002</v>
      </c>
      <c r="ET120">
        <v>50</v>
      </c>
      <c r="EU120">
        <v>18</v>
      </c>
      <c r="EV120">
        <v>0.62</v>
      </c>
      <c r="EW120">
        <v>0.04</v>
      </c>
      <c r="EX120">
        <v>-0.22570157499999999</v>
      </c>
      <c r="EY120">
        <v>-7.5284454033770806E-2</v>
      </c>
      <c r="EZ120">
        <v>1.8473210045749401E-2</v>
      </c>
      <c r="FA120">
        <v>1</v>
      </c>
      <c r="FB120">
        <v>1.5934867500000001</v>
      </c>
      <c r="FC120">
        <v>4.1306454033769299E-2</v>
      </c>
      <c r="FD120">
        <v>4.0758572027856897E-3</v>
      </c>
      <c r="FE120">
        <v>1</v>
      </c>
      <c r="FF120">
        <v>2</v>
      </c>
      <c r="FG120">
        <v>2</v>
      </c>
      <c r="FH120" t="s">
        <v>398</v>
      </c>
      <c r="FI120">
        <v>3.8228</v>
      </c>
      <c r="FJ120">
        <v>2.7071800000000001</v>
      </c>
      <c r="FK120">
        <v>1.23797E-2</v>
      </c>
      <c r="FL120">
        <v>1.34246E-2</v>
      </c>
      <c r="FM120">
        <v>9.3646699999999999E-2</v>
      </c>
      <c r="FN120">
        <v>8.5671300000000006E-2</v>
      </c>
      <c r="FO120">
        <v>28730.6</v>
      </c>
      <c r="FP120">
        <v>24337.7</v>
      </c>
      <c r="FQ120">
        <v>26117.8</v>
      </c>
      <c r="FR120">
        <v>24071.599999999999</v>
      </c>
      <c r="FS120">
        <v>40412.800000000003</v>
      </c>
      <c r="FT120">
        <v>36322.5</v>
      </c>
      <c r="FU120">
        <v>47231.5</v>
      </c>
      <c r="FV120">
        <v>42915.6</v>
      </c>
      <c r="FW120">
        <v>2.6919</v>
      </c>
      <c r="FX120">
        <v>1.6928000000000001</v>
      </c>
      <c r="FY120">
        <v>0.15556800000000001</v>
      </c>
      <c r="FZ120">
        <v>0</v>
      </c>
      <c r="GA120">
        <v>24.250900000000001</v>
      </c>
      <c r="GB120">
        <v>999.9</v>
      </c>
      <c r="GC120">
        <v>42.674999999999997</v>
      </c>
      <c r="GD120">
        <v>30.545000000000002</v>
      </c>
      <c r="GE120">
        <v>20.641500000000001</v>
      </c>
      <c r="GF120">
        <v>55.2149</v>
      </c>
      <c r="GG120">
        <v>47.307699999999997</v>
      </c>
      <c r="GH120">
        <v>3</v>
      </c>
      <c r="GI120">
        <v>-0.19753000000000001</v>
      </c>
      <c r="GJ120">
        <v>-0.388154</v>
      </c>
      <c r="GK120">
        <v>20.2483</v>
      </c>
      <c r="GL120">
        <v>5.2349600000000001</v>
      </c>
      <c r="GM120">
        <v>11.986000000000001</v>
      </c>
      <c r="GN120">
        <v>4.9569000000000001</v>
      </c>
      <c r="GO120">
        <v>3.3039999999999998</v>
      </c>
      <c r="GP120">
        <v>1438.7</v>
      </c>
      <c r="GQ120">
        <v>9999</v>
      </c>
      <c r="GR120">
        <v>2841.4</v>
      </c>
      <c r="GS120">
        <v>17.899999999999999</v>
      </c>
      <c r="GT120">
        <v>1.86818</v>
      </c>
      <c r="GU120">
        <v>1.8638600000000001</v>
      </c>
      <c r="GV120">
        <v>1.8714900000000001</v>
      </c>
      <c r="GW120">
        <v>1.8623400000000001</v>
      </c>
      <c r="GX120">
        <v>1.8618399999999999</v>
      </c>
      <c r="GY120">
        <v>1.8682099999999999</v>
      </c>
      <c r="GZ120">
        <v>1.8583700000000001</v>
      </c>
      <c r="HA120">
        <v>1.8647800000000001</v>
      </c>
      <c r="HB120">
        <v>5</v>
      </c>
      <c r="HC120">
        <v>0</v>
      </c>
      <c r="HD120">
        <v>0</v>
      </c>
      <c r="HE120">
        <v>0</v>
      </c>
      <c r="HF120" t="s">
        <v>399</v>
      </c>
      <c r="HG120" t="s">
        <v>400</v>
      </c>
      <c r="HH120" t="s">
        <v>401</v>
      </c>
      <c r="HI120" t="s">
        <v>401</v>
      </c>
      <c r="HJ120" t="s">
        <v>401</v>
      </c>
      <c r="HK120" t="s">
        <v>401</v>
      </c>
      <c r="HL120">
        <v>0</v>
      </c>
      <c r="HM120">
        <v>100</v>
      </c>
      <c r="HN120">
        <v>100</v>
      </c>
      <c r="HO120">
        <v>3.4489999999999998</v>
      </c>
      <c r="HP120">
        <v>-0.64600000000000002</v>
      </c>
      <c r="HQ120">
        <v>3.4520142857142999</v>
      </c>
      <c r="HR120">
        <v>0</v>
      </c>
      <c r="HS120">
        <v>0</v>
      </c>
      <c r="HT120">
        <v>0</v>
      </c>
      <c r="HU120">
        <v>-0.63961904761905297</v>
      </c>
      <c r="HV120">
        <v>0</v>
      </c>
      <c r="HW120">
        <v>0</v>
      </c>
      <c r="HX120">
        <v>0</v>
      </c>
      <c r="HY120">
        <v>-1</v>
      </c>
      <c r="HZ120">
        <v>-1</v>
      </c>
      <c r="IA120">
        <v>-1</v>
      </c>
      <c r="IB120">
        <v>-1</v>
      </c>
      <c r="IC120">
        <v>1.4</v>
      </c>
      <c r="ID120">
        <v>1.3</v>
      </c>
      <c r="IE120">
        <v>0.35278300000000001</v>
      </c>
      <c r="IF120">
        <v>2.4072300000000002</v>
      </c>
      <c r="IG120">
        <v>2.64893</v>
      </c>
      <c r="IH120">
        <v>2.8881800000000002</v>
      </c>
      <c r="II120">
        <v>2.8442400000000001</v>
      </c>
      <c r="IJ120">
        <v>2.3864700000000001</v>
      </c>
      <c r="IK120">
        <v>36.104999999999997</v>
      </c>
      <c r="IL120">
        <v>15.900700000000001</v>
      </c>
      <c r="IM120">
        <v>18</v>
      </c>
      <c r="IN120">
        <v>1196.6400000000001</v>
      </c>
      <c r="IO120">
        <v>344.44499999999999</v>
      </c>
      <c r="IP120">
        <v>25</v>
      </c>
      <c r="IQ120">
        <v>24.8507</v>
      </c>
      <c r="IR120">
        <v>29.9999</v>
      </c>
      <c r="IS120">
        <v>24.7834</v>
      </c>
      <c r="IT120">
        <v>24.727399999999999</v>
      </c>
      <c r="IU120">
        <v>7.1082799999999997</v>
      </c>
      <c r="IV120">
        <v>0</v>
      </c>
      <c r="IW120">
        <v>50</v>
      </c>
      <c r="IX120">
        <v>25</v>
      </c>
      <c r="IY120">
        <v>50</v>
      </c>
      <c r="IZ120">
        <v>18.4207</v>
      </c>
      <c r="JA120">
        <v>109.217</v>
      </c>
      <c r="JB120">
        <v>99.940299999999993</v>
      </c>
    </row>
    <row r="121" spans="1:262" x14ac:dyDescent="0.2">
      <c r="A121">
        <v>105</v>
      </c>
      <c r="B121">
        <v>1634330833</v>
      </c>
      <c r="C121">
        <v>19478.5</v>
      </c>
      <c r="D121" t="s">
        <v>838</v>
      </c>
      <c r="E121" t="s">
        <v>839</v>
      </c>
      <c r="F121" t="s">
        <v>392</v>
      </c>
      <c r="G121">
        <v>1634330833</v>
      </c>
      <c r="H121">
        <f t="shared" si="138"/>
        <v>2.8102266150967191E-3</v>
      </c>
      <c r="I121">
        <f t="shared" si="139"/>
        <v>2.810226615096719</v>
      </c>
      <c r="J121">
        <f t="shared" si="140"/>
        <v>-1.8525263753124488</v>
      </c>
      <c r="K121">
        <f t="shared" si="141"/>
        <v>-4.9056199999999999</v>
      </c>
      <c r="L121">
        <f t="shared" si="142"/>
        <v>15.551060958022429</v>
      </c>
      <c r="M121">
        <f t="shared" si="143"/>
        <v>1.4149462961680845</v>
      </c>
      <c r="N121">
        <f t="shared" si="144"/>
        <v>-0.44634825033125997</v>
      </c>
      <c r="O121">
        <f t="shared" si="145"/>
        <v>0.14735857767759908</v>
      </c>
      <c r="P121">
        <f t="shared" si="146"/>
        <v>2.7661449830405345</v>
      </c>
      <c r="Q121">
        <f t="shared" si="147"/>
        <v>0.14313228147881105</v>
      </c>
      <c r="R121">
        <f t="shared" si="148"/>
        <v>8.9827295460507148E-2</v>
      </c>
      <c r="S121">
        <f t="shared" si="149"/>
        <v>241.71884992206037</v>
      </c>
      <c r="T121">
        <f t="shared" si="150"/>
        <v>27.58955490569295</v>
      </c>
      <c r="U121">
        <f t="shared" si="151"/>
        <v>26.7987</v>
      </c>
      <c r="V121">
        <f t="shared" si="152"/>
        <v>3.5370615607206801</v>
      </c>
      <c r="W121">
        <f t="shared" si="153"/>
        <v>50.802463714589507</v>
      </c>
      <c r="X121">
        <f t="shared" si="154"/>
        <v>1.8030645203541</v>
      </c>
      <c r="Y121">
        <f t="shared" si="155"/>
        <v>3.5491674783408076</v>
      </c>
      <c r="Z121">
        <f t="shared" si="156"/>
        <v>1.7339970403665801</v>
      </c>
      <c r="AA121">
        <f t="shared" si="157"/>
        <v>-123.9309937257653</v>
      </c>
      <c r="AB121">
        <f t="shared" si="158"/>
        <v>8.6643605237220243</v>
      </c>
      <c r="AC121">
        <f t="shared" si="159"/>
        <v>0.67482049596547777</v>
      </c>
      <c r="AD121">
        <f t="shared" si="160"/>
        <v>127.12703721598258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48119.990705318502</v>
      </c>
      <c r="AJ121" t="s">
        <v>393</v>
      </c>
      <c r="AK121">
        <v>10397.299999999999</v>
      </c>
      <c r="AL121">
        <v>0</v>
      </c>
      <c r="AM121">
        <v>0</v>
      </c>
      <c r="AN121" t="e">
        <f t="shared" si="164"/>
        <v>#DIV/0!</v>
      </c>
      <c r="AO121">
        <v>-1</v>
      </c>
      <c r="AP121" t="s">
        <v>840</v>
      </c>
      <c r="AQ121">
        <v>8293.4599999999991</v>
      </c>
      <c r="AR121">
        <v>791.59792307692305</v>
      </c>
      <c r="AS121">
        <v>870.29100000000005</v>
      </c>
      <c r="AT121">
        <f t="shared" si="165"/>
        <v>9.0421568099724126E-2</v>
      </c>
      <c r="AU121">
        <v>0.5</v>
      </c>
      <c r="AV121">
        <f t="shared" si="166"/>
        <v>1261.1105999596168</v>
      </c>
      <c r="AW121">
        <f t="shared" si="167"/>
        <v>-1.8525263753124488</v>
      </c>
      <c r="AX121">
        <f t="shared" si="168"/>
        <v>57.015798997766218</v>
      </c>
      <c r="AY121">
        <f t="shared" si="169"/>
        <v>-6.7601237777221784E-4</v>
      </c>
      <c r="AZ121">
        <f t="shared" si="170"/>
        <v>-1</v>
      </c>
      <c r="BA121" t="e">
        <f t="shared" si="171"/>
        <v>#DIV/0!</v>
      </c>
      <c r="BB121" t="s">
        <v>395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>
        <f t="shared" si="176"/>
        <v>9.0421568099724112E-2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v>207</v>
      </c>
      <c r="BM121">
        <v>300</v>
      </c>
      <c r="BN121">
        <v>300</v>
      </c>
      <c r="BO121">
        <v>300</v>
      </c>
      <c r="BP121">
        <v>8293.4599999999991</v>
      </c>
      <c r="BQ121">
        <v>856.26</v>
      </c>
      <c r="BR121">
        <v>-5.6333299999999998E-3</v>
      </c>
      <c r="BS121">
        <v>1.37</v>
      </c>
      <c r="BT121" t="s">
        <v>395</v>
      </c>
      <c r="BU121" t="s">
        <v>395</v>
      </c>
      <c r="BV121" t="s">
        <v>395</v>
      </c>
      <c r="BW121" t="s">
        <v>395</v>
      </c>
      <c r="BX121" t="s">
        <v>395</v>
      </c>
      <c r="BY121" t="s">
        <v>395</v>
      </c>
      <c r="BZ121" t="s">
        <v>395</v>
      </c>
      <c r="CA121" t="s">
        <v>395</v>
      </c>
      <c r="CB121" t="s">
        <v>395</v>
      </c>
      <c r="CC121" t="s">
        <v>395</v>
      </c>
      <c r="CD121">
        <f t="shared" si="180"/>
        <v>1499.88</v>
      </c>
      <c r="CE121">
        <f t="shared" si="181"/>
        <v>1261.1105999596168</v>
      </c>
      <c r="CF121">
        <f t="shared" si="182"/>
        <v>0.84080766458624467</v>
      </c>
      <c r="CG121">
        <f t="shared" si="183"/>
        <v>0.16115879265145236</v>
      </c>
      <c r="CH121">
        <v>6</v>
      </c>
      <c r="CI121">
        <v>0.5</v>
      </c>
      <c r="CJ121" t="s">
        <v>396</v>
      </c>
      <c r="CK121">
        <v>2</v>
      </c>
      <c r="CL121">
        <v>1634330833</v>
      </c>
      <c r="CM121">
        <v>-4.9056199999999999</v>
      </c>
      <c r="CN121">
        <v>-6.0254599999999998</v>
      </c>
      <c r="CO121">
        <v>19.816700000000001</v>
      </c>
      <c r="CP121">
        <v>18.163900000000002</v>
      </c>
      <c r="CQ121">
        <v>-8.5166199999999996</v>
      </c>
      <c r="CR121">
        <v>20.4697</v>
      </c>
      <c r="CS121">
        <v>999.95299999999997</v>
      </c>
      <c r="CT121">
        <v>90.883200000000002</v>
      </c>
      <c r="CU121">
        <v>0.103923</v>
      </c>
      <c r="CV121">
        <v>26.8568</v>
      </c>
      <c r="CW121">
        <v>26.7987</v>
      </c>
      <c r="CX121">
        <v>999.9</v>
      </c>
      <c r="CY121">
        <v>0</v>
      </c>
      <c r="CZ121">
        <v>0</v>
      </c>
      <c r="DA121">
        <v>10008.799999999999</v>
      </c>
      <c r="DB121">
        <v>0</v>
      </c>
      <c r="DC121">
        <v>21.895099999999999</v>
      </c>
      <c r="DD121">
        <v>0.95743100000000003</v>
      </c>
      <c r="DE121">
        <v>-5.1705199999999998</v>
      </c>
      <c r="DF121">
        <v>-6.1369300000000004</v>
      </c>
      <c r="DG121">
        <v>1.6595899999999999</v>
      </c>
      <c r="DH121">
        <v>-6.0254599999999998</v>
      </c>
      <c r="DI121">
        <v>18.163900000000002</v>
      </c>
      <c r="DJ121">
        <v>1.80162</v>
      </c>
      <c r="DK121">
        <v>1.65079</v>
      </c>
      <c r="DL121">
        <v>15.800800000000001</v>
      </c>
      <c r="DM121">
        <v>14.4413</v>
      </c>
      <c r="DN121">
        <v>1499.88</v>
      </c>
      <c r="DO121">
        <v>0.97298799999999996</v>
      </c>
      <c r="DP121">
        <v>2.70117E-2</v>
      </c>
      <c r="DQ121">
        <v>0</v>
      </c>
      <c r="DR121">
        <v>791.96199999999999</v>
      </c>
      <c r="DS121">
        <v>5.0000499999999999</v>
      </c>
      <c r="DT121">
        <v>11976</v>
      </c>
      <c r="DU121">
        <v>12457.1</v>
      </c>
      <c r="DV121">
        <v>42.061999999999998</v>
      </c>
      <c r="DW121">
        <v>43.811999999999998</v>
      </c>
      <c r="DX121">
        <v>43.125</v>
      </c>
      <c r="DY121">
        <v>43.375</v>
      </c>
      <c r="DZ121">
        <v>44.125</v>
      </c>
      <c r="EA121">
        <v>1454.5</v>
      </c>
      <c r="EB121">
        <v>40.380000000000003</v>
      </c>
      <c r="EC121">
        <v>0</v>
      </c>
      <c r="ED121">
        <v>84.600000143051105</v>
      </c>
      <c r="EE121">
        <v>0</v>
      </c>
      <c r="EF121">
        <v>791.59792307692305</v>
      </c>
      <c r="EG121">
        <v>1.8765812060686999</v>
      </c>
      <c r="EH121">
        <v>17.2752136838075</v>
      </c>
      <c r="EI121">
        <v>11974.3576923077</v>
      </c>
      <c r="EJ121">
        <v>15</v>
      </c>
      <c r="EK121">
        <v>1634330856</v>
      </c>
      <c r="EL121" t="s">
        <v>841</v>
      </c>
      <c r="EM121">
        <v>1634330851</v>
      </c>
      <c r="EN121">
        <v>1634330856</v>
      </c>
      <c r="EO121">
        <v>111</v>
      </c>
      <c r="EP121">
        <v>0.16300000000000001</v>
      </c>
      <c r="EQ121">
        <v>-7.0000000000000001E-3</v>
      </c>
      <c r="ER121">
        <v>3.6110000000000002</v>
      </c>
      <c r="ES121">
        <v>-0.65300000000000002</v>
      </c>
      <c r="ET121">
        <v>-6</v>
      </c>
      <c r="EU121">
        <v>18</v>
      </c>
      <c r="EV121">
        <v>0.48</v>
      </c>
      <c r="EW121">
        <v>0.04</v>
      </c>
      <c r="EX121">
        <v>0.93224526829268295</v>
      </c>
      <c r="EY121">
        <v>-3.2367951219511103E-2</v>
      </c>
      <c r="EZ121">
        <v>1.8789794765198001E-2</v>
      </c>
      <c r="FA121">
        <v>1</v>
      </c>
      <c r="FB121">
        <v>1.6513526829268299</v>
      </c>
      <c r="FC121">
        <v>3.10754006968623E-2</v>
      </c>
      <c r="FD121">
        <v>3.1956548429194201E-3</v>
      </c>
      <c r="FE121">
        <v>1</v>
      </c>
      <c r="FF121">
        <v>2</v>
      </c>
      <c r="FG121">
        <v>2</v>
      </c>
      <c r="FH121" t="s">
        <v>398</v>
      </c>
      <c r="FI121">
        <v>3.8227500000000001</v>
      </c>
      <c r="FJ121">
        <v>2.70723</v>
      </c>
      <c r="FK121">
        <v>-2.2773899999999998E-3</v>
      </c>
      <c r="FL121">
        <v>-1.6224399999999999E-3</v>
      </c>
      <c r="FM121">
        <v>9.3329099999999998E-2</v>
      </c>
      <c r="FN121">
        <v>8.5131100000000001E-2</v>
      </c>
      <c r="FO121">
        <v>29159</v>
      </c>
      <c r="FP121">
        <v>24709.599999999999</v>
      </c>
      <c r="FQ121">
        <v>26119.3</v>
      </c>
      <c r="FR121">
        <v>24072.2</v>
      </c>
      <c r="FS121">
        <v>40428.800000000003</v>
      </c>
      <c r="FT121">
        <v>36345.699999999997</v>
      </c>
      <c r="FU121">
        <v>47233.8</v>
      </c>
      <c r="FV121">
        <v>42918</v>
      </c>
      <c r="FW121">
        <v>2.69557</v>
      </c>
      <c r="FX121">
        <v>1.6932499999999999</v>
      </c>
      <c r="FY121">
        <v>0.15512100000000001</v>
      </c>
      <c r="FZ121">
        <v>0</v>
      </c>
      <c r="GA121">
        <v>24.255700000000001</v>
      </c>
      <c r="GB121">
        <v>999.9</v>
      </c>
      <c r="GC121">
        <v>42.332999999999998</v>
      </c>
      <c r="GD121">
        <v>30.545000000000002</v>
      </c>
      <c r="GE121">
        <v>20.474799999999998</v>
      </c>
      <c r="GF121">
        <v>55.834899999999998</v>
      </c>
      <c r="GG121">
        <v>47.303699999999999</v>
      </c>
      <c r="GH121">
        <v>3</v>
      </c>
      <c r="GI121">
        <v>-0.19989100000000001</v>
      </c>
      <c r="GJ121">
        <v>-0.40284599999999998</v>
      </c>
      <c r="GK121">
        <v>20.2483</v>
      </c>
      <c r="GL121">
        <v>5.2349600000000001</v>
      </c>
      <c r="GM121">
        <v>11.986000000000001</v>
      </c>
      <c r="GN121">
        <v>4.9562999999999997</v>
      </c>
      <c r="GO121">
        <v>3.3039999999999998</v>
      </c>
      <c r="GP121">
        <v>1441.1</v>
      </c>
      <c r="GQ121">
        <v>9999</v>
      </c>
      <c r="GR121">
        <v>2841.4</v>
      </c>
      <c r="GS121">
        <v>17.899999999999999</v>
      </c>
      <c r="GT121">
        <v>1.8682300000000001</v>
      </c>
      <c r="GU121">
        <v>1.86388</v>
      </c>
      <c r="GV121">
        <v>1.8714900000000001</v>
      </c>
      <c r="GW121">
        <v>1.8623499999999999</v>
      </c>
      <c r="GX121">
        <v>1.86188</v>
      </c>
      <c r="GY121">
        <v>1.8682799999999999</v>
      </c>
      <c r="GZ121">
        <v>1.8583700000000001</v>
      </c>
      <c r="HA121">
        <v>1.8647899999999999</v>
      </c>
      <c r="HB121">
        <v>5</v>
      </c>
      <c r="HC121">
        <v>0</v>
      </c>
      <c r="HD121">
        <v>0</v>
      </c>
      <c r="HE121">
        <v>0</v>
      </c>
      <c r="HF121" t="s">
        <v>399</v>
      </c>
      <c r="HG121" t="s">
        <v>400</v>
      </c>
      <c r="HH121" t="s">
        <v>401</v>
      </c>
      <c r="HI121" t="s">
        <v>401</v>
      </c>
      <c r="HJ121" t="s">
        <v>401</v>
      </c>
      <c r="HK121" t="s">
        <v>401</v>
      </c>
      <c r="HL121">
        <v>0</v>
      </c>
      <c r="HM121">
        <v>100</v>
      </c>
      <c r="HN121">
        <v>100</v>
      </c>
      <c r="HO121">
        <v>3.6110000000000002</v>
      </c>
      <c r="HP121">
        <v>-0.65300000000000002</v>
      </c>
      <c r="HQ121">
        <v>3.4485999999999999</v>
      </c>
      <c r="HR121">
        <v>0</v>
      </c>
      <c r="HS121">
        <v>0</v>
      </c>
      <c r="HT121">
        <v>0</v>
      </c>
      <c r="HU121">
        <v>-0.64624500000000396</v>
      </c>
      <c r="HV121">
        <v>0</v>
      </c>
      <c r="HW121">
        <v>0</v>
      </c>
      <c r="HX121">
        <v>0</v>
      </c>
      <c r="HY121">
        <v>-1</v>
      </c>
      <c r="HZ121">
        <v>-1</v>
      </c>
      <c r="IA121">
        <v>-1</v>
      </c>
      <c r="IB121">
        <v>-1</v>
      </c>
      <c r="IC121">
        <v>1.1000000000000001</v>
      </c>
      <c r="ID121">
        <v>1</v>
      </c>
      <c r="IE121">
        <v>3.2959000000000002E-2</v>
      </c>
      <c r="IF121">
        <v>4.99756</v>
      </c>
      <c r="IG121">
        <v>2.64893</v>
      </c>
      <c r="IH121">
        <v>2.8869600000000002</v>
      </c>
      <c r="II121">
        <v>2.8442400000000001</v>
      </c>
      <c r="IJ121">
        <v>2.3913600000000002</v>
      </c>
      <c r="IK121">
        <v>35.894399999999997</v>
      </c>
      <c r="IL121">
        <v>15.8482</v>
      </c>
      <c r="IM121">
        <v>18</v>
      </c>
      <c r="IN121">
        <v>1200.67</v>
      </c>
      <c r="IO121">
        <v>344.49</v>
      </c>
      <c r="IP121">
        <v>24.9998</v>
      </c>
      <c r="IQ121">
        <v>24.819900000000001</v>
      </c>
      <c r="IR121">
        <v>30</v>
      </c>
      <c r="IS121">
        <v>24.7544</v>
      </c>
      <c r="IT121">
        <v>24.699400000000001</v>
      </c>
      <c r="IU121">
        <v>0</v>
      </c>
      <c r="IV121">
        <v>0</v>
      </c>
      <c r="IW121">
        <v>50</v>
      </c>
      <c r="IX121">
        <v>25</v>
      </c>
      <c r="IY121">
        <v>0</v>
      </c>
      <c r="IZ121">
        <v>18.4207</v>
      </c>
      <c r="JA121">
        <v>109.223</v>
      </c>
      <c r="JB121">
        <v>99.944800000000001</v>
      </c>
    </row>
    <row r="122" spans="1:262" x14ac:dyDescent="0.2">
      <c r="A122">
        <v>106</v>
      </c>
      <c r="B122">
        <v>1634330932.5</v>
      </c>
      <c r="C122">
        <v>19578</v>
      </c>
      <c r="D122" t="s">
        <v>842</v>
      </c>
      <c r="E122" t="s">
        <v>843</v>
      </c>
      <c r="F122" t="s">
        <v>392</v>
      </c>
      <c r="G122">
        <v>1634330932.5</v>
      </c>
      <c r="H122">
        <f t="shared" si="138"/>
        <v>2.9103015084603785E-3</v>
      </c>
      <c r="I122">
        <f t="shared" si="139"/>
        <v>2.9103015084603787</v>
      </c>
      <c r="J122">
        <f t="shared" si="140"/>
        <v>9.0782218833047068</v>
      </c>
      <c r="K122">
        <f t="shared" si="141"/>
        <v>394.041</v>
      </c>
      <c r="L122">
        <f t="shared" si="142"/>
        <v>285.36382307162063</v>
      </c>
      <c r="M122">
        <f t="shared" si="143"/>
        <v>25.963351169950691</v>
      </c>
      <c r="N122">
        <f t="shared" si="144"/>
        <v>35.851162730570998</v>
      </c>
      <c r="O122">
        <f t="shared" si="145"/>
        <v>0.15207849490868372</v>
      </c>
      <c r="P122">
        <f t="shared" si="146"/>
        <v>2.7654440234129263</v>
      </c>
      <c r="Q122">
        <f t="shared" si="147"/>
        <v>0.14758046914361378</v>
      </c>
      <c r="R122">
        <f t="shared" si="148"/>
        <v>9.2630841254362772E-2</v>
      </c>
      <c r="S122">
        <f t="shared" si="149"/>
        <v>241.73002192206394</v>
      </c>
      <c r="T122">
        <f t="shared" si="150"/>
        <v>27.553039986021705</v>
      </c>
      <c r="U122">
        <f t="shared" si="151"/>
        <v>26.779599999999999</v>
      </c>
      <c r="V122">
        <f t="shared" si="152"/>
        <v>3.5330896996649921</v>
      </c>
      <c r="W122">
        <f t="shared" si="153"/>
        <v>50.501105917471058</v>
      </c>
      <c r="X122">
        <f t="shared" si="154"/>
        <v>1.7913890007251998</v>
      </c>
      <c r="Y122">
        <f t="shared" si="155"/>
        <v>3.5472272699387792</v>
      </c>
      <c r="Z122">
        <f t="shared" si="156"/>
        <v>1.7417006989397923</v>
      </c>
      <c r="AA122">
        <f t="shared" si="157"/>
        <v>-128.34429652310268</v>
      </c>
      <c r="AB122">
        <f t="shared" si="158"/>
        <v>10.123252975117381</v>
      </c>
      <c r="AC122">
        <f t="shared" si="159"/>
        <v>0.78853359586126492</v>
      </c>
      <c r="AD122">
        <f t="shared" si="160"/>
        <v>124.29751196993989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48102.321930896105</v>
      </c>
      <c r="AJ122" t="s">
        <v>393</v>
      </c>
      <c r="AK122">
        <v>10397.299999999999</v>
      </c>
      <c r="AL122">
        <v>0</v>
      </c>
      <c r="AM122">
        <v>0</v>
      </c>
      <c r="AN122" t="e">
        <f t="shared" si="164"/>
        <v>#DIV/0!</v>
      </c>
      <c r="AO122">
        <v>-1</v>
      </c>
      <c r="AP122" t="s">
        <v>844</v>
      </c>
      <c r="AQ122">
        <v>8294.0499999999993</v>
      </c>
      <c r="AR122">
        <v>807.53446153846198</v>
      </c>
      <c r="AS122">
        <v>950.21600000000001</v>
      </c>
      <c r="AT122">
        <f t="shared" si="165"/>
        <v>0.15015695216828384</v>
      </c>
      <c r="AU122">
        <v>0.5</v>
      </c>
      <c r="AV122">
        <f t="shared" si="166"/>
        <v>1261.1693999596187</v>
      </c>
      <c r="AW122">
        <f t="shared" si="167"/>
        <v>9.0782218833047068</v>
      </c>
      <c r="AX122">
        <f t="shared" si="168"/>
        <v>94.686676632919841</v>
      </c>
      <c r="AY122">
        <f t="shared" si="169"/>
        <v>7.9911722276384128E-3</v>
      </c>
      <c r="AZ122">
        <f t="shared" si="170"/>
        <v>-1</v>
      </c>
      <c r="BA122" t="e">
        <f t="shared" si="171"/>
        <v>#DIV/0!</v>
      </c>
      <c r="BB122" t="s">
        <v>395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>
        <f t="shared" si="176"/>
        <v>0.15015695216828387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v>208</v>
      </c>
      <c r="BM122">
        <v>300</v>
      </c>
      <c r="BN122">
        <v>300</v>
      </c>
      <c r="BO122">
        <v>300</v>
      </c>
      <c r="BP122">
        <v>8294.0499999999993</v>
      </c>
      <c r="BQ122">
        <v>921.11</v>
      </c>
      <c r="BR122">
        <v>-5.6339199999999997E-3</v>
      </c>
      <c r="BS122">
        <v>0.95</v>
      </c>
      <c r="BT122" t="s">
        <v>395</v>
      </c>
      <c r="BU122" t="s">
        <v>395</v>
      </c>
      <c r="BV122" t="s">
        <v>395</v>
      </c>
      <c r="BW122" t="s">
        <v>395</v>
      </c>
      <c r="BX122" t="s">
        <v>395</v>
      </c>
      <c r="BY122" t="s">
        <v>395</v>
      </c>
      <c r="BZ122" t="s">
        <v>395</v>
      </c>
      <c r="CA122" t="s">
        <v>395</v>
      </c>
      <c r="CB122" t="s">
        <v>395</v>
      </c>
      <c r="CC122" t="s">
        <v>395</v>
      </c>
      <c r="CD122">
        <f t="shared" si="180"/>
        <v>1499.95</v>
      </c>
      <c r="CE122">
        <f t="shared" si="181"/>
        <v>1261.1693999596187</v>
      </c>
      <c r="CF122">
        <f t="shared" si="182"/>
        <v>0.84080762689397548</v>
      </c>
      <c r="CG122">
        <f t="shared" si="183"/>
        <v>0.16115871990537281</v>
      </c>
      <c r="CH122">
        <v>6</v>
      </c>
      <c r="CI122">
        <v>0.5</v>
      </c>
      <c r="CJ122" t="s">
        <v>396</v>
      </c>
      <c r="CK122">
        <v>2</v>
      </c>
      <c r="CL122">
        <v>1634330932.5</v>
      </c>
      <c r="CM122">
        <v>394.041</v>
      </c>
      <c r="CN122">
        <v>400.17599999999999</v>
      </c>
      <c r="CO122">
        <v>19.6892</v>
      </c>
      <c r="CP122">
        <v>17.977399999999999</v>
      </c>
      <c r="CQ122">
        <v>388.988</v>
      </c>
      <c r="CR122">
        <v>20.341200000000001</v>
      </c>
      <c r="CS122">
        <v>1000</v>
      </c>
      <c r="CT122">
        <v>90.880099999999999</v>
      </c>
      <c r="CU122">
        <v>0.103231</v>
      </c>
      <c r="CV122">
        <v>26.8475</v>
      </c>
      <c r="CW122">
        <v>26.779599999999999</v>
      </c>
      <c r="CX122">
        <v>999.9</v>
      </c>
      <c r="CY122">
        <v>0</v>
      </c>
      <c r="CZ122">
        <v>0</v>
      </c>
      <c r="DA122">
        <v>10005</v>
      </c>
      <c r="DB122">
        <v>0</v>
      </c>
      <c r="DC122">
        <v>21.922899999999998</v>
      </c>
      <c r="DD122">
        <v>-7.5772399999999998</v>
      </c>
      <c r="DE122">
        <v>400.483</v>
      </c>
      <c r="DF122">
        <v>407.50200000000001</v>
      </c>
      <c r="DG122">
        <v>1.7104699999999999</v>
      </c>
      <c r="DH122">
        <v>400.17599999999999</v>
      </c>
      <c r="DI122">
        <v>17.977399999999999</v>
      </c>
      <c r="DJ122">
        <v>1.7892300000000001</v>
      </c>
      <c r="DK122">
        <v>1.63378</v>
      </c>
      <c r="DL122">
        <v>15.693</v>
      </c>
      <c r="DM122">
        <v>14.2812</v>
      </c>
      <c r="DN122">
        <v>1499.95</v>
      </c>
      <c r="DO122">
        <v>0.97298799999999996</v>
      </c>
      <c r="DP122">
        <v>2.70117E-2</v>
      </c>
      <c r="DQ122">
        <v>0</v>
      </c>
      <c r="DR122">
        <v>808.46299999999997</v>
      </c>
      <c r="DS122">
        <v>5.0000499999999999</v>
      </c>
      <c r="DT122">
        <v>12250.2</v>
      </c>
      <c r="DU122">
        <v>12457.6</v>
      </c>
      <c r="DV122">
        <v>42</v>
      </c>
      <c r="DW122">
        <v>43.811999999999998</v>
      </c>
      <c r="DX122">
        <v>43.061999999999998</v>
      </c>
      <c r="DY122">
        <v>43.375</v>
      </c>
      <c r="DZ122">
        <v>44.061999999999998</v>
      </c>
      <c r="EA122">
        <v>1454.57</v>
      </c>
      <c r="EB122">
        <v>40.380000000000003</v>
      </c>
      <c r="EC122">
        <v>0</v>
      </c>
      <c r="ED122">
        <v>99</v>
      </c>
      <c r="EE122">
        <v>0</v>
      </c>
      <c r="EF122">
        <v>807.53446153846198</v>
      </c>
      <c r="EG122">
        <v>9.05832480084322</v>
      </c>
      <c r="EH122">
        <v>130.97435899279799</v>
      </c>
      <c r="EI122">
        <v>12236.6538461538</v>
      </c>
      <c r="EJ122">
        <v>15</v>
      </c>
      <c r="EK122">
        <v>1634330952.5</v>
      </c>
      <c r="EL122" t="s">
        <v>845</v>
      </c>
      <c r="EM122">
        <v>1634330950.5</v>
      </c>
      <c r="EN122">
        <v>1634330952.5</v>
      </c>
      <c r="EO122">
        <v>112</v>
      </c>
      <c r="EP122">
        <v>1.4419999999999999</v>
      </c>
      <c r="EQ122">
        <v>1E-3</v>
      </c>
      <c r="ER122">
        <v>5.0529999999999999</v>
      </c>
      <c r="ES122">
        <v>-0.65200000000000002</v>
      </c>
      <c r="ET122">
        <v>400</v>
      </c>
      <c r="EU122">
        <v>18</v>
      </c>
      <c r="EV122">
        <v>0.17</v>
      </c>
      <c r="EW122">
        <v>0.04</v>
      </c>
      <c r="EX122">
        <v>-7.6263809756097602</v>
      </c>
      <c r="EY122">
        <v>-1.8715400696867401E-2</v>
      </c>
      <c r="EZ122">
        <v>3.57550236487316E-2</v>
      </c>
      <c r="FA122">
        <v>1</v>
      </c>
      <c r="FB122">
        <v>1.7003741463414599</v>
      </c>
      <c r="FC122">
        <v>4.6447108013941203E-2</v>
      </c>
      <c r="FD122">
        <v>4.7373482217065504E-3</v>
      </c>
      <c r="FE122">
        <v>1</v>
      </c>
      <c r="FF122">
        <v>2</v>
      </c>
      <c r="FG122">
        <v>2</v>
      </c>
      <c r="FH122" t="s">
        <v>398</v>
      </c>
      <c r="FI122">
        <v>3.8228200000000001</v>
      </c>
      <c r="FJ122">
        <v>2.7065000000000001</v>
      </c>
      <c r="FK122">
        <v>8.7064799999999998E-2</v>
      </c>
      <c r="FL122">
        <v>8.8922899999999999E-2</v>
      </c>
      <c r="FM122">
        <v>9.2911199999999999E-2</v>
      </c>
      <c r="FN122">
        <v>8.4508799999999995E-2</v>
      </c>
      <c r="FO122">
        <v>26560.5</v>
      </c>
      <c r="FP122">
        <v>22477.3</v>
      </c>
      <c r="FQ122">
        <v>26119.7</v>
      </c>
      <c r="FR122">
        <v>24073.200000000001</v>
      </c>
      <c r="FS122">
        <v>40450.400000000001</v>
      </c>
      <c r="FT122">
        <v>36374.800000000003</v>
      </c>
      <c r="FU122">
        <v>47234.2</v>
      </c>
      <c r="FV122">
        <v>42920.7</v>
      </c>
      <c r="FW122">
        <v>2.6927500000000002</v>
      </c>
      <c r="FX122">
        <v>1.6960299999999999</v>
      </c>
      <c r="FY122">
        <v>0.15404100000000001</v>
      </c>
      <c r="FZ122">
        <v>0</v>
      </c>
      <c r="GA122">
        <v>24.254300000000001</v>
      </c>
      <c r="GB122">
        <v>999.9</v>
      </c>
      <c r="GC122">
        <v>41.960999999999999</v>
      </c>
      <c r="GD122">
        <v>30.533999999999999</v>
      </c>
      <c r="GE122">
        <v>20.2821</v>
      </c>
      <c r="GF122">
        <v>55.294899999999998</v>
      </c>
      <c r="GG122">
        <v>47.291699999999999</v>
      </c>
      <c r="GH122">
        <v>3</v>
      </c>
      <c r="GI122">
        <v>-0.201822</v>
      </c>
      <c r="GJ122">
        <v>-0.41669699999999998</v>
      </c>
      <c r="GK122">
        <v>20.247900000000001</v>
      </c>
      <c r="GL122">
        <v>5.2349600000000001</v>
      </c>
      <c r="GM122">
        <v>11.986000000000001</v>
      </c>
      <c r="GN122">
        <v>4.9570499999999997</v>
      </c>
      <c r="GO122">
        <v>3.3039999999999998</v>
      </c>
      <c r="GP122">
        <v>1444.1</v>
      </c>
      <c r="GQ122">
        <v>9999</v>
      </c>
      <c r="GR122">
        <v>2841.4</v>
      </c>
      <c r="GS122">
        <v>17.899999999999999</v>
      </c>
      <c r="GT122">
        <v>1.8681399999999999</v>
      </c>
      <c r="GU122">
        <v>1.8638600000000001</v>
      </c>
      <c r="GV122">
        <v>1.8714900000000001</v>
      </c>
      <c r="GW122">
        <v>1.8623400000000001</v>
      </c>
      <c r="GX122">
        <v>1.8617300000000001</v>
      </c>
      <c r="GY122">
        <v>1.86818</v>
      </c>
      <c r="GZ122">
        <v>1.8583499999999999</v>
      </c>
      <c r="HA122">
        <v>1.8647800000000001</v>
      </c>
      <c r="HB122">
        <v>5</v>
      </c>
      <c r="HC122">
        <v>0</v>
      </c>
      <c r="HD122">
        <v>0</v>
      </c>
      <c r="HE122">
        <v>0</v>
      </c>
      <c r="HF122" t="s">
        <v>399</v>
      </c>
      <c r="HG122" t="s">
        <v>400</v>
      </c>
      <c r="HH122" t="s">
        <v>401</v>
      </c>
      <c r="HI122" t="s">
        <v>401</v>
      </c>
      <c r="HJ122" t="s">
        <v>401</v>
      </c>
      <c r="HK122" t="s">
        <v>401</v>
      </c>
      <c r="HL122">
        <v>0</v>
      </c>
      <c r="HM122">
        <v>100</v>
      </c>
      <c r="HN122">
        <v>100</v>
      </c>
      <c r="HO122">
        <v>5.0529999999999999</v>
      </c>
      <c r="HP122">
        <v>-0.65200000000000002</v>
      </c>
      <c r="HQ122">
        <v>3.6111475</v>
      </c>
      <c r="HR122">
        <v>0</v>
      </c>
      <c r="HS122">
        <v>0</v>
      </c>
      <c r="HT122">
        <v>0</v>
      </c>
      <c r="HU122">
        <v>-0.65337499999999704</v>
      </c>
      <c r="HV122">
        <v>0</v>
      </c>
      <c r="HW122">
        <v>0</v>
      </c>
      <c r="HX122">
        <v>0</v>
      </c>
      <c r="HY122">
        <v>-1</v>
      </c>
      <c r="HZ122">
        <v>-1</v>
      </c>
      <c r="IA122">
        <v>-1</v>
      </c>
      <c r="IB122">
        <v>-1</v>
      </c>
      <c r="IC122">
        <v>1.4</v>
      </c>
      <c r="ID122">
        <v>1.3</v>
      </c>
      <c r="IE122">
        <v>1.5331999999999999</v>
      </c>
      <c r="IF122">
        <v>2.3730500000000001</v>
      </c>
      <c r="IG122">
        <v>2.64893</v>
      </c>
      <c r="IH122">
        <v>2.8869600000000002</v>
      </c>
      <c r="II122">
        <v>2.8442400000000001</v>
      </c>
      <c r="IJ122">
        <v>2.3754900000000001</v>
      </c>
      <c r="IK122">
        <v>35.707799999999999</v>
      </c>
      <c r="IL122">
        <v>15.839399999999999</v>
      </c>
      <c r="IM122">
        <v>18</v>
      </c>
      <c r="IN122">
        <v>1196.3499999999999</v>
      </c>
      <c r="IO122">
        <v>345.65</v>
      </c>
      <c r="IP122">
        <v>24.9999</v>
      </c>
      <c r="IQ122">
        <v>24.788900000000002</v>
      </c>
      <c r="IR122">
        <v>29.9999</v>
      </c>
      <c r="IS122">
        <v>24.723400000000002</v>
      </c>
      <c r="IT122">
        <v>24.6676</v>
      </c>
      <c r="IU122">
        <v>30.718699999999998</v>
      </c>
      <c r="IV122">
        <v>0</v>
      </c>
      <c r="IW122">
        <v>50</v>
      </c>
      <c r="IX122">
        <v>25</v>
      </c>
      <c r="IY122">
        <v>400</v>
      </c>
      <c r="IZ122">
        <v>18.4207</v>
      </c>
      <c r="JA122">
        <v>109.224</v>
      </c>
      <c r="JB122">
        <v>99.950299999999999</v>
      </c>
    </row>
    <row r="123" spans="1:262" x14ac:dyDescent="0.2">
      <c r="A123">
        <v>107</v>
      </c>
      <c r="B123">
        <v>1634331036</v>
      </c>
      <c r="C123">
        <v>19681.5</v>
      </c>
      <c r="D123" t="s">
        <v>846</v>
      </c>
      <c r="E123" t="s">
        <v>847</v>
      </c>
      <c r="F123" t="s">
        <v>392</v>
      </c>
      <c r="G123">
        <v>1634331036</v>
      </c>
      <c r="H123">
        <f t="shared" si="138"/>
        <v>3.0310275477665447E-3</v>
      </c>
      <c r="I123">
        <f t="shared" si="139"/>
        <v>3.0310275477665449</v>
      </c>
      <c r="J123">
        <f t="shared" si="140"/>
        <v>7.9826734774694037</v>
      </c>
      <c r="K123">
        <f t="shared" si="141"/>
        <v>394.53399999999999</v>
      </c>
      <c r="L123">
        <f t="shared" si="142"/>
        <v>300.89644598034971</v>
      </c>
      <c r="M123">
        <f t="shared" si="143"/>
        <v>27.375746414674513</v>
      </c>
      <c r="N123">
        <f t="shared" si="144"/>
        <v>35.894949509215998</v>
      </c>
      <c r="O123">
        <f t="shared" si="145"/>
        <v>0.15861775576678777</v>
      </c>
      <c r="P123">
        <f t="shared" si="146"/>
        <v>2.7629492045929349</v>
      </c>
      <c r="Q123">
        <f t="shared" si="147"/>
        <v>0.15372701429344954</v>
      </c>
      <c r="R123">
        <f t="shared" si="148"/>
        <v>9.6506236111571636E-2</v>
      </c>
      <c r="S123">
        <f t="shared" si="149"/>
        <v>241.73321392206503</v>
      </c>
      <c r="T123">
        <f t="shared" si="150"/>
        <v>27.491508643953591</v>
      </c>
      <c r="U123">
        <f t="shared" si="151"/>
        <v>26.724299999999999</v>
      </c>
      <c r="V123">
        <f t="shared" si="152"/>
        <v>3.521611966928532</v>
      </c>
      <c r="W123">
        <f t="shared" si="153"/>
        <v>50.266186786432939</v>
      </c>
      <c r="X123">
        <f t="shared" si="154"/>
        <v>1.7800177124352003</v>
      </c>
      <c r="Y123">
        <f t="shared" si="155"/>
        <v>3.5411831018692563</v>
      </c>
      <c r="Z123">
        <f t="shared" si="156"/>
        <v>1.7415942544933316</v>
      </c>
      <c r="AA123">
        <f t="shared" si="157"/>
        <v>-133.66831485650462</v>
      </c>
      <c r="AB123">
        <f t="shared" si="158"/>
        <v>14.031666270197057</v>
      </c>
      <c r="AC123">
        <f t="shared" si="159"/>
        <v>1.0934984032633075</v>
      </c>
      <c r="AD123">
        <f t="shared" si="160"/>
        <v>123.19006373902079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48038.960283990382</v>
      </c>
      <c r="AJ123" t="s">
        <v>393</v>
      </c>
      <c r="AK123">
        <v>10397.299999999999</v>
      </c>
      <c r="AL123">
        <v>0</v>
      </c>
      <c r="AM123">
        <v>0</v>
      </c>
      <c r="AN123" t="e">
        <f t="shared" si="164"/>
        <v>#DIV/0!</v>
      </c>
      <c r="AO123">
        <v>-1</v>
      </c>
      <c r="AP123" t="s">
        <v>848</v>
      </c>
      <c r="AQ123">
        <v>8294.16</v>
      </c>
      <c r="AR123">
        <v>802.41692</v>
      </c>
      <c r="AS123">
        <v>925.9</v>
      </c>
      <c r="AT123">
        <f t="shared" si="165"/>
        <v>0.13336546063289767</v>
      </c>
      <c r="AU123">
        <v>0.5</v>
      </c>
      <c r="AV123">
        <f t="shared" si="166"/>
        <v>1261.186199959619</v>
      </c>
      <c r="AW123">
        <f t="shared" si="167"/>
        <v>7.9826734774694037</v>
      </c>
      <c r="AX123">
        <f t="shared" si="168"/>
        <v>84.099339250734189</v>
      </c>
      <c r="AY123">
        <f t="shared" si="169"/>
        <v>7.122400703208626E-3</v>
      </c>
      <c r="AZ123">
        <f t="shared" si="170"/>
        <v>-1</v>
      </c>
      <c r="BA123" t="e">
        <f t="shared" si="171"/>
        <v>#DIV/0!</v>
      </c>
      <c r="BB123" t="s">
        <v>395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>
        <f t="shared" si="176"/>
        <v>0.1333654606328977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v>209</v>
      </c>
      <c r="BM123">
        <v>300</v>
      </c>
      <c r="BN123">
        <v>300</v>
      </c>
      <c r="BO123">
        <v>300</v>
      </c>
      <c r="BP123">
        <v>8294.16</v>
      </c>
      <c r="BQ123">
        <v>899.54</v>
      </c>
      <c r="BR123">
        <v>-5.6339500000000004E-3</v>
      </c>
      <c r="BS123">
        <v>1.6</v>
      </c>
      <c r="BT123" t="s">
        <v>395</v>
      </c>
      <c r="BU123" t="s">
        <v>395</v>
      </c>
      <c r="BV123" t="s">
        <v>395</v>
      </c>
      <c r="BW123" t="s">
        <v>395</v>
      </c>
      <c r="BX123" t="s">
        <v>395</v>
      </c>
      <c r="BY123" t="s">
        <v>395</v>
      </c>
      <c r="BZ123" t="s">
        <v>395</v>
      </c>
      <c r="CA123" t="s">
        <v>395</v>
      </c>
      <c r="CB123" t="s">
        <v>395</v>
      </c>
      <c r="CC123" t="s">
        <v>395</v>
      </c>
      <c r="CD123">
        <f t="shared" si="180"/>
        <v>1499.97</v>
      </c>
      <c r="CE123">
        <f t="shared" si="181"/>
        <v>1261.186199959619</v>
      </c>
      <c r="CF123">
        <f t="shared" si="182"/>
        <v>0.84080761612540189</v>
      </c>
      <c r="CG123">
        <f t="shared" si="183"/>
        <v>0.16115869912202579</v>
      </c>
      <c r="CH123">
        <v>6</v>
      </c>
      <c r="CI123">
        <v>0.5</v>
      </c>
      <c r="CJ123" t="s">
        <v>396</v>
      </c>
      <c r="CK123">
        <v>2</v>
      </c>
      <c r="CL123">
        <v>1634331036</v>
      </c>
      <c r="CM123">
        <v>394.53399999999999</v>
      </c>
      <c r="CN123">
        <v>400.041</v>
      </c>
      <c r="CO123">
        <v>19.564800000000002</v>
      </c>
      <c r="CP123">
        <v>17.7818</v>
      </c>
      <c r="CQ123">
        <v>389.55200000000002</v>
      </c>
      <c r="CR123">
        <v>20.220800000000001</v>
      </c>
      <c r="CS123">
        <v>1000.02</v>
      </c>
      <c r="CT123">
        <v>90.876900000000006</v>
      </c>
      <c r="CU123">
        <v>0.103724</v>
      </c>
      <c r="CV123">
        <v>26.8185</v>
      </c>
      <c r="CW123">
        <v>26.724299999999999</v>
      </c>
      <c r="CX123">
        <v>999.9</v>
      </c>
      <c r="CY123">
        <v>0</v>
      </c>
      <c r="CZ123">
        <v>0</v>
      </c>
      <c r="DA123">
        <v>9990.6200000000008</v>
      </c>
      <c r="DB123">
        <v>0</v>
      </c>
      <c r="DC123">
        <v>21.922899999999998</v>
      </c>
      <c r="DD123">
        <v>-5.4360999999999997</v>
      </c>
      <c r="DE123">
        <v>402.48099999999999</v>
      </c>
      <c r="DF123">
        <v>407.28300000000002</v>
      </c>
      <c r="DG123">
        <v>1.7869299999999999</v>
      </c>
      <c r="DH123">
        <v>400.041</v>
      </c>
      <c r="DI123">
        <v>17.7818</v>
      </c>
      <c r="DJ123">
        <v>1.7783500000000001</v>
      </c>
      <c r="DK123">
        <v>1.6159600000000001</v>
      </c>
      <c r="DL123">
        <v>15.597799999999999</v>
      </c>
      <c r="DM123">
        <v>14.111800000000001</v>
      </c>
      <c r="DN123">
        <v>1499.97</v>
      </c>
      <c r="DO123">
        <v>0.97298799999999996</v>
      </c>
      <c r="DP123">
        <v>2.70117E-2</v>
      </c>
      <c r="DQ123">
        <v>0</v>
      </c>
      <c r="DR123">
        <v>801.89200000000005</v>
      </c>
      <c r="DS123">
        <v>5.0000499999999999</v>
      </c>
      <c r="DT123">
        <v>12138.5</v>
      </c>
      <c r="DU123">
        <v>12457.8</v>
      </c>
      <c r="DV123">
        <v>42</v>
      </c>
      <c r="DW123">
        <v>43.811999999999998</v>
      </c>
      <c r="DX123">
        <v>43</v>
      </c>
      <c r="DY123">
        <v>43.311999999999998</v>
      </c>
      <c r="DZ123">
        <v>44.061999999999998</v>
      </c>
      <c r="EA123">
        <v>1454.59</v>
      </c>
      <c r="EB123">
        <v>40.380000000000003</v>
      </c>
      <c r="EC123">
        <v>0</v>
      </c>
      <c r="ED123">
        <v>103.200000047684</v>
      </c>
      <c r="EE123">
        <v>0</v>
      </c>
      <c r="EF123">
        <v>802.41692</v>
      </c>
      <c r="EG123">
        <v>-8.0589230634876508</v>
      </c>
      <c r="EH123">
        <v>-127.430769000292</v>
      </c>
      <c r="EI123">
        <v>12154.227999999999</v>
      </c>
      <c r="EJ123">
        <v>15</v>
      </c>
      <c r="EK123">
        <v>1634331058</v>
      </c>
      <c r="EL123" t="s">
        <v>849</v>
      </c>
      <c r="EM123">
        <v>1634331054</v>
      </c>
      <c r="EN123">
        <v>1634331058</v>
      </c>
      <c r="EO123">
        <v>113</v>
      </c>
      <c r="EP123">
        <v>-7.0999999999999994E-2</v>
      </c>
      <c r="EQ123">
        <v>-4.0000000000000001E-3</v>
      </c>
      <c r="ER123">
        <v>4.9820000000000002</v>
      </c>
      <c r="ES123">
        <v>-0.65600000000000003</v>
      </c>
      <c r="ET123">
        <v>400</v>
      </c>
      <c r="EU123">
        <v>18</v>
      </c>
      <c r="EV123">
        <v>0.4</v>
      </c>
      <c r="EW123">
        <v>0.05</v>
      </c>
      <c r="EX123">
        <v>-5.5097702499999999</v>
      </c>
      <c r="EY123">
        <v>8.06882926829324E-2</v>
      </c>
      <c r="EZ123">
        <v>2.40967961031648E-2</v>
      </c>
      <c r="FA123">
        <v>1</v>
      </c>
      <c r="FB123">
        <v>1.7788282500000001</v>
      </c>
      <c r="FC123">
        <v>3.0264652908071E-2</v>
      </c>
      <c r="FD123">
        <v>3.1867513924841999E-3</v>
      </c>
      <c r="FE123">
        <v>1</v>
      </c>
      <c r="FF123">
        <v>2</v>
      </c>
      <c r="FG123">
        <v>2</v>
      </c>
      <c r="FH123" t="s">
        <v>398</v>
      </c>
      <c r="FI123">
        <v>3.8228499999999999</v>
      </c>
      <c r="FJ123">
        <v>2.7068699999999999</v>
      </c>
      <c r="FK123">
        <v>8.7165099999999995E-2</v>
      </c>
      <c r="FL123">
        <v>8.8902200000000001E-2</v>
      </c>
      <c r="FM123">
        <v>9.2518600000000006E-2</v>
      </c>
      <c r="FN123">
        <v>8.3852999999999997E-2</v>
      </c>
      <c r="FO123">
        <v>26559.200000000001</v>
      </c>
      <c r="FP123">
        <v>22479.599999999999</v>
      </c>
      <c r="FQ123">
        <v>26121.1</v>
      </c>
      <c r="FR123">
        <v>24075</v>
      </c>
      <c r="FS123">
        <v>40469.9</v>
      </c>
      <c r="FT123">
        <v>36403.1</v>
      </c>
      <c r="FU123">
        <v>47236.1</v>
      </c>
      <c r="FV123">
        <v>42923.199999999997</v>
      </c>
      <c r="FW123">
        <v>2.6928700000000001</v>
      </c>
      <c r="FX123">
        <v>1.6973199999999999</v>
      </c>
      <c r="FY123">
        <v>0.15334800000000001</v>
      </c>
      <c r="FZ123">
        <v>0</v>
      </c>
      <c r="GA123">
        <v>24.210100000000001</v>
      </c>
      <c r="GB123">
        <v>999.9</v>
      </c>
      <c r="GC123">
        <v>41.594000000000001</v>
      </c>
      <c r="GD123">
        <v>30.524000000000001</v>
      </c>
      <c r="GE123">
        <v>20.096900000000002</v>
      </c>
      <c r="GF123">
        <v>55.544899999999998</v>
      </c>
      <c r="GG123">
        <v>47.271599999999999</v>
      </c>
      <c r="GH123">
        <v>3</v>
      </c>
      <c r="GI123">
        <v>-0.20403199999999999</v>
      </c>
      <c r="GJ123">
        <v>-0.42696099999999998</v>
      </c>
      <c r="GK123">
        <v>20.248100000000001</v>
      </c>
      <c r="GL123">
        <v>5.2345100000000002</v>
      </c>
      <c r="GM123">
        <v>11.986000000000001</v>
      </c>
      <c r="GN123">
        <v>4.9567500000000004</v>
      </c>
      <c r="GO123">
        <v>3.3039999999999998</v>
      </c>
      <c r="GP123">
        <v>1447.1</v>
      </c>
      <c r="GQ123">
        <v>9999</v>
      </c>
      <c r="GR123">
        <v>2841.4</v>
      </c>
      <c r="GS123">
        <v>18</v>
      </c>
      <c r="GT123">
        <v>1.8681399999999999</v>
      </c>
      <c r="GU123">
        <v>1.8638600000000001</v>
      </c>
      <c r="GV123">
        <v>1.8714900000000001</v>
      </c>
      <c r="GW123">
        <v>1.86233</v>
      </c>
      <c r="GX123">
        <v>1.86174</v>
      </c>
      <c r="GY123">
        <v>1.8682399999999999</v>
      </c>
      <c r="GZ123">
        <v>1.8583499999999999</v>
      </c>
      <c r="HA123">
        <v>1.8647800000000001</v>
      </c>
      <c r="HB123">
        <v>5</v>
      </c>
      <c r="HC123">
        <v>0</v>
      </c>
      <c r="HD123">
        <v>0</v>
      </c>
      <c r="HE123">
        <v>0</v>
      </c>
      <c r="HF123" t="s">
        <v>399</v>
      </c>
      <c r="HG123" t="s">
        <v>400</v>
      </c>
      <c r="HH123" t="s">
        <v>401</v>
      </c>
      <c r="HI123" t="s">
        <v>401</v>
      </c>
      <c r="HJ123" t="s">
        <v>401</v>
      </c>
      <c r="HK123" t="s">
        <v>401</v>
      </c>
      <c r="HL123">
        <v>0</v>
      </c>
      <c r="HM123">
        <v>100</v>
      </c>
      <c r="HN123">
        <v>100</v>
      </c>
      <c r="HO123">
        <v>4.9820000000000002</v>
      </c>
      <c r="HP123">
        <v>-0.65600000000000003</v>
      </c>
      <c r="HQ123">
        <v>5.0530500000000398</v>
      </c>
      <c r="HR123">
        <v>0</v>
      </c>
      <c r="HS123">
        <v>0</v>
      </c>
      <c r="HT123">
        <v>0</v>
      </c>
      <c r="HU123">
        <v>-0.65204500000000098</v>
      </c>
      <c r="HV123">
        <v>0</v>
      </c>
      <c r="HW123">
        <v>0</v>
      </c>
      <c r="HX123">
        <v>0</v>
      </c>
      <c r="HY123">
        <v>-1</v>
      </c>
      <c r="HZ123">
        <v>-1</v>
      </c>
      <c r="IA123">
        <v>-1</v>
      </c>
      <c r="IB123">
        <v>-1</v>
      </c>
      <c r="IC123">
        <v>1.4</v>
      </c>
      <c r="ID123">
        <v>1.4</v>
      </c>
      <c r="IE123">
        <v>1.5283199999999999</v>
      </c>
      <c r="IF123">
        <v>2.36328</v>
      </c>
      <c r="IG123">
        <v>2.64893</v>
      </c>
      <c r="IH123">
        <v>2.8869600000000002</v>
      </c>
      <c r="II123">
        <v>2.8442400000000001</v>
      </c>
      <c r="IJ123">
        <v>2.4047900000000002</v>
      </c>
      <c r="IK123">
        <v>35.521799999999999</v>
      </c>
      <c r="IL123">
        <v>15.821899999999999</v>
      </c>
      <c r="IM123">
        <v>18</v>
      </c>
      <c r="IN123">
        <v>1195.83</v>
      </c>
      <c r="IO123">
        <v>346.09500000000003</v>
      </c>
      <c r="IP123">
        <v>24.999600000000001</v>
      </c>
      <c r="IQ123">
        <v>24.7592</v>
      </c>
      <c r="IR123">
        <v>30.0001</v>
      </c>
      <c r="IS123">
        <v>24.692499999999999</v>
      </c>
      <c r="IT123">
        <v>24.636900000000001</v>
      </c>
      <c r="IU123">
        <v>30.6341</v>
      </c>
      <c r="IV123">
        <v>0</v>
      </c>
      <c r="IW123">
        <v>50</v>
      </c>
      <c r="IX123">
        <v>25</v>
      </c>
      <c r="IY123">
        <v>400</v>
      </c>
      <c r="IZ123">
        <v>18.4207</v>
      </c>
      <c r="JA123">
        <v>109.229</v>
      </c>
      <c r="JB123">
        <v>99.956699999999998</v>
      </c>
    </row>
    <row r="124" spans="1:262" x14ac:dyDescent="0.2">
      <c r="A124">
        <v>108</v>
      </c>
      <c r="B124">
        <v>1634331128</v>
      </c>
      <c r="C124">
        <v>19773.5</v>
      </c>
      <c r="D124" t="s">
        <v>850</v>
      </c>
      <c r="E124" t="s">
        <v>851</v>
      </c>
      <c r="F124" t="s">
        <v>392</v>
      </c>
      <c r="G124">
        <v>1634331128</v>
      </c>
      <c r="H124">
        <f t="shared" si="138"/>
        <v>3.1327953203718509E-3</v>
      </c>
      <c r="I124">
        <f t="shared" si="139"/>
        <v>3.132795320371851</v>
      </c>
      <c r="J124">
        <f t="shared" si="140"/>
        <v>9.8503119852535175</v>
      </c>
      <c r="K124">
        <f t="shared" si="141"/>
        <v>593.04999999999995</v>
      </c>
      <c r="L124">
        <f t="shared" si="142"/>
        <v>477.5619724807072</v>
      </c>
      <c r="M124">
        <f t="shared" si="143"/>
        <v>43.448594464600383</v>
      </c>
      <c r="N124">
        <f t="shared" si="144"/>
        <v>53.955696709649992</v>
      </c>
      <c r="O124">
        <f t="shared" si="145"/>
        <v>0.16418642817296319</v>
      </c>
      <c r="P124">
        <f t="shared" si="146"/>
        <v>2.7755118761341309</v>
      </c>
      <c r="Q124">
        <f t="shared" si="147"/>
        <v>0.15897523533705976</v>
      </c>
      <c r="R124">
        <f t="shared" si="148"/>
        <v>9.9813948870056318E-2</v>
      </c>
      <c r="S124">
        <f t="shared" si="149"/>
        <v>241.73626492212452</v>
      </c>
      <c r="T124">
        <f t="shared" si="150"/>
        <v>27.429382542592172</v>
      </c>
      <c r="U124">
        <f t="shared" si="151"/>
        <v>26.6784</v>
      </c>
      <c r="V124">
        <f t="shared" si="152"/>
        <v>3.5121099783647378</v>
      </c>
      <c r="W124">
        <f t="shared" si="153"/>
        <v>50.112739847642459</v>
      </c>
      <c r="X124">
        <f t="shared" si="154"/>
        <v>1.7712989710983003</v>
      </c>
      <c r="Y124">
        <f t="shared" si="155"/>
        <v>3.5346280735868212</v>
      </c>
      <c r="Z124">
        <f t="shared" si="156"/>
        <v>1.7408110072664376</v>
      </c>
      <c r="AA124">
        <f t="shared" si="157"/>
        <v>-138.15627362839862</v>
      </c>
      <c r="AB124">
        <f t="shared" si="158"/>
        <v>16.250186834503033</v>
      </c>
      <c r="AC124">
        <f t="shared" si="159"/>
        <v>1.2601692216666873</v>
      </c>
      <c r="AD124">
        <f t="shared" si="160"/>
        <v>121.09034734989564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48386.464354740405</v>
      </c>
      <c r="AJ124" t="s">
        <v>393</v>
      </c>
      <c r="AK124">
        <v>10397.299999999999</v>
      </c>
      <c r="AL124">
        <v>0</v>
      </c>
      <c r="AM124">
        <v>0</v>
      </c>
      <c r="AN124" t="e">
        <f t="shared" si="164"/>
        <v>#DIV/0!</v>
      </c>
      <c r="AO124">
        <v>-1</v>
      </c>
      <c r="AP124" t="s">
        <v>852</v>
      </c>
      <c r="AQ124">
        <v>8294.41</v>
      </c>
      <c r="AR124">
        <v>805.97159999999997</v>
      </c>
      <c r="AS124">
        <v>933.78300000000002</v>
      </c>
      <c r="AT124">
        <f t="shared" si="165"/>
        <v>0.13687484137106809</v>
      </c>
      <c r="AU124">
        <v>0.5</v>
      </c>
      <c r="AV124">
        <f t="shared" si="166"/>
        <v>1261.2104999596502</v>
      </c>
      <c r="AW124">
        <f t="shared" si="167"/>
        <v>9.8503119852535175</v>
      </c>
      <c r="AX124">
        <f t="shared" si="168"/>
        <v>86.313993558751292</v>
      </c>
      <c r="AY124">
        <f t="shared" si="169"/>
        <v>8.6030936038041638E-3</v>
      </c>
      <c r="AZ124">
        <f t="shared" si="170"/>
        <v>-1</v>
      </c>
      <c r="BA124" t="e">
        <f t="shared" si="171"/>
        <v>#DIV/0!</v>
      </c>
      <c r="BB124" t="s">
        <v>395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>
        <f t="shared" si="176"/>
        <v>0.13687484137106806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v>210</v>
      </c>
      <c r="BM124">
        <v>300</v>
      </c>
      <c r="BN124">
        <v>300</v>
      </c>
      <c r="BO124">
        <v>300</v>
      </c>
      <c r="BP124">
        <v>8294.41</v>
      </c>
      <c r="BQ124">
        <v>908</v>
      </c>
      <c r="BR124">
        <v>-5.6341000000000004E-3</v>
      </c>
      <c r="BS124">
        <v>1.3</v>
      </c>
      <c r="BT124" t="s">
        <v>395</v>
      </c>
      <c r="BU124" t="s">
        <v>395</v>
      </c>
      <c r="BV124" t="s">
        <v>395</v>
      </c>
      <c r="BW124" t="s">
        <v>395</v>
      </c>
      <c r="BX124" t="s">
        <v>395</v>
      </c>
      <c r="BY124" t="s">
        <v>395</v>
      </c>
      <c r="BZ124" t="s">
        <v>395</v>
      </c>
      <c r="CA124" t="s">
        <v>395</v>
      </c>
      <c r="CB124" t="s">
        <v>395</v>
      </c>
      <c r="CC124" t="s">
        <v>395</v>
      </c>
      <c r="CD124">
        <f t="shared" si="180"/>
        <v>1500</v>
      </c>
      <c r="CE124">
        <f t="shared" si="181"/>
        <v>1261.2104999596502</v>
      </c>
      <c r="CF124">
        <f t="shared" si="182"/>
        <v>0.84080699997310004</v>
      </c>
      <c r="CG124">
        <f t="shared" si="183"/>
        <v>0.16115750994808301</v>
      </c>
      <c r="CH124">
        <v>6</v>
      </c>
      <c r="CI124">
        <v>0.5</v>
      </c>
      <c r="CJ124" t="s">
        <v>396</v>
      </c>
      <c r="CK124">
        <v>2</v>
      </c>
      <c r="CL124">
        <v>1634331128</v>
      </c>
      <c r="CM124">
        <v>593.04999999999995</v>
      </c>
      <c r="CN124">
        <v>600.07500000000005</v>
      </c>
      <c r="CO124">
        <v>19.469100000000001</v>
      </c>
      <c r="CP124">
        <v>17.626000000000001</v>
      </c>
      <c r="CQ124">
        <v>587.22699999999998</v>
      </c>
      <c r="CR124">
        <v>20.124099999999999</v>
      </c>
      <c r="CS124">
        <v>999.99</v>
      </c>
      <c r="CT124">
        <v>90.876300000000001</v>
      </c>
      <c r="CU124">
        <v>0.103713</v>
      </c>
      <c r="CV124">
        <v>26.786999999999999</v>
      </c>
      <c r="CW124">
        <v>26.6784</v>
      </c>
      <c r="CX124">
        <v>999.9</v>
      </c>
      <c r="CY124">
        <v>0</v>
      </c>
      <c r="CZ124">
        <v>0</v>
      </c>
      <c r="DA124">
        <v>10065</v>
      </c>
      <c r="DB124">
        <v>0</v>
      </c>
      <c r="DC124">
        <v>21.922899999999998</v>
      </c>
      <c r="DD124">
        <v>-7.8654799999999998</v>
      </c>
      <c r="DE124">
        <v>603.96799999999996</v>
      </c>
      <c r="DF124">
        <v>610.84199999999998</v>
      </c>
      <c r="DG124">
        <v>1.8417300000000001</v>
      </c>
      <c r="DH124">
        <v>600.07500000000005</v>
      </c>
      <c r="DI124">
        <v>17.626000000000001</v>
      </c>
      <c r="DJ124">
        <v>1.76915</v>
      </c>
      <c r="DK124">
        <v>1.60178</v>
      </c>
      <c r="DL124">
        <v>15.5169</v>
      </c>
      <c r="DM124">
        <v>13.975899999999999</v>
      </c>
      <c r="DN124">
        <v>1500</v>
      </c>
      <c r="DO124">
        <v>0.97301000000000004</v>
      </c>
      <c r="DP124">
        <v>2.6989900000000001E-2</v>
      </c>
      <c r="DQ124">
        <v>0</v>
      </c>
      <c r="DR124">
        <v>806.03499999999997</v>
      </c>
      <c r="DS124">
        <v>5.0000499999999999</v>
      </c>
      <c r="DT124">
        <v>12212.1</v>
      </c>
      <c r="DU124">
        <v>12458.1</v>
      </c>
      <c r="DV124">
        <v>41.936999999999998</v>
      </c>
      <c r="DW124">
        <v>43.75</v>
      </c>
      <c r="DX124">
        <v>43</v>
      </c>
      <c r="DY124">
        <v>43.311999999999998</v>
      </c>
      <c r="DZ124">
        <v>44</v>
      </c>
      <c r="EA124">
        <v>1454.65</v>
      </c>
      <c r="EB124">
        <v>40.35</v>
      </c>
      <c r="EC124">
        <v>0</v>
      </c>
      <c r="ED124">
        <v>91.799999952316298</v>
      </c>
      <c r="EE124">
        <v>0</v>
      </c>
      <c r="EF124">
        <v>805.97159999999997</v>
      </c>
      <c r="EG124">
        <v>3.54015385685849</v>
      </c>
      <c r="EH124">
        <v>43.207692376211597</v>
      </c>
      <c r="EI124">
        <v>12208.02</v>
      </c>
      <c r="EJ124">
        <v>15</v>
      </c>
      <c r="EK124">
        <v>1634331153.5</v>
      </c>
      <c r="EL124" t="s">
        <v>853</v>
      </c>
      <c r="EM124">
        <v>1634331149</v>
      </c>
      <c r="EN124">
        <v>1634331153.5</v>
      </c>
      <c r="EO124">
        <v>114</v>
      </c>
      <c r="EP124">
        <v>0.84099999999999997</v>
      </c>
      <c r="EQ124">
        <v>1E-3</v>
      </c>
      <c r="ER124">
        <v>5.8230000000000004</v>
      </c>
      <c r="ES124">
        <v>-0.65500000000000003</v>
      </c>
      <c r="ET124">
        <v>600</v>
      </c>
      <c r="EU124">
        <v>18</v>
      </c>
      <c r="EV124">
        <v>0.36</v>
      </c>
      <c r="EW124">
        <v>0.06</v>
      </c>
      <c r="EX124">
        <v>-7.8749060000000002</v>
      </c>
      <c r="EY124">
        <v>9.8815834896831004E-2</v>
      </c>
      <c r="EZ124">
        <v>2.31961379112989E-2</v>
      </c>
      <c r="FA124">
        <v>1</v>
      </c>
      <c r="FB124">
        <v>1.836387</v>
      </c>
      <c r="FC124">
        <v>4.4659136960596202E-2</v>
      </c>
      <c r="FD124">
        <v>4.4332934709987301E-3</v>
      </c>
      <c r="FE124">
        <v>1</v>
      </c>
      <c r="FF124">
        <v>2</v>
      </c>
      <c r="FG124">
        <v>2</v>
      </c>
      <c r="FH124" t="s">
        <v>398</v>
      </c>
      <c r="FI124">
        <v>3.82281</v>
      </c>
      <c r="FJ124">
        <v>2.7075100000000001</v>
      </c>
      <c r="FK124">
        <v>0.117895</v>
      </c>
      <c r="FL124">
        <v>0.119531</v>
      </c>
      <c r="FM124">
        <v>9.2204700000000001E-2</v>
      </c>
      <c r="FN124">
        <v>8.3330199999999993E-2</v>
      </c>
      <c r="FO124">
        <v>25666.6</v>
      </c>
      <c r="FP124">
        <v>21724.6</v>
      </c>
      <c r="FQ124">
        <v>26122.2</v>
      </c>
      <c r="FR124">
        <v>24075.3</v>
      </c>
      <c r="FS124">
        <v>40486.400000000001</v>
      </c>
      <c r="FT124">
        <v>36425</v>
      </c>
      <c r="FU124">
        <v>47237.8</v>
      </c>
      <c r="FV124">
        <v>42923.6</v>
      </c>
      <c r="FW124">
        <v>2.6945299999999999</v>
      </c>
      <c r="FX124">
        <v>1.6988799999999999</v>
      </c>
      <c r="FY124">
        <v>0.15306800000000001</v>
      </c>
      <c r="FZ124">
        <v>0</v>
      </c>
      <c r="GA124">
        <v>24.168600000000001</v>
      </c>
      <c r="GB124">
        <v>999.9</v>
      </c>
      <c r="GC124">
        <v>41.369</v>
      </c>
      <c r="GD124">
        <v>30.484000000000002</v>
      </c>
      <c r="GE124">
        <v>19.941199999999998</v>
      </c>
      <c r="GF124">
        <v>55.254899999999999</v>
      </c>
      <c r="GG124">
        <v>47.267600000000002</v>
      </c>
      <c r="GH124">
        <v>3</v>
      </c>
      <c r="GI124">
        <v>-0.205765</v>
      </c>
      <c r="GJ124">
        <v>-0.43438700000000002</v>
      </c>
      <c r="GK124">
        <v>20.248100000000001</v>
      </c>
      <c r="GL124">
        <v>5.2348100000000004</v>
      </c>
      <c r="GM124">
        <v>11.986000000000001</v>
      </c>
      <c r="GN124">
        <v>4.9571500000000004</v>
      </c>
      <c r="GO124">
        <v>3.3039999999999998</v>
      </c>
      <c r="GP124">
        <v>1449.5</v>
      </c>
      <c r="GQ124">
        <v>9999</v>
      </c>
      <c r="GR124">
        <v>2841.4</v>
      </c>
      <c r="GS124">
        <v>18</v>
      </c>
      <c r="GT124">
        <v>1.8681399999999999</v>
      </c>
      <c r="GU124">
        <v>1.8638600000000001</v>
      </c>
      <c r="GV124">
        <v>1.8714900000000001</v>
      </c>
      <c r="GW124">
        <v>1.86232</v>
      </c>
      <c r="GX124">
        <v>1.8617300000000001</v>
      </c>
      <c r="GY124">
        <v>1.8682300000000001</v>
      </c>
      <c r="GZ124">
        <v>1.8583700000000001</v>
      </c>
      <c r="HA124">
        <v>1.8647499999999999</v>
      </c>
      <c r="HB124">
        <v>5</v>
      </c>
      <c r="HC124">
        <v>0</v>
      </c>
      <c r="HD124">
        <v>0</v>
      </c>
      <c r="HE124">
        <v>0</v>
      </c>
      <c r="HF124" t="s">
        <v>399</v>
      </c>
      <c r="HG124" t="s">
        <v>400</v>
      </c>
      <c r="HH124" t="s">
        <v>401</v>
      </c>
      <c r="HI124" t="s">
        <v>401</v>
      </c>
      <c r="HJ124" t="s">
        <v>401</v>
      </c>
      <c r="HK124" t="s">
        <v>401</v>
      </c>
      <c r="HL124">
        <v>0</v>
      </c>
      <c r="HM124">
        <v>100</v>
      </c>
      <c r="HN124">
        <v>100</v>
      </c>
      <c r="HO124">
        <v>5.8230000000000004</v>
      </c>
      <c r="HP124">
        <v>-0.65500000000000003</v>
      </c>
      <c r="HQ124">
        <v>4.9823499999999399</v>
      </c>
      <c r="HR124">
        <v>0</v>
      </c>
      <c r="HS124">
        <v>0</v>
      </c>
      <c r="HT124">
        <v>0</v>
      </c>
      <c r="HU124">
        <v>-0.65637500000000104</v>
      </c>
      <c r="HV124">
        <v>0</v>
      </c>
      <c r="HW124">
        <v>0</v>
      </c>
      <c r="HX124">
        <v>0</v>
      </c>
      <c r="HY124">
        <v>-1</v>
      </c>
      <c r="HZ124">
        <v>-1</v>
      </c>
      <c r="IA124">
        <v>-1</v>
      </c>
      <c r="IB124">
        <v>-1</v>
      </c>
      <c r="IC124">
        <v>1.2</v>
      </c>
      <c r="ID124">
        <v>1.2</v>
      </c>
      <c r="IE124">
        <v>2.1044900000000002</v>
      </c>
      <c r="IF124">
        <v>2.36206</v>
      </c>
      <c r="IG124">
        <v>2.64893</v>
      </c>
      <c r="IH124">
        <v>2.8881800000000002</v>
      </c>
      <c r="II124">
        <v>2.8442400000000001</v>
      </c>
      <c r="IJ124">
        <v>2.3767100000000001</v>
      </c>
      <c r="IK124">
        <v>35.3596</v>
      </c>
      <c r="IL124">
        <v>15.804399999999999</v>
      </c>
      <c r="IM124">
        <v>18</v>
      </c>
      <c r="IN124">
        <v>1197.3699999999999</v>
      </c>
      <c r="IO124">
        <v>346.68700000000001</v>
      </c>
      <c r="IP124">
        <v>24.999600000000001</v>
      </c>
      <c r="IQ124">
        <v>24.7331</v>
      </c>
      <c r="IR124">
        <v>29.9999</v>
      </c>
      <c r="IS124">
        <v>24.665700000000001</v>
      </c>
      <c r="IT124">
        <v>24.610099999999999</v>
      </c>
      <c r="IU124">
        <v>42.137300000000003</v>
      </c>
      <c r="IV124">
        <v>0</v>
      </c>
      <c r="IW124">
        <v>50</v>
      </c>
      <c r="IX124">
        <v>25</v>
      </c>
      <c r="IY124">
        <v>600</v>
      </c>
      <c r="IZ124">
        <v>18.4207</v>
      </c>
      <c r="JA124">
        <v>109.233</v>
      </c>
      <c r="JB124">
        <v>99.957700000000003</v>
      </c>
    </row>
    <row r="125" spans="1:262" x14ac:dyDescent="0.2">
      <c r="A125">
        <v>109</v>
      </c>
      <c r="B125">
        <v>1634331274.5</v>
      </c>
      <c r="C125">
        <v>19920</v>
      </c>
      <c r="D125" t="s">
        <v>854</v>
      </c>
      <c r="E125" t="s">
        <v>855</v>
      </c>
      <c r="F125" t="s">
        <v>392</v>
      </c>
      <c r="G125">
        <v>1634331274.5</v>
      </c>
      <c r="H125">
        <f t="shared" si="138"/>
        <v>3.2606430982593613E-3</v>
      </c>
      <c r="I125">
        <f t="shared" si="139"/>
        <v>3.2606430982593615</v>
      </c>
      <c r="J125">
        <f t="shared" si="140"/>
        <v>10.258561622252502</v>
      </c>
      <c r="K125">
        <f t="shared" si="141"/>
        <v>792.28599999999994</v>
      </c>
      <c r="L125">
        <f t="shared" si="142"/>
        <v>670.05521656896155</v>
      </c>
      <c r="M125">
        <f t="shared" si="143"/>
        <v>60.962776098416619</v>
      </c>
      <c r="N125">
        <f t="shared" si="144"/>
        <v>72.083543011919986</v>
      </c>
      <c r="O125">
        <f t="shared" si="145"/>
        <v>0.17033848284787967</v>
      </c>
      <c r="P125">
        <f t="shared" si="146"/>
        <v>2.7606335254552121</v>
      </c>
      <c r="Q125">
        <f t="shared" si="147"/>
        <v>0.16470750077274621</v>
      </c>
      <c r="R125">
        <f t="shared" si="148"/>
        <v>0.1034326023684391</v>
      </c>
      <c r="S125">
        <f t="shared" si="149"/>
        <v>241.69796092211206</v>
      </c>
      <c r="T125">
        <f t="shared" si="150"/>
        <v>27.361330126067408</v>
      </c>
      <c r="U125">
        <f t="shared" si="151"/>
        <v>26.6416</v>
      </c>
      <c r="V125">
        <f t="shared" si="152"/>
        <v>3.5045080012808278</v>
      </c>
      <c r="W125">
        <f t="shared" si="153"/>
        <v>49.76926621142897</v>
      </c>
      <c r="X125">
        <f t="shared" si="154"/>
        <v>1.75544679654</v>
      </c>
      <c r="Y125">
        <f t="shared" si="155"/>
        <v>3.5271703405924053</v>
      </c>
      <c r="Z125">
        <f t="shared" si="156"/>
        <v>1.7490612047408278</v>
      </c>
      <c r="AA125">
        <f t="shared" si="157"/>
        <v>-143.79436063323783</v>
      </c>
      <c r="AB125">
        <f t="shared" si="158"/>
        <v>16.297024571365473</v>
      </c>
      <c r="AC125">
        <f t="shared" si="159"/>
        <v>1.2701503901959605</v>
      </c>
      <c r="AD125">
        <f t="shared" si="160"/>
        <v>115.47077525043566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47986.722580798079</v>
      </c>
      <c r="AJ125" t="s">
        <v>393</v>
      </c>
      <c r="AK125">
        <v>10397.299999999999</v>
      </c>
      <c r="AL125">
        <v>0</v>
      </c>
      <c r="AM125">
        <v>0</v>
      </c>
      <c r="AN125" t="e">
        <f t="shared" si="164"/>
        <v>#DIV/0!</v>
      </c>
      <c r="AO125">
        <v>-1</v>
      </c>
      <c r="AP125" t="s">
        <v>856</v>
      </c>
      <c r="AQ125">
        <v>8294.9</v>
      </c>
      <c r="AR125">
        <v>808.226576923077</v>
      </c>
      <c r="AS125">
        <v>928.67200000000003</v>
      </c>
      <c r="AT125">
        <f t="shared" si="165"/>
        <v>0.12969640850259623</v>
      </c>
      <c r="AU125">
        <v>0.5</v>
      </c>
      <c r="AV125">
        <f t="shared" si="166"/>
        <v>1261.0088999596435</v>
      </c>
      <c r="AW125">
        <f t="shared" si="167"/>
        <v>10.258561622252502</v>
      </c>
      <c r="AX125">
        <f t="shared" si="168"/>
        <v>81.774162707287715</v>
      </c>
      <c r="AY125">
        <f t="shared" si="169"/>
        <v>8.9282174159221357E-3</v>
      </c>
      <c r="AZ125">
        <f t="shared" si="170"/>
        <v>-1</v>
      </c>
      <c r="BA125" t="e">
        <f t="shared" si="171"/>
        <v>#DIV/0!</v>
      </c>
      <c r="BB125" t="s">
        <v>395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>
        <f t="shared" si="176"/>
        <v>0.1296964085025962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v>211</v>
      </c>
      <c r="BM125">
        <v>300</v>
      </c>
      <c r="BN125">
        <v>300</v>
      </c>
      <c r="BO125">
        <v>300</v>
      </c>
      <c r="BP125">
        <v>8294.9</v>
      </c>
      <c r="BQ125">
        <v>904.39</v>
      </c>
      <c r="BR125">
        <v>-5.6343499999999998E-3</v>
      </c>
      <c r="BS125">
        <v>2.02</v>
      </c>
      <c r="BT125" t="s">
        <v>395</v>
      </c>
      <c r="BU125" t="s">
        <v>395</v>
      </c>
      <c r="BV125" t="s">
        <v>395</v>
      </c>
      <c r="BW125" t="s">
        <v>395</v>
      </c>
      <c r="BX125" t="s">
        <v>395</v>
      </c>
      <c r="BY125" t="s">
        <v>395</v>
      </c>
      <c r="BZ125" t="s">
        <v>395</v>
      </c>
      <c r="CA125" t="s">
        <v>395</v>
      </c>
      <c r="CB125" t="s">
        <v>395</v>
      </c>
      <c r="CC125" t="s">
        <v>395</v>
      </c>
      <c r="CD125">
        <f t="shared" si="180"/>
        <v>1499.76</v>
      </c>
      <c r="CE125">
        <f t="shared" si="181"/>
        <v>1261.0088999596435</v>
      </c>
      <c r="CF125">
        <f t="shared" si="182"/>
        <v>0.84080712911375388</v>
      </c>
      <c r="CG125">
        <f t="shared" si="183"/>
        <v>0.16115775918954503</v>
      </c>
      <c r="CH125">
        <v>6</v>
      </c>
      <c r="CI125">
        <v>0.5</v>
      </c>
      <c r="CJ125" t="s">
        <v>396</v>
      </c>
      <c r="CK125">
        <v>2</v>
      </c>
      <c r="CL125">
        <v>1634331274.5</v>
      </c>
      <c r="CM125">
        <v>792.28599999999994</v>
      </c>
      <c r="CN125">
        <v>799.99099999999999</v>
      </c>
      <c r="CO125">
        <v>19.294499999999999</v>
      </c>
      <c r="CP125">
        <v>17.375900000000001</v>
      </c>
      <c r="CQ125">
        <v>785.76499999999999</v>
      </c>
      <c r="CR125">
        <v>19.952300000000001</v>
      </c>
      <c r="CS125">
        <v>1000.02</v>
      </c>
      <c r="CT125">
        <v>90.877600000000001</v>
      </c>
      <c r="CU125">
        <v>0.10412</v>
      </c>
      <c r="CV125">
        <v>26.751100000000001</v>
      </c>
      <c r="CW125">
        <v>26.6416</v>
      </c>
      <c r="CX125">
        <v>999.9</v>
      </c>
      <c r="CY125">
        <v>0</v>
      </c>
      <c r="CZ125">
        <v>0</v>
      </c>
      <c r="DA125">
        <v>9976.8799999999992</v>
      </c>
      <c r="DB125">
        <v>0</v>
      </c>
      <c r="DC125">
        <v>21.922899999999998</v>
      </c>
      <c r="DD125">
        <v>-7.7053799999999999</v>
      </c>
      <c r="DE125">
        <v>807.87300000000005</v>
      </c>
      <c r="DF125">
        <v>814.13699999999994</v>
      </c>
      <c r="DG125">
        <v>1.91855</v>
      </c>
      <c r="DH125">
        <v>799.99099999999999</v>
      </c>
      <c r="DI125">
        <v>17.375900000000001</v>
      </c>
      <c r="DJ125">
        <v>1.7534400000000001</v>
      </c>
      <c r="DK125">
        <v>1.57908</v>
      </c>
      <c r="DL125">
        <v>15.377800000000001</v>
      </c>
      <c r="DM125">
        <v>13.7562</v>
      </c>
      <c r="DN125">
        <v>1499.76</v>
      </c>
      <c r="DO125">
        <v>0.97300399999999998</v>
      </c>
      <c r="DP125">
        <v>2.6995499999999999E-2</v>
      </c>
      <c r="DQ125">
        <v>0</v>
      </c>
      <c r="DR125">
        <v>807.46</v>
      </c>
      <c r="DS125">
        <v>5.0000499999999999</v>
      </c>
      <c r="DT125">
        <v>12227.1</v>
      </c>
      <c r="DU125">
        <v>12456.1</v>
      </c>
      <c r="DV125">
        <v>41.936999999999998</v>
      </c>
      <c r="DW125">
        <v>43.686999999999998</v>
      </c>
      <c r="DX125">
        <v>42.936999999999998</v>
      </c>
      <c r="DY125">
        <v>43.25</v>
      </c>
      <c r="DZ125">
        <v>43.936999999999998</v>
      </c>
      <c r="EA125">
        <v>1454.41</v>
      </c>
      <c r="EB125">
        <v>40.35</v>
      </c>
      <c r="EC125">
        <v>0</v>
      </c>
      <c r="ED125">
        <v>146</v>
      </c>
      <c r="EE125">
        <v>0</v>
      </c>
      <c r="EF125">
        <v>808.226576923077</v>
      </c>
      <c r="EG125">
        <v>-4.4462564019851198</v>
      </c>
      <c r="EH125">
        <v>-77.637606884629804</v>
      </c>
      <c r="EI125">
        <v>12238.0653846154</v>
      </c>
      <c r="EJ125">
        <v>15</v>
      </c>
      <c r="EK125">
        <v>1634331235</v>
      </c>
      <c r="EL125" t="s">
        <v>857</v>
      </c>
      <c r="EM125">
        <v>1634331227.5</v>
      </c>
      <c r="EN125">
        <v>1634331235</v>
      </c>
      <c r="EO125">
        <v>115</v>
      </c>
      <c r="EP125">
        <v>0.69699999999999995</v>
      </c>
      <c r="EQ125">
        <v>-3.0000000000000001E-3</v>
      </c>
      <c r="ER125">
        <v>6.5209999999999999</v>
      </c>
      <c r="ES125">
        <v>-0.65800000000000003</v>
      </c>
      <c r="ET125">
        <v>800</v>
      </c>
      <c r="EU125">
        <v>17</v>
      </c>
      <c r="EV125">
        <v>0.62</v>
      </c>
      <c r="EW125">
        <v>0.05</v>
      </c>
      <c r="EX125">
        <v>-7.7463680487804902</v>
      </c>
      <c r="EY125">
        <v>0.11431337979094799</v>
      </c>
      <c r="EZ125">
        <v>3.9062391695507202E-2</v>
      </c>
      <c r="FA125">
        <v>0</v>
      </c>
      <c r="FB125">
        <v>1.9134843902439</v>
      </c>
      <c r="FC125">
        <v>1.17654355400683E-2</v>
      </c>
      <c r="FD125">
        <v>1.44746717184306E-3</v>
      </c>
      <c r="FE125">
        <v>1</v>
      </c>
      <c r="FF125">
        <v>1</v>
      </c>
      <c r="FG125">
        <v>2</v>
      </c>
      <c r="FH125" t="s">
        <v>410</v>
      </c>
      <c r="FI125">
        <v>3.8228499999999999</v>
      </c>
      <c r="FJ125">
        <v>2.7071499999999999</v>
      </c>
      <c r="FK125">
        <v>0.143842</v>
      </c>
      <c r="FL125">
        <v>0.14530399999999999</v>
      </c>
      <c r="FM125">
        <v>9.1646500000000006E-2</v>
      </c>
      <c r="FN125">
        <v>8.2488900000000004E-2</v>
      </c>
      <c r="FO125">
        <v>24913</v>
      </c>
      <c r="FP125">
        <v>21091.5</v>
      </c>
      <c r="FQ125">
        <v>26123</v>
      </c>
      <c r="FR125">
        <v>24077.8</v>
      </c>
      <c r="FS125">
        <v>40513.800000000003</v>
      </c>
      <c r="FT125">
        <v>36462.300000000003</v>
      </c>
      <c r="FU125">
        <v>47239.4</v>
      </c>
      <c r="FV125">
        <v>42927.3</v>
      </c>
      <c r="FW125">
        <v>2.69218</v>
      </c>
      <c r="FX125">
        <v>1.7015</v>
      </c>
      <c r="FY125">
        <v>0.156134</v>
      </c>
      <c r="FZ125">
        <v>0</v>
      </c>
      <c r="GA125">
        <v>24.081299999999999</v>
      </c>
      <c r="GB125">
        <v>999.9</v>
      </c>
      <c r="GC125">
        <v>40.972000000000001</v>
      </c>
      <c r="GD125">
        <v>30.423999999999999</v>
      </c>
      <c r="GE125">
        <v>19.6816</v>
      </c>
      <c r="GF125">
        <v>56.2849</v>
      </c>
      <c r="GG125">
        <v>47.203499999999998</v>
      </c>
      <c r="GH125">
        <v>3</v>
      </c>
      <c r="GI125">
        <v>-0.20805599999999999</v>
      </c>
      <c r="GJ125">
        <v>-0.45448499999999997</v>
      </c>
      <c r="GK125">
        <v>20.247800000000002</v>
      </c>
      <c r="GL125">
        <v>5.2351099999999997</v>
      </c>
      <c r="GM125">
        <v>11.986000000000001</v>
      </c>
      <c r="GN125">
        <v>4.9570999999999996</v>
      </c>
      <c r="GO125">
        <v>3.3039999999999998</v>
      </c>
      <c r="GP125">
        <v>1453.7</v>
      </c>
      <c r="GQ125">
        <v>9999</v>
      </c>
      <c r="GR125">
        <v>2841.4</v>
      </c>
      <c r="GS125">
        <v>18</v>
      </c>
      <c r="GT125">
        <v>1.8681399999999999</v>
      </c>
      <c r="GU125">
        <v>1.8638600000000001</v>
      </c>
      <c r="GV125">
        <v>1.8714900000000001</v>
      </c>
      <c r="GW125">
        <v>1.8623400000000001</v>
      </c>
      <c r="GX125">
        <v>1.86172</v>
      </c>
      <c r="GY125">
        <v>1.8682399999999999</v>
      </c>
      <c r="GZ125">
        <v>1.8583400000000001</v>
      </c>
      <c r="HA125">
        <v>1.8647800000000001</v>
      </c>
      <c r="HB125">
        <v>5</v>
      </c>
      <c r="HC125">
        <v>0</v>
      </c>
      <c r="HD125">
        <v>0</v>
      </c>
      <c r="HE125">
        <v>0</v>
      </c>
      <c r="HF125" t="s">
        <v>399</v>
      </c>
      <c r="HG125" t="s">
        <v>400</v>
      </c>
      <c r="HH125" t="s">
        <v>401</v>
      </c>
      <c r="HI125" t="s">
        <v>401</v>
      </c>
      <c r="HJ125" t="s">
        <v>401</v>
      </c>
      <c r="HK125" t="s">
        <v>401</v>
      </c>
      <c r="HL125">
        <v>0</v>
      </c>
      <c r="HM125">
        <v>100</v>
      </c>
      <c r="HN125">
        <v>100</v>
      </c>
      <c r="HO125">
        <v>6.5209999999999999</v>
      </c>
      <c r="HP125">
        <v>-0.65780000000000005</v>
      </c>
      <c r="HQ125">
        <v>6.5206666666666697</v>
      </c>
      <c r="HR125">
        <v>0</v>
      </c>
      <c r="HS125">
        <v>0</v>
      </c>
      <c r="HT125">
        <v>0</v>
      </c>
      <c r="HU125">
        <v>-0.65782000000000096</v>
      </c>
      <c r="HV125">
        <v>0</v>
      </c>
      <c r="HW125">
        <v>0</v>
      </c>
      <c r="HX125">
        <v>0</v>
      </c>
      <c r="HY125">
        <v>-1</v>
      </c>
      <c r="HZ125">
        <v>-1</v>
      </c>
      <c r="IA125">
        <v>-1</v>
      </c>
      <c r="IB125">
        <v>-1</v>
      </c>
      <c r="IC125">
        <v>0.8</v>
      </c>
      <c r="ID125">
        <v>0.7</v>
      </c>
      <c r="IE125">
        <v>2.63428</v>
      </c>
      <c r="IF125">
        <v>2.34619</v>
      </c>
      <c r="IG125">
        <v>2.64893</v>
      </c>
      <c r="IH125">
        <v>2.8869600000000002</v>
      </c>
      <c r="II125">
        <v>2.8442400000000001</v>
      </c>
      <c r="IJ125">
        <v>2.3767100000000001</v>
      </c>
      <c r="IK125">
        <v>35.128599999999999</v>
      </c>
      <c r="IL125">
        <v>15.786899999999999</v>
      </c>
      <c r="IM125">
        <v>18</v>
      </c>
      <c r="IN125">
        <v>1193.46</v>
      </c>
      <c r="IO125">
        <v>347.73500000000001</v>
      </c>
      <c r="IP125">
        <v>24.999700000000001</v>
      </c>
      <c r="IQ125">
        <v>24.693000000000001</v>
      </c>
      <c r="IR125">
        <v>30.0002</v>
      </c>
      <c r="IS125">
        <v>24.6265</v>
      </c>
      <c r="IT125">
        <v>24.5715</v>
      </c>
      <c r="IU125">
        <v>52.723100000000002</v>
      </c>
      <c r="IV125">
        <v>0</v>
      </c>
      <c r="IW125">
        <v>50</v>
      </c>
      <c r="IX125">
        <v>25</v>
      </c>
      <c r="IY125">
        <v>800</v>
      </c>
      <c r="IZ125">
        <v>18.4207</v>
      </c>
      <c r="JA125">
        <v>109.23699999999999</v>
      </c>
      <c r="JB125">
        <v>99.966899999999995</v>
      </c>
    </row>
    <row r="126" spans="1:262" x14ac:dyDescent="0.2">
      <c r="A126">
        <v>110</v>
      </c>
      <c r="B126">
        <v>1634331385.5</v>
      </c>
      <c r="C126">
        <v>20031</v>
      </c>
      <c r="D126" t="s">
        <v>858</v>
      </c>
      <c r="E126" t="s">
        <v>859</v>
      </c>
      <c r="F126" t="s">
        <v>392</v>
      </c>
      <c r="G126">
        <v>1634331385.5</v>
      </c>
      <c r="H126">
        <f t="shared" si="138"/>
        <v>3.2451306789875452E-3</v>
      </c>
      <c r="I126">
        <f t="shared" si="139"/>
        <v>3.2451306789875454</v>
      </c>
      <c r="J126">
        <f t="shared" si="140"/>
        <v>10.821992656818063</v>
      </c>
      <c r="K126">
        <f t="shared" si="141"/>
        <v>991.53800000000001</v>
      </c>
      <c r="L126">
        <f t="shared" si="142"/>
        <v>856.82225769225363</v>
      </c>
      <c r="M126">
        <f t="shared" si="143"/>
        <v>77.955280123773761</v>
      </c>
      <c r="N126">
        <f t="shared" si="144"/>
        <v>90.211968526065988</v>
      </c>
      <c r="O126">
        <f t="shared" si="145"/>
        <v>0.16892087038701961</v>
      </c>
      <c r="P126">
        <f t="shared" si="146"/>
        <v>2.7590464127093464</v>
      </c>
      <c r="Q126">
        <f t="shared" si="147"/>
        <v>0.16337851006142384</v>
      </c>
      <c r="R126">
        <f t="shared" si="148"/>
        <v>0.10259437916523709</v>
      </c>
      <c r="S126">
        <f t="shared" si="149"/>
        <v>241.75382092213016</v>
      </c>
      <c r="T126">
        <f t="shared" si="150"/>
        <v>27.356174843074573</v>
      </c>
      <c r="U126">
        <f t="shared" si="151"/>
        <v>26.593299999999999</v>
      </c>
      <c r="V126">
        <f t="shared" si="152"/>
        <v>3.4945522107445552</v>
      </c>
      <c r="W126">
        <f t="shared" si="153"/>
        <v>49.343384160484284</v>
      </c>
      <c r="X126">
        <f t="shared" si="154"/>
        <v>1.7393911421259998</v>
      </c>
      <c r="Y126">
        <f t="shared" si="155"/>
        <v>3.5250746816813554</v>
      </c>
      <c r="Z126">
        <f t="shared" si="156"/>
        <v>1.7551610686185555</v>
      </c>
      <c r="AA126">
        <f t="shared" si="157"/>
        <v>-143.11026294335073</v>
      </c>
      <c r="AB126">
        <f t="shared" si="158"/>
        <v>21.969741396833435</v>
      </c>
      <c r="AC126">
        <f t="shared" si="159"/>
        <v>1.7127524022753278</v>
      </c>
      <c r="AD126">
        <f t="shared" si="160"/>
        <v>122.32605177788818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47945.140659209821</v>
      </c>
      <c r="AJ126" t="s">
        <v>393</v>
      </c>
      <c r="AK126">
        <v>10397.299999999999</v>
      </c>
      <c r="AL126">
        <v>0</v>
      </c>
      <c r="AM126">
        <v>0</v>
      </c>
      <c r="AN126" t="e">
        <f t="shared" si="164"/>
        <v>#DIV/0!</v>
      </c>
      <c r="AO126">
        <v>-1</v>
      </c>
      <c r="AP126" t="s">
        <v>860</v>
      </c>
      <c r="AQ126">
        <v>8295.06</v>
      </c>
      <c r="AR126">
        <v>807.45115999999996</v>
      </c>
      <c r="AS126">
        <v>929.99099999999999</v>
      </c>
      <c r="AT126">
        <f t="shared" si="165"/>
        <v>0.13176454395795234</v>
      </c>
      <c r="AU126">
        <v>0.5</v>
      </c>
      <c r="AV126">
        <f t="shared" si="166"/>
        <v>1261.3028999596529</v>
      </c>
      <c r="AW126">
        <f t="shared" si="167"/>
        <v>10.821992656818063</v>
      </c>
      <c r="AX126">
        <f t="shared" si="168"/>
        <v>83.097500703013225</v>
      </c>
      <c r="AY126">
        <f t="shared" si="169"/>
        <v>9.3728418900774976E-3</v>
      </c>
      <c r="AZ126">
        <f t="shared" si="170"/>
        <v>-1</v>
      </c>
      <c r="BA126" t="e">
        <f t="shared" si="171"/>
        <v>#DIV/0!</v>
      </c>
      <c r="BB126" t="s">
        <v>395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>
        <f t="shared" si="176"/>
        <v>0.13176454395795231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v>212</v>
      </c>
      <c r="BM126">
        <v>300</v>
      </c>
      <c r="BN126">
        <v>300</v>
      </c>
      <c r="BO126">
        <v>300</v>
      </c>
      <c r="BP126">
        <v>8295.06</v>
      </c>
      <c r="BQ126">
        <v>903.73</v>
      </c>
      <c r="BR126">
        <v>-5.6346E-3</v>
      </c>
      <c r="BS126">
        <v>0.54</v>
      </c>
      <c r="BT126" t="s">
        <v>395</v>
      </c>
      <c r="BU126" t="s">
        <v>395</v>
      </c>
      <c r="BV126" t="s">
        <v>395</v>
      </c>
      <c r="BW126" t="s">
        <v>395</v>
      </c>
      <c r="BX126" t="s">
        <v>395</v>
      </c>
      <c r="BY126" t="s">
        <v>395</v>
      </c>
      <c r="BZ126" t="s">
        <v>395</v>
      </c>
      <c r="CA126" t="s">
        <v>395</v>
      </c>
      <c r="CB126" t="s">
        <v>395</v>
      </c>
      <c r="CC126" t="s">
        <v>395</v>
      </c>
      <c r="CD126">
        <f t="shared" si="180"/>
        <v>1500.11</v>
      </c>
      <c r="CE126">
        <f t="shared" si="181"/>
        <v>1261.3028999596529</v>
      </c>
      <c r="CF126">
        <f t="shared" si="182"/>
        <v>0.84080694079744345</v>
      </c>
      <c r="CG126">
        <f t="shared" si="183"/>
        <v>0.16115739573906593</v>
      </c>
      <c r="CH126">
        <v>6</v>
      </c>
      <c r="CI126">
        <v>0.5</v>
      </c>
      <c r="CJ126" t="s">
        <v>396</v>
      </c>
      <c r="CK126">
        <v>2</v>
      </c>
      <c r="CL126">
        <v>1634331385.5</v>
      </c>
      <c r="CM126">
        <v>991.53800000000001</v>
      </c>
      <c r="CN126">
        <v>999.96199999999999</v>
      </c>
      <c r="CO126">
        <v>19.117999999999999</v>
      </c>
      <c r="CP126">
        <v>17.208100000000002</v>
      </c>
      <c r="CQ126">
        <v>984.26</v>
      </c>
      <c r="CR126">
        <v>19.783100000000001</v>
      </c>
      <c r="CS126">
        <v>999.976</v>
      </c>
      <c r="CT126">
        <v>90.877799999999993</v>
      </c>
      <c r="CU126">
        <v>0.104057</v>
      </c>
      <c r="CV126">
        <v>26.741</v>
      </c>
      <c r="CW126">
        <v>26.593299999999999</v>
      </c>
      <c r="CX126">
        <v>999.9</v>
      </c>
      <c r="CY126">
        <v>0</v>
      </c>
      <c r="CZ126">
        <v>0</v>
      </c>
      <c r="DA126">
        <v>9967.5</v>
      </c>
      <c r="DB126">
        <v>0</v>
      </c>
      <c r="DC126">
        <v>21.922899999999998</v>
      </c>
      <c r="DD126">
        <v>-8.4241299999999999</v>
      </c>
      <c r="DE126">
        <v>1010.86</v>
      </c>
      <c r="DF126">
        <v>1017.47</v>
      </c>
      <c r="DG126">
        <v>1.90987</v>
      </c>
      <c r="DH126">
        <v>999.96199999999999</v>
      </c>
      <c r="DI126">
        <v>17.208100000000002</v>
      </c>
      <c r="DJ126">
        <v>1.7374000000000001</v>
      </c>
      <c r="DK126">
        <v>1.5638399999999999</v>
      </c>
      <c r="DL126">
        <v>15.2347</v>
      </c>
      <c r="DM126">
        <v>13.606999999999999</v>
      </c>
      <c r="DN126">
        <v>1500.11</v>
      </c>
      <c r="DO126">
        <v>0.97301000000000004</v>
      </c>
      <c r="DP126">
        <v>2.6989900000000001E-2</v>
      </c>
      <c r="DQ126">
        <v>0</v>
      </c>
      <c r="DR126">
        <v>806.77300000000002</v>
      </c>
      <c r="DS126">
        <v>5.0000499999999999</v>
      </c>
      <c r="DT126">
        <v>12220.3</v>
      </c>
      <c r="DU126">
        <v>12459</v>
      </c>
      <c r="DV126">
        <v>41.875</v>
      </c>
      <c r="DW126">
        <v>43.686999999999998</v>
      </c>
      <c r="DX126">
        <v>42.936999999999998</v>
      </c>
      <c r="DY126">
        <v>43.25</v>
      </c>
      <c r="DZ126">
        <v>43.936999999999998</v>
      </c>
      <c r="EA126">
        <v>1454.76</v>
      </c>
      <c r="EB126">
        <v>40.35</v>
      </c>
      <c r="EC126">
        <v>0</v>
      </c>
      <c r="ED126">
        <v>110.40000009536701</v>
      </c>
      <c r="EE126">
        <v>0</v>
      </c>
      <c r="EF126">
        <v>807.45115999999996</v>
      </c>
      <c r="EG126">
        <v>-3.1443846260556598</v>
      </c>
      <c r="EH126">
        <v>-53.892307700264404</v>
      </c>
      <c r="EI126">
        <v>12226.08</v>
      </c>
      <c r="EJ126">
        <v>15</v>
      </c>
      <c r="EK126">
        <v>1634331351.5</v>
      </c>
      <c r="EL126" t="s">
        <v>861</v>
      </c>
      <c r="EM126">
        <v>1634331351.5</v>
      </c>
      <c r="EN126">
        <v>1634331351.5</v>
      </c>
      <c r="EO126">
        <v>116</v>
      </c>
      <c r="EP126">
        <v>0.75700000000000001</v>
      </c>
      <c r="EQ126">
        <v>-7.0000000000000001E-3</v>
      </c>
      <c r="ER126">
        <v>7.2770000000000001</v>
      </c>
      <c r="ES126">
        <v>-0.66500000000000004</v>
      </c>
      <c r="ET126">
        <v>1000</v>
      </c>
      <c r="EU126">
        <v>17</v>
      </c>
      <c r="EV126">
        <v>0.25</v>
      </c>
      <c r="EW126">
        <v>0.08</v>
      </c>
      <c r="EX126">
        <v>-8.4348214634146306</v>
      </c>
      <c r="EY126">
        <v>8.4598118466881297E-2</v>
      </c>
      <c r="EZ126">
        <v>3.6764555940038003E-2</v>
      </c>
      <c r="FA126">
        <v>1</v>
      </c>
      <c r="FB126">
        <v>1.9117626829268299</v>
      </c>
      <c r="FC126">
        <v>-1.51927526132351E-2</v>
      </c>
      <c r="FD126">
        <v>1.86722439686426E-3</v>
      </c>
      <c r="FE126">
        <v>1</v>
      </c>
      <c r="FF126">
        <v>2</v>
      </c>
      <c r="FG126">
        <v>2</v>
      </c>
      <c r="FH126" t="s">
        <v>398</v>
      </c>
      <c r="FI126">
        <v>3.8228</v>
      </c>
      <c r="FJ126">
        <v>2.7069899999999998</v>
      </c>
      <c r="FK126">
        <v>0.166543</v>
      </c>
      <c r="FL126">
        <v>0.16789100000000001</v>
      </c>
      <c r="FM126">
        <v>9.1091500000000006E-2</v>
      </c>
      <c r="FN126">
        <v>8.1921400000000005E-2</v>
      </c>
      <c r="FO126">
        <v>24253.8</v>
      </c>
      <c r="FP126">
        <v>20536.099999999999</v>
      </c>
      <c r="FQ126">
        <v>26123.8</v>
      </c>
      <c r="FR126">
        <v>24079.4</v>
      </c>
      <c r="FS126">
        <v>40540.699999999997</v>
      </c>
      <c r="FT126">
        <v>36487</v>
      </c>
      <c r="FU126">
        <v>47240.800000000003</v>
      </c>
      <c r="FV126">
        <v>42929.1</v>
      </c>
      <c r="FW126">
        <v>2.6929799999999999</v>
      </c>
      <c r="FX126">
        <v>1.7040299999999999</v>
      </c>
      <c r="FY126">
        <v>0.15351500000000001</v>
      </c>
      <c r="FZ126">
        <v>0</v>
      </c>
      <c r="GA126">
        <v>24.075900000000001</v>
      </c>
      <c r="GB126">
        <v>999.9</v>
      </c>
      <c r="GC126">
        <v>40.752000000000002</v>
      </c>
      <c r="GD126">
        <v>30.363</v>
      </c>
      <c r="GE126">
        <v>19.507899999999999</v>
      </c>
      <c r="GF126">
        <v>56.2849</v>
      </c>
      <c r="GG126">
        <v>47.1755</v>
      </c>
      <c r="GH126">
        <v>3</v>
      </c>
      <c r="GI126">
        <v>-0.20977599999999999</v>
      </c>
      <c r="GJ126">
        <v>-0.46750000000000003</v>
      </c>
      <c r="GK126">
        <v>20.247599999999998</v>
      </c>
      <c r="GL126">
        <v>5.2349600000000001</v>
      </c>
      <c r="GM126">
        <v>11.986000000000001</v>
      </c>
      <c r="GN126">
        <v>4.9571500000000004</v>
      </c>
      <c r="GO126">
        <v>3.3039999999999998</v>
      </c>
      <c r="GP126">
        <v>1457</v>
      </c>
      <c r="GQ126">
        <v>9999</v>
      </c>
      <c r="GR126">
        <v>2841.4</v>
      </c>
      <c r="GS126">
        <v>18.100000000000001</v>
      </c>
      <c r="GT126">
        <v>1.8681300000000001</v>
      </c>
      <c r="GU126">
        <v>1.8638600000000001</v>
      </c>
      <c r="GV126">
        <v>1.87148</v>
      </c>
      <c r="GW126">
        <v>1.86232</v>
      </c>
      <c r="GX126">
        <v>1.8617300000000001</v>
      </c>
      <c r="GY126">
        <v>1.8682399999999999</v>
      </c>
      <c r="GZ126">
        <v>1.85833</v>
      </c>
      <c r="HA126">
        <v>1.86476</v>
      </c>
      <c r="HB126">
        <v>5</v>
      </c>
      <c r="HC126">
        <v>0</v>
      </c>
      <c r="HD126">
        <v>0</v>
      </c>
      <c r="HE126">
        <v>0</v>
      </c>
      <c r="HF126" t="s">
        <v>399</v>
      </c>
      <c r="HG126" t="s">
        <v>400</v>
      </c>
      <c r="HH126" t="s">
        <v>401</v>
      </c>
      <c r="HI126" t="s">
        <v>401</v>
      </c>
      <c r="HJ126" t="s">
        <v>401</v>
      </c>
      <c r="HK126" t="s">
        <v>401</v>
      </c>
      <c r="HL126">
        <v>0</v>
      </c>
      <c r="HM126">
        <v>100</v>
      </c>
      <c r="HN126">
        <v>100</v>
      </c>
      <c r="HO126">
        <v>7.2779999999999996</v>
      </c>
      <c r="HP126">
        <v>-0.66510000000000002</v>
      </c>
      <c r="HQ126">
        <v>7.2774499999999298</v>
      </c>
      <c r="HR126">
        <v>0</v>
      </c>
      <c r="HS126">
        <v>0</v>
      </c>
      <c r="HT126">
        <v>0</v>
      </c>
      <c r="HU126">
        <v>-0.66515999999999698</v>
      </c>
      <c r="HV126">
        <v>0</v>
      </c>
      <c r="HW126">
        <v>0</v>
      </c>
      <c r="HX126">
        <v>0</v>
      </c>
      <c r="HY126">
        <v>-1</v>
      </c>
      <c r="HZ126">
        <v>-1</v>
      </c>
      <c r="IA126">
        <v>-1</v>
      </c>
      <c r="IB126">
        <v>-1</v>
      </c>
      <c r="IC126">
        <v>0.6</v>
      </c>
      <c r="ID126">
        <v>0.6</v>
      </c>
      <c r="IE126">
        <v>3.1311</v>
      </c>
      <c r="IF126">
        <v>2.33765</v>
      </c>
      <c r="IG126">
        <v>2.64893</v>
      </c>
      <c r="IH126">
        <v>2.8869600000000002</v>
      </c>
      <c r="II126">
        <v>2.8442400000000001</v>
      </c>
      <c r="IJ126">
        <v>2.36938</v>
      </c>
      <c r="IK126">
        <v>34.967399999999998</v>
      </c>
      <c r="IL126">
        <v>15.7606</v>
      </c>
      <c r="IM126">
        <v>18</v>
      </c>
      <c r="IN126">
        <v>1193.92</v>
      </c>
      <c r="IO126">
        <v>348.81400000000002</v>
      </c>
      <c r="IP126">
        <v>24.999700000000001</v>
      </c>
      <c r="IQ126">
        <v>24.669899999999998</v>
      </c>
      <c r="IR126">
        <v>29.9999</v>
      </c>
      <c r="IS126">
        <v>24.6008</v>
      </c>
      <c r="IT126">
        <v>24.545300000000001</v>
      </c>
      <c r="IU126">
        <v>62.6417</v>
      </c>
      <c r="IV126">
        <v>0</v>
      </c>
      <c r="IW126">
        <v>50</v>
      </c>
      <c r="IX126">
        <v>25</v>
      </c>
      <c r="IY126">
        <v>1000</v>
      </c>
      <c r="IZ126">
        <v>18.4207</v>
      </c>
      <c r="JA126">
        <v>109.24</v>
      </c>
      <c r="JB126">
        <v>99.972099999999998</v>
      </c>
    </row>
    <row r="127" spans="1:262" x14ac:dyDescent="0.2">
      <c r="A127">
        <v>111</v>
      </c>
      <c r="B127">
        <v>1634331496.5</v>
      </c>
      <c r="C127">
        <v>20142</v>
      </c>
      <c r="D127" t="s">
        <v>862</v>
      </c>
      <c r="E127" t="s">
        <v>863</v>
      </c>
      <c r="F127" t="s">
        <v>392</v>
      </c>
      <c r="G127">
        <v>1634331496.5</v>
      </c>
      <c r="H127">
        <f t="shared" si="138"/>
        <v>3.1251377244630087E-3</v>
      </c>
      <c r="I127">
        <f t="shared" si="139"/>
        <v>3.1251377244630087</v>
      </c>
      <c r="J127">
        <f t="shared" si="140"/>
        <v>11.344566252120567</v>
      </c>
      <c r="K127">
        <f t="shared" si="141"/>
        <v>1191.01</v>
      </c>
      <c r="L127">
        <f t="shared" si="142"/>
        <v>1039.7255900542796</v>
      </c>
      <c r="M127">
        <f t="shared" si="143"/>
        <v>94.598552163513858</v>
      </c>
      <c r="N127">
        <f t="shared" si="144"/>
        <v>108.36303606453001</v>
      </c>
      <c r="O127">
        <f t="shared" si="145"/>
        <v>0.16118451663113459</v>
      </c>
      <c r="P127">
        <f t="shared" si="146"/>
        <v>2.7660816122197822</v>
      </c>
      <c r="Q127">
        <f t="shared" si="147"/>
        <v>0.15614244457047208</v>
      </c>
      <c r="R127">
        <f t="shared" si="148"/>
        <v>9.8028899543131862E-2</v>
      </c>
      <c r="S127">
        <f t="shared" si="149"/>
        <v>241.7107289221162</v>
      </c>
      <c r="T127">
        <f t="shared" si="150"/>
        <v>27.382180416138791</v>
      </c>
      <c r="U127">
        <f t="shared" si="151"/>
        <v>26.5748</v>
      </c>
      <c r="V127">
        <f t="shared" si="152"/>
        <v>3.4907454620566694</v>
      </c>
      <c r="W127">
        <f t="shared" si="153"/>
        <v>48.861951540699764</v>
      </c>
      <c r="X127">
        <f t="shared" si="154"/>
        <v>1.7218932923556001</v>
      </c>
      <c r="Y127">
        <f t="shared" si="155"/>
        <v>3.5239961525510126</v>
      </c>
      <c r="Z127">
        <f t="shared" si="156"/>
        <v>1.7688521697010693</v>
      </c>
      <c r="AA127">
        <f t="shared" si="157"/>
        <v>-137.8185736488187</v>
      </c>
      <c r="AB127">
        <f t="shared" si="158"/>
        <v>24.009123692357065</v>
      </c>
      <c r="AC127">
        <f t="shared" si="159"/>
        <v>1.8667598386678128</v>
      </c>
      <c r="AD127">
        <f t="shared" si="160"/>
        <v>129.76803880432237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48137.615281892948</v>
      </c>
      <c r="AJ127" t="s">
        <v>393</v>
      </c>
      <c r="AK127">
        <v>10397.299999999999</v>
      </c>
      <c r="AL127">
        <v>0</v>
      </c>
      <c r="AM127">
        <v>0</v>
      </c>
      <c r="AN127" t="e">
        <f t="shared" si="164"/>
        <v>#DIV/0!</v>
      </c>
      <c r="AO127">
        <v>-1</v>
      </c>
      <c r="AP127" t="s">
        <v>864</v>
      </c>
      <c r="AQ127">
        <v>8295.2999999999993</v>
      </c>
      <c r="AR127">
        <v>807.47972000000004</v>
      </c>
      <c r="AS127">
        <v>930.84699999999998</v>
      </c>
      <c r="AT127">
        <f t="shared" si="165"/>
        <v>0.13253228511237614</v>
      </c>
      <c r="AU127">
        <v>0.5</v>
      </c>
      <c r="AV127">
        <f t="shared" si="166"/>
        <v>1261.0760999596457</v>
      </c>
      <c r="AW127">
        <f t="shared" si="167"/>
        <v>11.344566252120567</v>
      </c>
      <c r="AX127">
        <f t="shared" si="168"/>
        <v>83.566648614127558</v>
      </c>
      <c r="AY127">
        <f t="shared" si="169"/>
        <v>9.7889146043728774E-3</v>
      </c>
      <c r="AZ127">
        <f t="shared" si="170"/>
        <v>-1</v>
      </c>
      <c r="BA127" t="e">
        <f t="shared" si="171"/>
        <v>#DIV/0!</v>
      </c>
      <c r="BB127" t="s">
        <v>395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>
        <f t="shared" si="176"/>
        <v>0.13253228511237608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v>213</v>
      </c>
      <c r="BM127">
        <v>300</v>
      </c>
      <c r="BN127">
        <v>300</v>
      </c>
      <c r="BO127">
        <v>300</v>
      </c>
      <c r="BP127">
        <v>8295.2999999999993</v>
      </c>
      <c r="BQ127">
        <v>904.95</v>
      </c>
      <c r="BR127">
        <v>-5.6347300000000001E-3</v>
      </c>
      <c r="BS127">
        <v>0.57999999999999996</v>
      </c>
      <c r="BT127" t="s">
        <v>395</v>
      </c>
      <c r="BU127" t="s">
        <v>395</v>
      </c>
      <c r="BV127" t="s">
        <v>395</v>
      </c>
      <c r="BW127" t="s">
        <v>395</v>
      </c>
      <c r="BX127" t="s">
        <v>395</v>
      </c>
      <c r="BY127" t="s">
        <v>395</v>
      </c>
      <c r="BZ127" t="s">
        <v>395</v>
      </c>
      <c r="CA127" t="s">
        <v>395</v>
      </c>
      <c r="CB127" t="s">
        <v>395</v>
      </c>
      <c r="CC127" t="s">
        <v>395</v>
      </c>
      <c r="CD127">
        <f t="shared" si="180"/>
        <v>1499.84</v>
      </c>
      <c r="CE127">
        <f t="shared" si="181"/>
        <v>1261.0760999596457</v>
      </c>
      <c r="CF127">
        <f t="shared" si="182"/>
        <v>0.84080708606227716</v>
      </c>
      <c r="CG127">
        <f t="shared" si="183"/>
        <v>0.16115767610019482</v>
      </c>
      <c r="CH127">
        <v>6</v>
      </c>
      <c r="CI127">
        <v>0.5</v>
      </c>
      <c r="CJ127" t="s">
        <v>396</v>
      </c>
      <c r="CK127">
        <v>2</v>
      </c>
      <c r="CL127">
        <v>1634331496.5</v>
      </c>
      <c r="CM127">
        <v>1191.01</v>
      </c>
      <c r="CN127">
        <v>1200.05</v>
      </c>
      <c r="CO127">
        <v>18.9252</v>
      </c>
      <c r="CP127">
        <v>17.085599999999999</v>
      </c>
      <c r="CQ127">
        <v>1182.6400000000001</v>
      </c>
      <c r="CR127">
        <v>19.584900000000001</v>
      </c>
      <c r="CS127">
        <v>999.99800000000005</v>
      </c>
      <c r="CT127">
        <v>90.879800000000003</v>
      </c>
      <c r="CU127">
        <v>0.104353</v>
      </c>
      <c r="CV127">
        <v>26.735800000000001</v>
      </c>
      <c r="CW127">
        <v>26.5748</v>
      </c>
      <c r="CX127">
        <v>999.9</v>
      </c>
      <c r="CY127">
        <v>0</v>
      </c>
      <c r="CZ127">
        <v>0</v>
      </c>
      <c r="DA127">
        <v>10008.799999999999</v>
      </c>
      <c r="DB127">
        <v>0</v>
      </c>
      <c r="DC127">
        <v>21.922899999999998</v>
      </c>
      <c r="DD127">
        <v>-9.0456500000000002</v>
      </c>
      <c r="DE127">
        <v>1213.98</v>
      </c>
      <c r="DF127">
        <v>1220.9100000000001</v>
      </c>
      <c r="DG127">
        <v>1.8395699999999999</v>
      </c>
      <c r="DH127">
        <v>1200.05</v>
      </c>
      <c r="DI127">
        <v>17.085599999999999</v>
      </c>
      <c r="DJ127">
        <v>1.7199199999999999</v>
      </c>
      <c r="DK127">
        <v>1.55274</v>
      </c>
      <c r="DL127">
        <v>15.077400000000001</v>
      </c>
      <c r="DM127">
        <v>13.4976</v>
      </c>
      <c r="DN127">
        <v>1499.84</v>
      </c>
      <c r="DO127">
        <v>0.97300399999999998</v>
      </c>
      <c r="DP127">
        <v>2.6995499999999999E-2</v>
      </c>
      <c r="DQ127">
        <v>0</v>
      </c>
      <c r="DR127">
        <v>807.14599999999996</v>
      </c>
      <c r="DS127">
        <v>5.0000499999999999</v>
      </c>
      <c r="DT127">
        <v>12220.7</v>
      </c>
      <c r="DU127">
        <v>12456.8</v>
      </c>
      <c r="DV127">
        <v>41.875</v>
      </c>
      <c r="DW127">
        <v>43.625</v>
      </c>
      <c r="DX127">
        <v>42.875</v>
      </c>
      <c r="DY127">
        <v>43.186999999999998</v>
      </c>
      <c r="DZ127">
        <v>43.936999999999998</v>
      </c>
      <c r="EA127">
        <v>1454.49</v>
      </c>
      <c r="EB127">
        <v>40.35</v>
      </c>
      <c r="EC127">
        <v>0</v>
      </c>
      <c r="ED127">
        <v>110.40000009536701</v>
      </c>
      <c r="EE127">
        <v>0</v>
      </c>
      <c r="EF127">
        <v>807.47972000000004</v>
      </c>
      <c r="EG127">
        <v>-3.0193077001486701</v>
      </c>
      <c r="EH127">
        <v>-47.800000132646097</v>
      </c>
      <c r="EI127">
        <v>12227.84</v>
      </c>
      <c r="EJ127">
        <v>15</v>
      </c>
      <c r="EK127">
        <v>1634331464.5</v>
      </c>
      <c r="EL127" t="s">
        <v>865</v>
      </c>
      <c r="EM127">
        <v>1634331457</v>
      </c>
      <c r="EN127">
        <v>1634331464.5</v>
      </c>
      <c r="EO127">
        <v>117</v>
      </c>
      <c r="EP127">
        <v>1.0860000000000001</v>
      </c>
      <c r="EQ127">
        <v>6.0000000000000001E-3</v>
      </c>
      <c r="ER127">
        <v>8.3640000000000008</v>
      </c>
      <c r="ES127">
        <v>-0.66</v>
      </c>
      <c r="ET127">
        <v>1200</v>
      </c>
      <c r="EU127">
        <v>17</v>
      </c>
      <c r="EV127">
        <v>0.33</v>
      </c>
      <c r="EW127">
        <v>0.06</v>
      </c>
      <c r="EX127">
        <v>-8.9237414634146308</v>
      </c>
      <c r="EY127">
        <v>6.4914982578388E-2</v>
      </c>
      <c r="EZ127">
        <v>5.8242330870042401E-2</v>
      </c>
      <c r="FA127">
        <v>1</v>
      </c>
      <c r="FB127">
        <v>1.8474417073170699</v>
      </c>
      <c r="FC127">
        <v>-3.2769616724734101E-2</v>
      </c>
      <c r="FD127">
        <v>3.4348635095111002E-3</v>
      </c>
      <c r="FE127">
        <v>1</v>
      </c>
      <c r="FF127">
        <v>2</v>
      </c>
      <c r="FG127">
        <v>2</v>
      </c>
      <c r="FH127" t="s">
        <v>398</v>
      </c>
      <c r="FI127">
        <v>3.8228300000000002</v>
      </c>
      <c r="FJ127">
        <v>2.7076500000000001</v>
      </c>
      <c r="FK127">
        <v>0.18691099999999999</v>
      </c>
      <c r="FL127">
        <v>0.188189</v>
      </c>
      <c r="FM127">
        <v>9.0438699999999997E-2</v>
      </c>
      <c r="FN127">
        <v>8.1508399999999995E-2</v>
      </c>
      <c r="FO127">
        <v>23662.5</v>
      </c>
      <c r="FP127">
        <v>20036.900000000001</v>
      </c>
      <c r="FQ127">
        <v>26124.6</v>
      </c>
      <c r="FR127">
        <v>24080.9</v>
      </c>
      <c r="FS127">
        <v>40571.9</v>
      </c>
      <c r="FT127">
        <v>36506.1</v>
      </c>
      <c r="FU127">
        <v>47241.9</v>
      </c>
      <c r="FV127">
        <v>42931.7</v>
      </c>
      <c r="FW127">
        <v>2.6922000000000001</v>
      </c>
      <c r="FX127">
        <v>1.7060999999999999</v>
      </c>
      <c r="FY127">
        <v>0.15340699999999999</v>
      </c>
      <c r="FZ127">
        <v>0</v>
      </c>
      <c r="GA127">
        <v>24.059000000000001</v>
      </c>
      <c r="GB127">
        <v>999.9</v>
      </c>
      <c r="GC127">
        <v>40.606000000000002</v>
      </c>
      <c r="GD127">
        <v>30.323</v>
      </c>
      <c r="GE127">
        <v>19.392399999999999</v>
      </c>
      <c r="GF127">
        <v>56.374899999999997</v>
      </c>
      <c r="GG127">
        <v>47.171500000000002</v>
      </c>
      <c r="GH127">
        <v>3</v>
      </c>
      <c r="GI127">
        <v>-0.21157500000000001</v>
      </c>
      <c r="GJ127">
        <v>-0.47271200000000002</v>
      </c>
      <c r="GK127">
        <v>20.247699999999998</v>
      </c>
      <c r="GL127">
        <v>5.2318199999999999</v>
      </c>
      <c r="GM127">
        <v>11.986000000000001</v>
      </c>
      <c r="GN127">
        <v>4.9558</v>
      </c>
      <c r="GO127">
        <v>3.3039999999999998</v>
      </c>
      <c r="GP127">
        <v>1460.3</v>
      </c>
      <c r="GQ127">
        <v>9999</v>
      </c>
      <c r="GR127">
        <v>2841.4</v>
      </c>
      <c r="GS127">
        <v>18.100000000000001</v>
      </c>
      <c r="GT127">
        <v>1.86818</v>
      </c>
      <c r="GU127">
        <v>1.8638600000000001</v>
      </c>
      <c r="GV127">
        <v>1.8714900000000001</v>
      </c>
      <c r="GW127">
        <v>1.86233</v>
      </c>
      <c r="GX127">
        <v>1.86174</v>
      </c>
      <c r="GY127">
        <v>1.8682700000000001</v>
      </c>
      <c r="GZ127">
        <v>1.8583700000000001</v>
      </c>
      <c r="HA127">
        <v>1.8647800000000001</v>
      </c>
      <c r="HB127">
        <v>5</v>
      </c>
      <c r="HC127">
        <v>0</v>
      </c>
      <c r="HD127">
        <v>0</v>
      </c>
      <c r="HE127">
        <v>0</v>
      </c>
      <c r="HF127" t="s">
        <v>399</v>
      </c>
      <c r="HG127" t="s">
        <v>400</v>
      </c>
      <c r="HH127" t="s">
        <v>401</v>
      </c>
      <c r="HI127" t="s">
        <v>401</v>
      </c>
      <c r="HJ127" t="s">
        <v>401</v>
      </c>
      <c r="HK127" t="s">
        <v>401</v>
      </c>
      <c r="HL127">
        <v>0</v>
      </c>
      <c r="HM127">
        <v>100</v>
      </c>
      <c r="HN127">
        <v>100</v>
      </c>
      <c r="HO127">
        <v>8.3699999999999992</v>
      </c>
      <c r="HP127">
        <v>-0.65969999999999995</v>
      </c>
      <c r="HQ127">
        <v>8.3644999999999108</v>
      </c>
      <c r="HR127">
        <v>0</v>
      </c>
      <c r="HS127">
        <v>0</v>
      </c>
      <c r="HT127">
        <v>0</v>
      </c>
      <c r="HU127">
        <v>-0.65965714285714605</v>
      </c>
      <c r="HV127">
        <v>0</v>
      </c>
      <c r="HW127">
        <v>0</v>
      </c>
      <c r="HX127">
        <v>0</v>
      </c>
      <c r="HY127">
        <v>-1</v>
      </c>
      <c r="HZ127">
        <v>-1</v>
      </c>
      <c r="IA127">
        <v>-1</v>
      </c>
      <c r="IB127">
        <v>-1</v>
      </c>
      <c r="IC127">
        <v>0.7</v>
      </c>
      <c r="ID127">
        <v>0.5</v>
      </c>
      <c r="IE127">
        <v>3.59863</v>
      </c>
      <c r="IF127">
        <v>2.32544</v>
      </c>
      <c r="IG127">
        <v>2.64893</v>
      </c>
      <c r="IH127">
        <v>2.8869600000000002</v>
      </c>
      <c r="II127">
        <v>2.8442400000000001</v>
      </c>
      <c r="IJ127">
        <v>2.3767100000000001</v>
      </c>
      <c r="IK127">
        <v>34.829599999999999</v>
      </c>
      <c r="IL127">
        <v>15.734400000000001</v>
      </c>
      <c r="IM127">
        <v>18</v>
      </c>
      <c r="IN127">
        <v>1192.3699999999999</v>
      </c>
      <c r="IO127">
        <v>349.678</v>
      </c>
      <c r="IP127">
        <v>24.9999</v>
      </c>
      <c r="IQ127">
        <v>24.645099999999999</v>
      </c>
      <c r="IR127">
        <v>29.9999</v>
      </c>
      <c r="IS127">
        <v>24.575199999999999</v>
      </c>
      <c r="IT127">
        <v>24.52</v>
      </c>
      <c r="IU127">
        <v>72.009</v>
      </c>
      <c r="IV127">
        <v>0</v>
      </c>
      <c r="IW127">
        <v>50</v>
      </c>
      <c r="IX127">
        <v>25</v>
      </c>
      <c r="IY127">
        <v>1200</v>
      </c>
      <c r="IZ127">
        <v>18.4207</v>
      </c>
      <c r="JA127">
        <v>109.24299999999999</v>
      </c>
      <c r="JB127">
        <v>99.978099999999998</v>
      </c>
    </row>
    <row r="128" spans="1:262" x14ac:dyDescent="0.2">
      <c r="A128">
        <v>112</v>
      </c>
      <c r="B128">
        <v>1634331591.5</v>
      </c>
      <c r="C128">
        <v>20237</v>
      </c>
      <c r="D128" t="s">
        <v>866</v>
      </c>
      <c r="E128" t="s">
        <v>867</v>
      </c>
      <c r="F128" t="s">
        <v>392</v>
      </c>
      <c r="G128">
        <v>1634331591.5</v>
      </c>
      <c r="H128">
        <f t="shared" si="138"/>
        <v>3.0099857303542404E-3</v>
      </c>
      <c r="I128">
        <f t="shared" si="139"/>
        <v>3.0099857303542406</v>
      </c>
      <c r="J128">
        <f t="shared" si="140"/>
        <v>11.49741043414684</v>
      </c>
      <c r="K128">
        <f t="shared" si="141"/>
        <v>1490.4</v>
      </c>
      <c r="L128">
        <f t="shared" si="142"/>
        <v>1322.2937493755639</v>
      </c>
      <c r="M128">
        <f t="shared" si="143"/>
        <v>120.3086746415858</v>
      </c>
      <c r="N128">
        <f t="shared" si="144"/>
        <v>135.60379361280002</v>
      </c>
      <c r="O128">
        <f t="shared" si="145"/>
        <v>0.15366982667854176</v>
      </c>
      <c r="P128">
        <f t="shared" si="146"/>
        <v>2.7648174699525603</v>
      </c>
      <c r="Q128">
        <f t="shared" si="147"/>
        <v>0.14907769753201358</v>
      </c>
      <c r="R128">
        <f t="shared" si="148"/>
        <v>9.3574714803607406E-2</v>
      </c>
      <c r="S128">
        <f t="shared" si="149"/>
        <v>241.71769192209902</v>
      </c>
      <c r="T128">
        <f t="shared" si="150"/>
        <v>27.417504476920627</v>
      </c>
      <c r="U128">
        <f t="shared" si="151"/>
        <v>26.576599999999999</v>
      </c>
      <c r="V128">
        <f t="shared" si="152"/>
        <v>3.4911156893424842</v>
      </c>
      <c r="W128">
        <f t="shared" si="153"/>
        <v>48.416550888983174</v>
      </c>
      <c r="X128">
        <f t="shared" si="154"/>
        <v>1.7065388044415999</v>
      </c>
      <c r="Y128">
        <f t="shared" si="155"/>
        <v>3.5247013120670481</v>
      </c>
      <c r="Z128">
        <f t="shared" si="156"/>
        <v>1.7845768849008843</v>
      </c>
      <c r="AA128">
        <f t="shared" si="157"/>
        <v>-132.74037070862201</v>
      </c>
      <c r="AB128">
        <f t="shared" si="158"/>
        <v>24.236642092957585</v>
      </c>
      <c r="AC128">
        <f t="shared" si="159"/>
        <v>1.8853605668646485</v>
      </c>
      <c r="AD128">
        <f t="shared" si="160"/>
        <v>135.09932387329926</v>
      </c>
      <c r="AE128">
        <v>0</v>
      </c>
      <c r="AF128">
        <v>0</v>
      </c>
      <c r="AG128">
        <f t="shared" si="161"/>
        <v>1</v>
      </c>
      <c r="AH128">
        <f t="shared" si="162"/>
        <v>0</v>
      </c>
      <c r="AI128">
        <f t="shared" si="163"/>
        <v>48102.650224588841</v>
      </c>
      <c r="AJ128" t="s">
        <v>393</v>
      </c>
      <c r="AK128">
        <v>10397.299999999999</v>
      </c>
      <c r="AL128">
        <v>0</v>
      </c>
      <c r="AM128">
        <v>0</v>
      </c>
      <c r="AN128" t="e">
        <f t="shared" si="164"/>
        <v>#DIV/0!</v>
      </c>
      <c r="AO128">
        <v>-1</v>
      </c>
      <c r="AP128" t="s">
        <v>868</v>
      </c>
      <c r="AQ128">
        <v>8295.49</v>
      </c>
      <c r="AR128">
        <v>812.01595999999995</v>
      </c>
      <c r="AS128">
        <v>938.95899999999995</v>
      </c>
      <c r="AT128">
        <f t="shared" si="165"/>
        <v>0.13519550906908606</v>
      </c>
      <c r="AU128">
        <v>0.5</v>
      </c>
      <c r="AV128">
        <f t="shared" si="166"/>
        <v>1261.109999959637</v>
      </c>
      <c r="AW128">
        <f t="shared" si="167"/>
        <v>11.49741043414684</v>
      </c>
      <c r="AX128">
        <f t="shared" si="168"/>
        <v>85.248204218329107</v>
      </c>
      <c r="AY128">
        <f t="shared" si="169"/>
        <v>9.9098496043539663E-3</v>
      </c>
      <c r="AZ128">
        <f t="shared" si="170"/>
        <v>-1</v>
      </c>
      <c r="BA128" t="e">
        <f t="shared" si="171"/>
        <v>#DIV/0!</v>
      </c>
      <c r="BB128" t="s">
        <v>395</v>
      </c>
      <c r="BC128">
        <v>0</v>
      </c>
      <c r="BD128" t="e">
        <f t="shared" si="172"/>
        <v>#DIV/0!</v>
      </c>
      <c r="BE128" t="e">
        <f t="shared" si="173"/>
        <v>#DIV/0!</v>
      </c>
      <c r="BF128" t="e">
        <f t="shared" si="174"/>
        <v>#DIV/0!</v>
      </c>
      <c r="BG128" t="e">
        <f t="shared" si="175"/>
        <v>#DIV/0!</v>
      </c>
      <c r="BH128">
        <f t="shared" si="176"/>
        <v>0.13519550906908609</v>
      </c>
      <c r="BI128" t="e">
        <f t="shared" si="177"/>
        <v>#DIV/0!</v>
      </c>
      <c r="BJ128" t="e">
        <f t="shared" si="178"/>
        <v>#DIV/0!</v>
      </c>
      <c r="BK128" t="e">
        <f t="shared" si="179"/>
        <v>#DIV/0!</v>
      </c>
      <c r="BL128">
        <v>214</v>
      </c>
      <c r="BM128">
        <v>300</v>
      </c>
      <c r="BN128">
        <v>300</v>
      </c>
      <c r="BO128">
        <v>300</v>
      </c>
      <c r="BP128">
        <v>8295.49</v>
      </c>
      <c r="BQ128">
        <v>912.47</v>
      </c>
      <c r="BR128">
        <v>-5.6348400000000003E-3</v>
      </c>
      <c r="BS128">
        <v>0.75</v>
      </c>
      <c r="BT128" t="s">
        <v>395</v>
      </c>
      <c r="BU128" t="s">
        <v>395</v>
      </c>
      <c r="BV128" t="s">
        <v>395</v>
      </c>
      <c r="BW128" t="s">
        <v>395</v>
      </c>
      <c r="BX128" t="s">
        <v>395</v>
      </c>
      <c r="BY128" t="s">
        <v>395</v>
      </c>
      <c r="BZ128" t="s">
        <v>395</v>
      </c>
      <c r="CA128" t="s">
        <v>395</v>
      </c>
      <c r="CB128" t="s">
        <v>395</v>
      </c>
      <c r="CC128" t="s">
        <v>395</v>
      </c>
      <c r="CD128">
        <f t="shared" si="180"/>
        <v>1499.88</v>
      </c>
      <c r="CE128">
        <f t="shared" si="181"/>
        <v>1261.109999959637</v>
      </c>
      <c r="CF128">
        <f t="shared" si="182"/>
        <v>0.84080726455425558</v>
      </c>
      <c r="CG128">
        <f t="shared" si="183"/>
        <v>0.16115802058971318</v>
      </c>
      <c r="CH128">
        <v>6</v>
      </c>
      <c r="CI128">
        <v>0.5</v>
      </c>
      <c r="CJ128" t="s">
        <v>396</v>
      </c>
      <c r="CK128">
        <v>2</v>
      </c>
      <c r="CL128">
        <v>1634331591.5</v>
      </c>
      <c r="CM128">
        <v>1490.4</v>
      </c>
      <c r="CN128">
        <v>1499.99</v>
      </c>
      <c r="CO128">
        <v>18.7563</v>
      </c>
      <c r="CP128">
        <v>16.984200000000001</v>
      </c>
      <c r="CQ128">
        <v>1481.03</v>
      </c>
      <c r="CR128">
        <v>19.420500000000001</v>
      </c>
      <c r="CS128">
        <v>1000.01</v>
      </c>
      <c r="CT128">
        <v>90.881</v>
      </c>
      <c r="CU128">
        <v>0.10383199999999999</v>
      </c>
      <c r="CV128">
        <v>26.7392</v>
      </c>
      <c r="CW128">
        <v>26.576599999999999</v>
      </c>
      <c r="CX128">
        <v>999.9</v>
      </c>
      <c r="CY128">
        <v>0</v>
      </c>
      <c r="CZ128">
        <v>0</v>
      </c>
      <c r="DA128">
        <v>10001.200000000001</v>
      </c>
      <c r="DB128">
        <v>0</v>
      </c>
      <c r="DC128">
        <v>21.922899999999998</v>
      </c>
      <c r="DD128">
        <v>-9.5862999999999996</v>
      </c>
      <c r="DE128">
        <v>1518.89</v>
      </c>
      <c r="DF128">
        <v>1525.9</v>
      </c>
      <c r="DG128">
        <v>1.7720800000000001</v>
      </c>
      <c r="DH128">
        <v>1499.99</v>
      </c>
      <c r="DI128">
        <v>16.984200000000001</v>
      </c>
      <c r="DJ128">
        <v>1.70459</v>
      </c>
      <c r="DK128">
        <v>1.5435399999999999</v>
      </c>
      <c r="DL128">
        <v>14.9383</v>
      </c>
      <c r="DM128">
        <v>13.4064</v>
      </c>
      <c r="DN128">
        <v>1499.88</v>
      </c>
      <c r="DO128">
        <v>0.97300399999999998</v>
      </c>
      <c r="DP128">
        <v>2.6995499999999999E-2</v>
      </c>
      <c r="DQ128">
        <v>0</v>
      </c>
      <c r="DR128">
        <v>812.19399999999996</v>
      </c>
      <c r="DS128">
        <v>5.0000499999999999</v>
      </c>
      <c r="DT128">
        <v>12294</v>
      </c>
      <c r="DU128">
        <v>12457.1</v>
      </c>
      <c r="DV128">
        <v>41.811999999999998</v>
      </c>
      <c r="DW128">
        <v>43.625</v>
      </c>
      <c r="DX128">
        <v>42.875</v>
      </c>
      <c r="DY128">
        <v>43.186999999999998</v>
      </c>
      <c r="DZ128">
        <v>43.875</v>
      </c>
      <c r="EA128">
        <v>1454.52</v>
      </c>
      <c r="EB128">
        <v>40.36</v>
      </c>
      <c r="EC128">
        <v>0</v>
      </c>
      <c r="ED128">
        <v>94.799999952316298</v>
      </c>
      <c r="EE128">
        <v>0</v>
      </c>
      <c r="EF128">
        <v>812.01595999999995</v>
      </c>
      <c r="EG128">
        <v>0.19769230156015899</v>
      </c>
      <c r="EH128">
        <v>-11.853846239556599</v>
      </c>
      <c r="EI128">
        <v>12297.244000000001</v>
      </c>
      <c r="EJ128">
        <v>15</v>
      </c>
      <c r="EK128">
        <v>1634331564.5</v>
      </c>
      <c r="EL128" t="s">
        <v>869</v>
      </c>
      <c r="EM128">
        <v>1634331562</v>
      </c>
      <c r="EN128">
        <v>1634331564.5</v>
      </c>
      <c r="EO128">
        <v>118</v>
      </c>
      <c r="EP128">
        <v>1.0109999999999999</v>
      </c>
      <c r="EQ128">
        <v>-5.0000000000000001E-3</v>
      </c>
      <c r="ER128">
        <v>9.375</v>
      </c>
      <c r="ES128">
        <v>-0.66400000000000003</v>
      </c>
      <c r="ET128">
        <v>1500</v>
      </c>
      <c r="EU128">
        <v>17</v>
      </c>
      <c r="EV128">
        <v>0.48</v>
      </c>
      <c r="EW128">
        <v>0.05</v>
      </c>
      <c r="EX128">
        <v>-9.6143024390243905</v>
      </c>
      <c r="EY128">
        <v>9.2240069686401804E-2</v>
      </c>
      <c r="EZ128">
        <v>3.3811476531950997E-2</v>
      </c>
      <c r="FA128">
        <v>1</v>
      </c>
      <c r="FB128">
        <v>1.7767456097561001</v>
      </c>
      <c r="FC128">
        <v>-2.78926829268277E-2</v>
      </c>
      <c r="FD128">
        <v>2.9578016299028698E-3</v>
      </c>
      <c r="FE128">
        <v>1</v>
      </c>
      <c r="FF128">
        <v>2</v>
      </c>
      <c r="FG128">
        <v>2</v>
      </c>
      <c r="FH128" t="s">
        <v>398</v>
      </c>
      <c r="FI128">
        <v>3.8228499999999999</v>
      </c>
      <c r="FJ128">
        <v>2.7070699999999999</v>
      </c>
      <c r="FK128">
        <v>0.21426799999999999</v>
      </c>
      <c r="FL128">
        <v>0.21535799999999999</v>
      </c>
      <c r="FM128">
        <v>8.98949E-2</v>
      </c>
      <c r="FN128">
        <v>8.1164600000000003E-2</v>
      </c>
      <c r="FO128">
        <v>22868.2</v>
      </c>
      <c r="FP128">
        <v>19367.5</v>
      </c>
      <c r="FQ128">
        <v>26125.599999999999</v>
      </c>
      <c r="FR128">
        <v>24081.200000000001</v>
      </c>
      <c r="FS128">
        <v>40598.199999999997</v>
      </c>
      <c r="FT128">
        <v>36521.199999999997</v>
      </c>
      <c r="FU128">
        <v>47242.9</v>
      </c>
      <c r="FV128">
        <v>42932.6</v>
      </c>
      <c r="FW128">
        <v>2.6903000000000001</v>
      </c>
      <c r="FX128">
        <v>1.70842</v>
      </c>
      <c r="FY128">
        <v>0.15195500000000001</v>
      </c>
      <c r="FZ128">
        <v>0</v>
      </c>
      <c r="GA128">
        <v>24.084700000000002</v>
      </c>
      <c r="GB128">
        <v>999.9</v>
      </c>
      <c r="GC128">
        <v>40.508000000000003</v>
      </c>
      <c r="GD128">
        <v>30.273</v>
      </c>
      <c r="GE128">
        <v>19.29</v>
      </c>
      <c r="GF128">
        <v>55.814900000000002</v>
      </c>
      <c r="GG128">
        <v>47.135399999999997</v>
      </c>
      <c r="GH128">
        <v>3</v>
      </c>
      <c r="GI128">
        <v>-0.21317800000000001</v>
      </c>
      <c r="GJ128">
        <v>-0.47262300000000002</v>
      </c>
      <c r="GK128">
        <v>20.247800000000002</v>
      </c>
      <c r="GL128">
        <v>5.2328599999999996</v>
      </c>
      <c r="GM128">
        <v>11.986000000000001</v>
      </c>
      <c r="GN128">
        <v>4.9565000000000001</v>
      </c>
      <c r="GO128">
        <v>3.3039999999999998</v>
      </c>
      <c r="GP128">
        <v>1463</v>
      </c>
      <c r="GQ128">
        <v>9999</v>
      </c>
      <c r="GR128">
        <v>2841.4</v>
      </c>
      <c r="GS128">
        <v>18.100000000000001</v>
      </c>
      <c r="GT128">
        <v>1.8681700000000001</v>
      </c>
      <c r="GU128">
        <v>1.8638600000000001</v>
      </c>
      <c r="GV128">
        <v>1.8714900000000001</v>
      </c>
      <c r="GW128">
        <v>1.8623099999999999</v>
      </c>
      <c r="GX128">
        <v>1.8617300000000001</v>
      </c>
      <c r="GY128">
        <v>1.86819</v>
      </c>
      <c r="GZ128">
        <v>1.8583499999999999</v>
      </c>
      <c r="HA128">
        <v>1.86476</v>
      </c>
      <c r="HB128">
        <v>5</v>
      </c>
      <c r="HC128">
        <v>0</v>
      </c>
      <c r="HD128">
        <v>0</v>
      </c>
      <c r="HE128">
        <v>0</v>
      </c>
      <c r="HF128" t="s">
        <v>399</v>
      </c>
      <c r="HG128" t="s">
        <v>400</v>
      </c>
      <c r="HH128" t="s">
        <v>401</v>
      </c>
      <c r="HI128" t="s">
        <v>401</v>
      </c>
      <c r="HJ128" t="s">
        <v>401</v>
      </c>
      <c r="HK128" t="s">
        <v>401</v>
      </c>
      <c r="HL128">
        <v>0</v>
      </c>
      <c r="HM128">
        <v>100</v>
      </c>
      <c r="HN128">
        <v>100</v>
      </c>
      <c r="HO128">
        <v>9.3699999999999992</v>
      </c>
      <c r="HP128">
        <v>-0.66420000000000001</v>
      </c>
      <c r="HQ128">
        <v>9.3747619047621793</v>
      </c>
      <c r="HR128">
        <v>0</v>
      </c>
      <c r="HS128">
        <v>0</v>
      </c>
      <c r="HT128">
        <v>0</v>
      </c>
      <c r="HU128">
        <v>-0.66427000000000203</v>
      </c>
      <c r="HV128">
        <v>0</v>
      </c>
      <c r="HW128">
        <v>0</v>
      </c>
      <c r="HX128">
        <v>0</v>
      </c>
      <c r="HY128">
        <v>-1</v>
      </c>
      <c r="HZ128">
        <v>-1</v>
      </c>
      <c r="IA128">
        <v>-1</v>
      </c>
      <c r="IB128">
        <v>-1</v>
      </c>
      <c r="IC128">
        <v>0.5</v>
      </c>
      <c r="ID128">
        <v>0.5</v>
      </c>
      <c r="IE128">
        <v>4.2553700000000001</v>
      </c>
      <c r="IF128">
        <v>2.2802699999999998</v>
      </c>
      <c r="IG128">
        <v>2.64893</v>
      </c>
      <c r="IH128">
        <v>2.8869600000000002</v>
      </c>
      <c r="II128">
        <v>2.8442400000000001</v>
      </c>
      <c r="IJ128">
        <v>2.3645</v>
      </c>
      <c r="IK128">
        <v>34.737900000000003</v>
      </c>
      <c r="IL128">
        <v>15.716900000000001</v>
      </c>
      <c r="IM128">
        <v>18</v>
      </c>
      <c r="IN128">
        <v>1189.47</v>
      </c>
      <c r="IO128">
        <v>350.70499999999998</v>
      </c>
      <c r="IP128">
        <v>24.9999</v>
      </c>
      <c r="IQ128">
        <v>24.6264</v>
      </c>
      <c r="IR128">
        <v>30.0001</v>
      </c>
      <c r="IS128">
        <v>24.555099999999999</v>
      </c>
      <c r="IT128">
        <v>24.500599999999999</v>
      </c>
      <c r="IU128">
        <v>85.137900000000002</v>
      </c>
      <c r="IV128">
        <v>0</v>
      </c>
      <c r="IW128">
        <v>50</v>
      </c>
      <c r="IX128">
        <v>25</v>
      </c>
      <c r="IY128">
        <v>1500</v>
      </c>
      <c r="IZ128">
        <v>18.4207</v>
      </c>
      <c r="JA128">
        <v>109.246</v>
      </c>
      <c r="JB128">
        <v>99.98</v>
      </c>
    </row>
    <row r="129" spans="1:262" x14ac:dyDescent="0.2">
      <c r="A129">
        <v>113</v>
      </c>
      <c r="B129">
        <v>1634331711</v>
      </c>
      <c r="C129">
        <v>20356.5</v>
      </c>
      <c r="D129" t="s">
        <v>870</v>
      </c>
      <c r="E129" t="s">
        <v>871</v>
      </c>
      <c r="F129" t="s">
        <v>392</v>
      </c>
      <c r="G129">
        <v>1634331711</v>
      </c>
      <c r="H129">
        <f t="shared" si="138"/>
        <v>2.9025168710642259E-3</v>
      </c>
      <c r="I129">
        <f t="shared" si="139"/>
        <v>2.902516871064226</v>
      </c>
      <c r="J129">
        <f t="shared" si="140"/>
        <v>11.951777509330425</v>
      </c>
      <c r="K129">
        <f t="shared" si="141"/>
        <v>1567.22</v>
      </c>
      <c r="L129">
        <f t="shared" si="142"/>
        <v>1385.370828769828</v>
      </c>
      <c r="M129">
        <f t="shared" si="143"/>
        <v>126.04624006894099</v>
      </c>
      <c r="N129">
        <f t="shared" si="144"/>
        <v>142.59156051110003</v>
      </c>
      <c r="O129">
        <f t="shared" si="145"/>
        <v>0.14644071047819618</v>
      </c>
      <c r="P129">
        <f t="shared" si="146"/>
        <v>2.7730440188405865</v>
      </c>
      <c r="Q129">
        <f t="shared" si="147"/>
        <v>0.14227616481336255</v>
      </c>
      <c r="R129">
        <f t="shared" si="148"/>
        <v>8.9286905991482521E-2</v>
      </c>
      <c r="S129">
        <f t="shared" si="149"/>
        <v>241.71769192209902</v>
      </c>
      <c r="T129">
        <f t="shared" si="150"/>
        <v>27.461846565881157</v>
      </c>
      <c r="U129">
        <f t="shared" si="151"/>
        <v>26.5854</v>
      </c>
      <c r="V129">
        <f t="shared" si="152"/>
        <v>3.4929261829737763</v>
      </c>
      <c r="W129">
        <f t="shared" si="153"/>
        <v>47.890551227216655</v>
      </c>
      <c r="X129">
        <f t="shared" si="154"/>
        <v>1.6896684124805001</v>
      </c>
      <c r="Y129">
        <f t="shared" si="155"/>
        <v>3.5281874381939575</v>
      </c>
      <c r="Z129">
        <f t="shared" si="156"/>
        <v>1.8032577704932762</v>
      </c>
      <c r="AA129">
        <f t="shared" si="157"/>
        <v>-128.00099401393237</v>
      </c>
      <c r="AB129">
        <f t="shared" si="158"/>
        <v>25.504759563921017</v>
      </c>
      <c r="AC129">
        <f t="shared" si="159"/>
        <v>1.978374748436837</v>
      </c>
      <c r="AD129">
        <f t="shared" si="160"/>
        <v>141.19983222052451</v>
      </c>
      <c r="AE129">
        <v>0</v>
      </c>
      <c r="AF129">
        <v>0</v>
      </c>
      <c r="AG129">
        <f t="shared" si="161"/>
        <v>1</v>
      </c>
      <c r="AH129">
        <f t="shared" si="162"/>
        <v>0</v>
      </c>
      <c r="AI129">
        <f t="shared" si="163"/>
        <v>48324.20283070299</v>
      </c>
      <c r="AJ129" t="s">
        <v>393</v>
      </c>
      <c r="AK129">
        <v>10397.299999999999</v>
      </c>
      <c r="AL129">
        <v>0</v>
      </c>
      <c r="AM129">
        <v>0</v>
      </c>
      <c r="AN129" t="e">
        <f t="shared" si="164"/>
        <v>#DIV/0!</v>
      </c>
      <c r="AO129">
        <v>-1</v>
      </c>
      <c r="AP129" t="s">
        <v>872</v>
      </c>
      <c r="AQ129">
        <v>8295.58</v>
      </c>
      <c r="AR129">
        <v>809.48379999999997</v>
      </c>
      <c r="AS129">
        <v>932.63699999999994</v>
      </c>
      <c r="AT129">
        <f t="shared" si="165"/>
        <v>0.13204837466238206</v>
      </c>
      <c r="AU129">
        <v>0.5</v>
      </c>
      <c r="AV129">
        <f t="shared" si="166"/>
        <v>1261.109999959637</v>
      </c>
      <c r="AW129">
        <f t="shared" si="167"/>
        <v>11.951777509330425</v>
      </c>
      <c r="AX129">
        <f t="shared" si="168"/>
        <v>83.263762882573388</v>
      </c>
      <c r="AY129">
        <f t="shared" si="169"/>
        <v>1.0270140994635645E-2</v>
      </c>
      <c r="AZ129">
        <f t="shared" si="170"/>
        <v>-1</v>
      </c>
      <c r="BA129" t="e">
        <f t="shared" si="171"/>
        <v>#DIV/0!</v>
      </c>
      <c r="BB129" t="s">
        <v>395</v>
      </c>
      <c r="BC129">
        <v>0</v>
      </c>
      <c r="BD129" t="e">
        <f t="shared" si="172"/>
        <v>#DIV/0!</v>
      </c>
      <c r="BE129" t="e">
        <f t="shared" si="173"/>
        <v>#DIV/0!</v>
      </c>
      <c r="BF129" t="e">
        <f t="shared" si="174"/>
        <v>#DIV/0!</v>
      </c>
      <c r="BG129" t="e">
        <f t="shared" si="175"/>
        <v>#DIV/0!</v>
      </c>
      <c r="BH129">
        <f t="shared" si="176"/>
        <v>0.13204837466238201</v>
      </c>
      <c r="BI129" t="e">
        <f t="shared" si="177"/>
        <v>#DIV/0!</v>
      </c>
      <c r="BJ129" t="e">
        <f t="shared" si="178"/>
        <v>#DIV/0!</v>
      </c>
      <c r="BK129" t="e">
        <f t="shared" si="179"/>
        <v>#DIV/0!</v>
      </c>
      <c r="BL129">
        <v>215</v>
      </c>
      <c r="BM129">
        <v>300</v>
      </c>
      <c r="BN129">
        <v>300</v>
      </c>
      <c r="BO129">
        <v>300</v>
      </c>
      <c r="BP129">
        <v>8295.58</v>
      </c>
      <c r="BQ129">
        <v>908.78</v>
      </c>
      <c r="BR129">
        <v>-5.6349599999999996E-3</v>
      </c>
      <c r="BS129">
        <v>1.63</v>
      </c>
      <c r="BT129" t="s">
        <v>395</v>
      </c>
      <c r="BU129" t="s">
        <v>395</v>
      </c>
      <c r="BV129" t="s">
        <v>395</v>
      </c>
      <c r="BW129" t="s">
        <v>395</v>
      </c>
      <c r="BX129" t="s">
        <v>395</v>
      </c>
      <c r="BY129" t="s">
        <v>395</v>
      </c>
      <c r="BZ129" t="s">
        <v>395</v>
      </c>
      <c r="CA129" t="s">
        <v>395</v>
      </c>
      <c r="CB129" t="s">
        <v>395</v>
      </c>
      <c r="CC129" t="s">
        <v>395</v>
      </c>
      <c r="CD129">
        <f t="shared" si="180"/>
        <v>1499.88</v>
      </c>
      <c r="CE129">
        <f t="shared" si="181"/>
        <v>1261.109999959637</v>
      </c>
      <c r="CF129">
        <f t="shared" si="182"/>
        <v>0.84080726455425558</v>
      </c>
      <c r="CG129">
        <f t="shared" si="183"/>
        <v>0.16115802058971318</v>
      </c>
      <c r="CH129">
        <v>6</v>
      </c>
      <c r="CI129">
        <v>0.5</v>
      </c>
      <c r="CJ129" t="s">
        <v>396</v>
      </c>
      <c r="CK129">
        <v>2</v>
      </c>
      <c r="CL129">
        <v>1634331711</v>
      </c>
      <c r="CM129">
        <v>1567.22</v>
      </c>
      <c r="CN129">
        <v>1577.12</v>
      </c>
      <c r="CO129">
        <v>18.571100000000001</v>
      </c>
      <c r="CP129">
        <v>16.861999999999998</v>
      </c>
      <c r="CQ129">
        <v>1557.98</v>
      </c>
      <c r="CR129">
        <v>19.234400000000001</v>
      </c>
      <c r="CS129">
        <v>1000.04</v>
      </c>
      <c r="CT129">
        <v>90.8797</v>
      </c>
      <c r="CU129">
        <v>0.10405499999999999</v>
      </c>
      <c r="CV129">
        <v>26.756</v>
      </c>
      <c r="CW129">
        <v>26.5854</v>
      </c>
      <c r="CX129">
        <v>999.9</v>
      </c>
      <c r="CY129">
        <v>0</v>
      </c>
      <c r="CZ129">
        <v>0</v>
      </c>
      <c r="DA129">
        <v>10050</v>
      </c>
      <c r="DB129">
        <v>0</v>
      </c>
      <c r="DC129">
        <v>21.8812</v>
      </c>
      <c r="DD129">
        <v>-9.8962400000000006</v>
      </c>
      <c r="DE129">
        <v>1596.87</v>
      </c>
      <c r="DF129">
        <v>1604.16</v>
      </c>
      <c r="DG129">
        <v>1.70909</v>
      </c>
      <c r="DH129">
        <v>1577.12</v>
      </c>
      <c r="DI129">
        <v>16.861999999999998</v>
      </c>
      <c r="DJ129">
        <v>1.68773</v>
      </c>
      <c r="DK129">
        <v>1.53241</v>
      </c>
      <c r="DL129">
        <v>14.7841</v>
      </c>
      <c r="DM129">
        <v>13.295500000000001</v>
      </c>
      <c r="DN129">
        <v>1499.88</v>
      </c>
      <c r="DO129">
        <v>0.97300399999999998</v>
      </c>
      <c r="DP129">
        <v>2.6995499999999999E-2</v>
      </c>
      <c r="DQ129">
        <v>0</v>
      </c>
      <c r="DR129">
        <v>809.44600000000003</v>
      </c>
      <c r="DS129">
        <v>5.0000499999999999</v>
      </c>
      <c r="DT129">
        <v>12253.1</v>
      </c>
      <c r="DU129">
        <v>12457.1</v>
      </c>
      <c r="DV129">
        <v>41.811999999999998</v>
      </c>
      <c r="DW129">
        <v>43.625</v>
      </c>
      <c r="DX129">
        <v>42.875</v>
      </c>
      <c r="DY129">
        <v>43.186999999999998</v>
      </c>
      <c r="DZ129">
        <v>43.875</v>
      </c>
      <c r="EA129">
        <v>1454.52</v>
      </c>
      <c r="EB129">
        <v>40.36</v>
      </c>
      <c r="EC129">
        <v>0</v>
      </c>
      <c r="ED129">
        <v>119</v>
      </c>
      <c r="EE129">
        <v>0</v>
      </c>
      <c r="EF129">
        <v>809.48379999999997</v>
      </c>
      <c r="EG129">
        <v>-1.85561536542557</v>
      </c>
      <c r="EH129">
        <v>-24.361538461621201</v>
      </c>
      <c r="EI129">
        <v>12257.415999999999</v>
      </c>
      <c r="EJ129">
        <v>15</v>
      </c>
      <c r="EK129">
        <v>1634331667.5</v>
      </c>
      <c r="EL129" t="s">
        <v>873</v>
      </c>
      <c r="EM129">
        <v>1634331667.5</v>
      </c>
      <c r="EN129">
        <v>1634331664.5</v>
      </c>
      <c r="EO129">
        <v>119</v>
      </c>
      <c r="EP129">
        <v>-0.129</v>
      </c>
      <c r="EQ129">
        <v>1E-3</v>
      </c>
      <c r="ER129">
        <v>9.2439999999999998</v>
      </c>
      <c r="ES129">
        <v>-0.66300000000000003</v>
      </c>
      <c r="ET129">
        <v>1577</v>
      </c>
      <c r="EU129">
        <v>17</v>
      </c>
      <c r="EV129">
        <v>0.52</v>
      </c>
      <c r="EW129">
        <v>7.0000000000000007E-2</v>
      </c>
      <c r="EX129">
        <v>-10.011893000000001</v>
      </c>
      <c r="EY129">
        <v>-2.60796247654362E-2</v>
      </c>
      <c r="EZ129">
        <v>5.8654414207286898E-2</v>
      </c>
      <c r="FA129">
        <v>1</v>
      </c>
      <c r="FB129">
        <v>1.7146397499999999</v>
      </c>
      <c r="FC129">
        <v>-3.1936772983115203E-2</v>
      </c>
      <c r="FD129">
        <v>3.1603468856282201E-3</v>
      </c>
      <c r="FE129">
        <v>1</v>
      </c>
      <c r="FF129">
        <v>2</v>
      </c>
      <c r="FG129">
        <v>2</v>
      </c>
      <c r="FH129" t="s">
        <v>398</v>
      </c>
      <c r="FI129">
        <v>3.8228800000000001</v>
      </c>
      <c r="FJ129">
        <v>2.7077200000000001</v>
      </c>
      <c r="FK129">
        <v>0.22079399999999999</v>
      </c>
      <c r="FL129">
        <v>0.22182199999999999</v>
      </c>
      <c r="FM129">
        <v>8.9273900000000003E-2</v>
      </c>
      <c r="FN129">
        <v>8.0746899999999996E-2</v>
      </c>
      <c r="FO129">
        <v>22679.1</v>
      </c>
      <c r="FP129">
        <v>19208.400000000001</v>
      </c>
      <c r="FQ129">
        <v>26126.2</v>
      </c>
      <c r="FR129">
        <v>24081.4</v>
      </c>
      <c r="FS129">
        <v>40626.699999999997</v>
      </c>
      <c r="FT129">
        <v>36538.6</v>
      </c>
      <c r="FU129">
        <v>47243.1</v>
      </c>
      <c r="FV129">
        <v>42933.2</v>
      </c>
      <c r="FW129">
        <v>2.69597</v>
      </c>
      <c r="FX129">
        <v>1.7104299999999999</v>
      </c>
      <c r="FY129">
        <v>0.15010699999999999</v>
      </c>
      <c r="FZ129">
        <v>0</v>
      </c>
      <c r="GA129">
        <v>24.123899999999999</v>
      </c>
      <c r="GB129">
        <v>999.9</v>
      </c>
      <c r="GC129">
        <v>40.380000000000003</v>
      </c>
      <c r="GD129">
        <v>30.181999999999999</v>
      </c>
      <c r="GE129">
        <v>19.129799999999999</v>
      </c>
      <c r="GF129">
        <v>55.484900000000003</v>
      </c>
      <c r="GG129">
        <v>47.107399999999998</v>
      </c>
      <c r="GH129">
        <v>3</v>
      </c>
      <c r="GI129">
        <v>-0.214367</v>
      </c>
      <c r="GJ129">
        <v>-0.46948299999999998</v>
      </c>
      <c r="GK129">
        <v>20.247800000000002</v>
      </c>
      <c r="GL129">
        <v>5.2331599999999998</v>
      </c>
      <c r="GM129">
        <v>11.986000000000001</v>
      </c>
      <c r="GN129">
        <v>4.9557500000000001</v>
      </c>
      <c r="GO129">
        <v>3.3039999999999998</v>
      </c>
      <c r="GP129">
        <v>1466.3</v>
      </c>
      <c r="GQ129">
        <v>9999</v>
      </c>
      <c r="GR129">
        <v>2841.4</v>
      </c>
      <c r="GS129">
        <v>18.2</v>
      </c>
      <c r="GT129">
        <v>1.8681300000000001</v>
      </c>
      <c r="GU129">
        <v>1.8638600000000001</v>
      </c>
      <c r="GV129">
        <v>1.8714900000000001</v>
      </c>
      <c r="GW129">
        <v>1.86226</v>
      </c>
      <c r="GX129">
        <v>1.86172</v>
      </c>
      <c r="GY129">
        <v>1.86819</v>
      </c>
      <c r="GZ129">
        <v>1.85832</v>
      </c>
      <c r="HA129">
        <v>1.86476</v>
      </c>
      <c r="HB129">
        <v>5</v>
      </c>
      <c r="HC129">
        <v>0</v>
      </c>
      <c r="HD129">
        <v>0</v>
      </c>
      <c r="HE129">
        <v>0</v>
      </c>
      <c r="HF129" t="s">
        <v>399</v>
      </c>
      <c r="HG129" t="s">
        <v>400</v>
      </c>
      <c r="HH129" t="s">
        <v>401</v>
      </c>
      <c r="HI129" t="s">
        <v>401</v>
      </c>
      <c r="HJ129" t="s">
        <v>401</v>
      </c>
      <c r="HK129" t="s">
        <v>401</v>
      </c>
      <c r="HL129">
        <v>0</v>
      </c>
      <c r="HM129">
        <v>100</v>
      </c>
      <c r="HN129">
        <v>100</v>
      </c>
      <c r="HO129">
        <v>9.24</v>
      </c>
      <c r="HP129">
        <v>-0.6633</v>
      </c>
      <c r="HQ129">
        <v>9.2438095238098903</v>
      </c>
      <c r="HR129">
        <v>0</v>
      </c>
      <c r="HS129">
        <v>0</v>
      </c>
      <c r="HT129">
        <v>0</v>
      </c>
      <c r="HU129">
        <v>-0.663333333333327</v>
      </c>
      <c r="HV129">
        <v>0</v>
      </c>
      <c r="HW129">
        <v>0</v>
      </c>
      <c r="HX129">
        <v>0</v>
      </c>
      <c r="HY129">
        <v>-1</v>
      </c>
      <c r="HZ129">
        <v>-1</v>
      </c>
      <c r="IA129">
        <v>-1</v>
      </c>
      <c r="IB129">
        <v>-1</v>
      </c>
      <c r="IC129">
        <v>0.7</v>
      </c>
      <c r="ID129">
        <v>0.8</v>
      </c>
      <c r="IE129">
        <v>4.4152800000000001</v>
      </c>
      <c r="IF129">
        <v>0</v>
      </c>
      <c r="IG129">
        <v>2.64893</v>
      </c>
      <c r="IH129">
        <v>2.8869600000000002</v>
      </c>
      <c r="II129">
        <v>2.8442400000000001</v>
      </c>
      <c r="IJ129">
        <v>2.3974600000000001</v>
      </c>
      <c r="IK129">
        <v>34.6006</v>
      </c>
      <c r="IL129">
        <v>15.699299999999999</v>
      </c>
      <c r="IM129">
        <v>18</v>
      </c>
      <c r="IN129">
        <v>1196.24</v>
      </c>
      <c r="IO129">
        <v>351.55099999999999</v>
      </c>
      <c r="IP129">
        <v>25.0002</v>
      </c>
      <c r="IQ129">
        <v>24.605699999999999</v>
      </c>
      <c r="IR129">
        <v>30.0001</v>
      </c>
      <c r="IS129">
        <v>24.534199999999998</v>
      </c>
      <c r="IT129">
        <v>24.477900000000002</v>
      </c>
      <c r="IU129">
        <v>100</v>
      </c>
      <c r="IV129">
        <v>0</v>
      </c>
      <c r="IW129">
        <v>50</v>
      </c>
      <c r="IX129">
        <v>25</v>
      </c>
      <c r="IY129">
        <v>2000</v>
      </c>
      <c r="IZ129">
        <v>18.4207</v>
      </c>
      <c r="JA129">
        <v>109.247</v>
      </c>
      <c r="JB129">
        <v>99.981300000000005</v>
      </c>
    </row>
    <row r="130" spans="1:262" x14ac:dyDescent="0.2">
      <c r="A130">
        <v>114</v>
      </c>
      <c r="B130">
        <v>1634331833</v>
      </c>
      <c r="C130">
        <v>20478.5</v>
      </c>
      <c r="D130" t="s">
        <v>874</v>
      </c>
      <c r="E130" t="s">
        <v>875</v>
      </c>
      <c r="F130" t="s">
        <v>392</v>
      </c>
      <c r="G130">
        <v>1634331833</v>
      </c>
      <c r="H130">
        <f t="shared" si="138"/>
        <v>2.8191242068336033E-3</v>
      </c>
      <c r="I130">
        <f t="shared" si="139"/>
        <v>2.8191242068336031</v>
      </c>
      <c r="J130">
        <f t="shared" si="140"/>
        <v>8.8253688556177128</v>
      </c>
      <c r="K130">
        <f t="shared" si="141"/>
        <v>394.03399999999999</v>
      </c>
      <c r="L130">
        <f t="shared" si="142"/>
        <v>280.14644582973443</v>
      </c>
      <c r="M130">
        <f t="shared" si="143"/>
        <v>25.491543158231682</v>
      </c>
      <c r="N130">
        <f t="shared" si="144"/>
        <v>35.854585579556002</v>
      </c>
      <c r="O130">
        <f t="shared" si="145"/>
        <v>0.14066900572345073</v>
      </c>
      <c r="P130">
        <f t="shared" si="146"/>
        <v>2.7535270820829156</v>
      </c>
      <c r="Q130">
        <f t="shared" si="147"/>
        <v>0.13679516247783713</v>
      </c>
      <c r="R130">
        <f t="shared" si="148"/>
        <v>8.5836140166018621E-2</v>
      </c>
      <c r="S130">
        <f t="shared" si="149"/>
        <v>241.76397592211407</v>
      </c>
      <c r="T130">
        <f t="shared" si="150"/>
        <v>27.47845924420869</v>
      </c>
      <c r="U130">
        <f t="shared" si="151"/>
        <v>26.609000000000002</v>
      </c>
      <c r="V130">
        <f t="shared" si="152"/>
        <v>3.4977856456129746</v>
      </c>
      <c r="W130">
        <f t="shared" si="153"/>
        <v>47.530945104659509</v>
      </c>
      <c r="X130">
        <f t="shared" si="154"/>
        <v>1.6758661548316001</v>
      </c>
      <c r="Y130">
        <f t="shared" si="155"/>
        <v>3.5258422721060372</v>
      </c>
      <c r="Z130">
        <f t="shared" si="156"/>
        <v>1.8219194907813745</v>
      </c>
      <c r="AA130">
        <f t="shared" si="157"/>
        <v>-124.32337752136191</v>
      </c>
      <c r="AB130">
        <f t="shared" si="158"/>
        <v>20.144414233083779</v>
      </c>
      <c r="AC130">
        <f t="shared" si="159"/>
        <v>1.5737513158282506</v>
      </c>
      <c r="AD130">
        <f t="shared" si="160"/>
        <v>139.15876394966421</v>
      </c>
      <c r="AE130">
        <v>0</v>
      </c>
      <c r="AF130">
        <v>0</v>
      </c>
      <c r="AG130">
        <f t="shared" si="161"/>
        <v>1</v>
      </c>
      <c r="AH130">
        <f t="shared" si="162"/>
        <v>0</v>
      </c>
      <c r="AI130">
        <f t="shared" si="163"/>
        <v>47794.634301871673</v>
      </c>
      <c r="AJ130" t="s">
        <v>393</v>
      </c>
      <c r="AK130">
        <v>10397.299999999999</v>
      </c>
      <c r="AL130">
        <v>0</v>
      </c>
      <c r="AM130">
        <v>0</v>
      </c>
      <c r="AN130" t="e">
        <f t="shared" si="164"/>
        <v>#DIV/0!</v>
      </c>
      <c r="AO130">
        <v>-1</v>
      </c>
      <c r="AP130" t="s">
        <v>876</v>
      </c>
      <c r="AQ130">
        <v>8295.57</v>
      </c>
      <c r="AR130">
        <v>783.94746153846199</v>
      </c>
      <c r="AS130">
        <v>904.745</v>
      </c>
      <c r="AT130">
        <f t="shared" si="165"/>
        <v>0.13351556345880666</v>
      </c>
      <c r="AU130">
        <v>0.5</v>
      </c>
      <c r="AV130">
        <f t="shared" si="166"/>
        <v>1261.3535999596447</v>
      </c>
      <c r="AW130">
        <f t="shared" si="167"/>
        <v>8.8253688556177128</v>
      </c>
      <c r="AX130">
        <f t="shared" si="168"/>
        <v>84.205168309703083</v>
      </c>
      <c r="AY130">
        <f t="shared" si="169"/>
        <v>7.7895435950173387E-3</v>
      </c>
      <c r="AZ130">
        <f t="shared" si="170"/>
        <v>-1</v>
      </c>
      <c r="BA130" t="e">
        <f t="shared" si="171"/>
        <v>#DIV/0!</v>
      </c>
      <c r="BB130" t="s">
        <v>395</v>
      </c>
      <c r="BC130">
        <v>0</v>
      </c>
      <c r="BD130" t="e">
        <f t="shared" si="172"/>
        <v>#DIV/0!</v>
      </c>
      <c r="BE130" t="e">
        <f t="shared" si="173"/>
        <v>#DIV/0!</v>
      </c>
      <c r="BF130" t="e">
        <f t="shared" si="174"/>
        <v>#DIV/0!</v>
      </c>
      <c r="BG130" t="e">
        <f t="shared" si="175"/>
        <v>#DIV/0!</v>
      </c>
      <c r="BH130">
        <f t="shared" si="176"/>
        <v>0.13351556345880664</v>
      </c>
      <c r="BI130" t="e">
        <f t="shared" si="177"/>
        <v>#DIV/0!</v>
      </c>
      <c r="BJ130" t="e">
        <f t="shared" si="178"/>
        <v>#DIV/0!</v>
      </c>
      <c r="BK130" t="e">
        <f t="shared" si="179"/>
        <v>#DIV/0!</v>
      </c>
      <c r="BL130">
        <v>216</v>
      </c>
      <c r="BM130">
        <v>300</v>
      </c>
      <c r="BN130">
        <v>300</v>
      </c>
      <c r="BO130">
        <v>300</v>
      </c>
      <c r="BP130">
        <v>8295.57</v>
      </c>
      <c r="BQ130">
        <v>883.45</v>
      </c>
      <c r="BR130">
        <v>-5.6349599999999996E-3</v>
      </c>
      <c r="BS130">
        <v>2.92</v>
      </c>
      <c r="BT130" t="s">
        <v>395</v>
      </c>
      <c r="BU130" t="s">
        <v>395</v>
      </c>
      <c r="BV130" t="s">
        <v>395</v>
      </c>
      <c r="BW130" t="s">
        <v>395</v>
      </c>
      <c r="BX130" t="s">
        <v>395</v>
      </c>
      <c r="BY130" t="s">
        <v>395</v>
      </c>
      <c r="BZ130" t="s">
        <v>395</v>
      </c>
      <c r="CA130" t="s">
        <v>395</v>
      </c>
      <c r="CB130" t="s">
        <v>395</v>
      </c>
      <c r="CC130" t="s">
        <v>395</v>
      </c>
      <c r="CD130">
        <f t="shared" si="180"/>
        <v>1500.17</v>
      </c>
      <c r="CE130">
        <f t="shared" si="181"/>
        <v>1261.3535999596447</v>
      </c>
      <c r="CF130">
        <f t="shared" si="182"/>
        <v>0.84080710850079976</v>
      </c>
      <c r="CG130">
        <f t="shared" si="183"/>
        <v>0.1611577194065433</v>
      </c>
      <c r="CH130">
        <v>6</v>
      </c>
      <c r="CI130">
        <v>0.5</v>
      </c>
      <c r="CJ130" t="s">
        <v>396</v>
      </c>
      <c r="CK130">
        <v>2</v>
      </c>
      <c r="CL130">
        <v>1634331833</v>
      </c>
      <c r="CM130">
        <v>394.03399999999999</v>
      </c>
      <c r="CN130">
        <v>399.99599999999998</v>
      </c>
      <c r="CO130">
        <v>18.417400000000001</v>
      </c>
      <c r="CP130">
        <v>16.757000000000001</v>
      </c>
      <c r="CQ130">
        <v>389.11799999999999</v>
      </c>
      <c r="CR130">
        <v>19.092400000000001</v>
      </c>
      <c r="CS130">
        <v>999.95299999999997</v>
      </c>
      <c r="CT130">
        <v>90.889200000000002</v>
      </c>
      <c r="CU130">
        <v>0.104434</v>
      </c>
      <c r="CV130">
        <v>26.744700000000002</v>
      </c>
      <c r="CW130">
        <v>26.609000000000002</v>
      </c>
      <c r="CX130">
        <v>999.9</v>
      </c>
      <c r="CY130">
        <v>0</v>
      </c>
      <c r="CZ130">
        <v>0</v>
      </c>
      <c r="DA130">
        <v>9933.75</v>
      </c>
      <c r="DB130">
        <v>0</v>
      </c>
      <c r="DC130">
        <v>21.8672</v>
      </c>
      <c r="DD130">
        <v>-1.6343399999999999</v>
      </c>
      <c r="DE130">
        <v>405.84100000000001</v>
      </c>
      <c r="DF130">
        <v>406.81299999999999</v>
      </c>
      <c r="DG130">
        <v>1.6720699999999999</v>
      </c>
      <c r="DH130">
        <v>399.99599999999998</v>
      </c>
      <c r="DI130">
        <v>16.757000000000001</v>
      </c>
      <c r="DJ130">
        <v>1.675</v>
      </c>
      <c r="DK130">
        <v>1.5230300000000001</v>
      </c>
      <c r="DL130">
        <v>14.666700000000001</v>
      </c>
      <c r="DM130">
        <v>13.2014</v>
      </c>
      <c r="DN130">
        <v>1500.17</v>
      </c>
      <c r="DO130">
        <v>0.97300399999999998</v>
      </c>
      <c r="DP130">
        <v>2.6995499999999999E-2</v>
      </c>
      <c r="DQ130">
        <v>0</v>
      </c>
      <c r="DR130">
        <v>785.61199999999997</v>
      </c>
      <c r="DS130">
        <v>5.0000499999999999</v>
      </c>
      <c r="DT130">
        <v>11894.8</v>
      </c>
      <c r="DU130">
        <v>12459.5</v>
      </c>
      <c r="DV130">
        <v>41.811999999999998</v>
      </c>
      <c r="DW130">
        <v>43.625</v>
      </c>
      <c r="DX130">
        <v>42.875</v>
      </c>
      <c r="DY130">
        <v>43.186999999999998</v>
      </c>
      <c r="DZ130">
        <v>43.875</v>
      </c>
      <c r="EA130">
        <v>1454.81</v>
      </c>
      <c r="EB130">
        <v>40.36</v>
      </c>
      <c r="EC130">
        <v>0</v>
      </c>
      <c r="ED130">
        <v>121.799999952316</v>
      </c>
      <c r="EE130">
        <v>0</v>
      </c>
      <c r="EF130">
        <v>783.94746153846199</v>
      </c>
      <c r="EG130">
        <v>12.8934017026081</v>
      </c>
      <c r="EH130">
        <v>201.825641085081</v>
      </c>
      <c r="EI130">
        <v>11867.4230769231</v>
      </c>
      <c r="EJ130">
        <v>15</v>
      </c>
      <c r="EK130">
        <v>1634331858</v>
      </c>
      <c r="EL130" t="s">
        <v>877</v>
      </c>
      <c r="EM130">
        <v>1634331858</v>
      </c>
      <c r="EN130">
        <v>1634331855</v>
      </c>
      <c r="EO130">
        <v>120</v>
      </c>
      <c r="EP130">
        <v>-4.327</v>
      </c>
      <c r="EQ130">
        <v>-1.2E-2</v>
      </c>
      <c r="ER130">
        <v>4.9160000000000004</v>
      </c>
      <c r="ES130">
        <v>-0.67500000000000004</v>
      </c>
      <c r="ET130">
        <v>400</v>
      </c>
      <c r="EU130">
        <v>17</v>
      </c>
      <c r="EV130">
        <v>0.63</v>
      </c>
      <c r="EW130">
        <v>0.06</v>
      </c>
      <c r="EX130">
        <v>-1.51946219512195</v>
      </c>
      <c r="EY130">
        <v>-0.478170104529617</v>
      </c>
      <c r="EZ130">
        <v>6.2004790354365E-2</v>
      </c>
      <c r="FA130">
        <v>0</v>
      </c>
      <c r="FB130">
        <v>1.6751804878048799</v>
      </c>
      <c r="FC130">
        <v>-1.02321951219505E-2</v>
      </c>
      <c r="FD130">
        <v>1.43353213992317E-3</v>
      </c>
      <c r="FE130">
        <v>1</v>
      </c>
      <c r="FF130">
        <v>1</v>
      </c>
      <c r="FG130">
        <v>2</v>
      </c>
      <c r="FH130" t="s">
        <v>410</v>
      </c>
      <c r="FI130">
        <v>3.8227699999999998</v>
      </c>
      <c r="FJ130">
        <v>2.7070799999999999</v>
      </c>
      <c r="FK130">
        <v>8.7133600000000005E-2</v>
      </c>
      <c r="FL130">
        <v>8.8939099999999993E-2</v>
      </c>
      <c r="FM130">
        <v>8.8810100000000003E-2</v>
      </c>
      <c r="FN130">
        <v>8.0396899999999993E-2</v>
      </c>
      <c r="FO130">
        <v>26564.799999999999</v>
      </c>
      <c r="FP130">
        <v>22486</v>
      </c>
      <c r="FQ130">
        <v>26125.1</v>
      </c>
      <c r="FR130">
        <v>24082.2</v>
      </c>
      <c r="FS130">
        <v>40642.400000000001</v>
      </c>
      <c r="FT130">
        <v>36551.199999999997</v>
      </c>
      <c r="FU130">
        <v>47241</v>
      </c>
      <c r="FV130">
        <v>42935.1</v>
      </c>
      <c r="FW130">
        <v>2.6971799999999999</v>
      </c>
      <c r="FX130">
        <v>1.7036</v>
      </c>
      <c r="FY130">
        <v>0.14994299999999999</v>
      </c>
      <c r="FZ130">
        <v>0</v>
      </c>
      <c r="GA130">
        <v>24.150300000000001</v>
      </c>
      <c r="GB130">
        <v>999.9</v>
      </c>
      <c r="GC130">
        <v>40.380000000000003</v>
      </c>
      <c r="GD130">
        <v>30.100999999999999</v>
      </c>
      <c r="GE130">
        <v>19.037600000000001</v>
      </c>
      <c r="GF130">
        <v>56.424900000000001</v>
      </c>
      <c r="GG130">
        <v>47.279600000000002</v>
      </c>
      <c r="GH130">
        <v>3</v>
      </c>
      <c r="GI130">
        <v>-0.215752</v>
      </c>
      <c r="GJ130">
        <v>-0.46690599999999999</v>
      </c>
      <c r="GK130">
        <v>20.247599999999998</v>
      </c>
      <c r="GL130">
        <v>5.2339099999999998</v>
      </c>
      <c r="GM130">
        <v>11.986000000000001</v>
      </c>
      <c r="GN130">
        <v>4.9569000000000001</v>
      </c>
      <c r="GO130">
        <v>3.3039800000000001</v>
      </c>
      <c r="GP130">
        <v>1470.1</v>
      </c>
      <c r="GQ130">
        <v>9999</v>
      </c>
      <c r="GR130">
        <v>2841.4</v>
      </c>
      <c r="GS130">
        <v>18.2</v>
      </c>
      <c r="GT130">
        <v>1.8681300000000001</v>
      </c>
      <c r="GU130">
        <v>1.8638600000000001</v>
      </c>
      <c r="GV130">
        <v>1.87148</v>
      </c>
      <c r="GW130">
        <v>1.8623099999999999</v>
      </c>
      <c r="GX130">
        <v>1.86172</v>
      </c>
      <c r="GY130">
        <v>1.86816</v>
      </c>
      <c r="GZ130">
        <v>1.85833</v>
      </c>
      <c r="HA130">
        <v>1.8647800000000001</v>
      </c>
      <c r="HB130">
        <v>5</v>
      </c>
      <c r="HC130">
        <v>0</v>
      </c>
      <c r="HD130">
        <v>0</v>
      </c>
      <c r="HE130">
        <v>0</v>
      </c>
      <c r="HF130" t="s">
        <v>399</v>
      </c>
      <c r="HG130" t="s">
        <v>400</v>
      </c>
      <c r="HH130" t="s">
        <v>401</v>
      </c>
      <c r="HI130" t="s">
        <v>401</v>
      </c>
      <c r="HJ130" t="s">
        <v>401</v>
      </c>
      <c r="HK130" t="s">
        <v>401</v>
      </c>
      <c r="HL130">
        <v>0</v>
      </c>
      <c r="HM130">
        <v>100</v>
      </c>
      <c r="HN130">
        <v>100</v>
      </c>
      <c r="HO130">
        <v>4.9160000000000004</v>
      </c>
      <c r="HP130">
        <v>-0.67500000000000004</v>
      </c>
      <c r="HQ130">
        <v>9.2438095238098903</v>
      </c>
      <c r="HR130">
        <v>0</v>
      </c>
      <c r="HS130">
        <v>0</v>
      </c>
      <c r="HT130">
        <v>0</v>
      </c>
      <c r="HU130">
        <v>-0.663333333333327</v>
      </c>
      <c r="HV130">
        <v>0</v>
      </c>
      <c r="HW130">
        <v>0</v>
      </c>
      <c r="HX130">
        <v>0</v>
      </c>
      <c r="HY130">
        <v>-1</v>
      </c>
      <c r="HZ130">
        <v>-1</v>
      </c>
      <c r="IA130">
        <v>-1</v>
      </c>
      <c r="IB130">
        <v>-1</v>
      </c>
      <c r="IC130">
        <v>2.8</v>
      </c>
      <c r="ID130">
        <v>2.8</v>
      </c>
      <c r="IE130">
        <v>1.5246599999999999</v>
      </c>
      <c r="IF130">
        <v>2.3303199999999999</v>
      </c>
      <c r="IG130">
        <v>2.64893</v>
      </c>
      <c r="IH130">
        <v>2.8869600000000002</v>
      </c>
      <c r="II130">
        <v>2.8442400000000001</v>
      </c>
      <c r="IJ130">
        <v>2.3767100000000001</v>
      </c>
      <c r="IK130">
        <v>34.4636</v>
      </c>
      <c r="IL130">
        <v>15.6731</v>
      </c>
      <c r="IM130">
        <v>18</v>
      </c>
      <c r="IN130">
        <v>1197.26</v>
      </c>
      <c r="IO130">
        <v>348.02499999999998</v>
      </c>
      <c r="IP130">
        <v>25.0001</v>
      </c>
      <c r="IQ130">
        <v>24.585100000000001</v>
      </c>
      <c r="IR130">
        <v>30</v>
      </c>
      <c r="IS130">
        <v>24.510300000000001</v>
      </c>
      <c r="IT130">
        <v>24.4543</v>
      </c>
      <c r="IU130">
        <v>30.5593</v>
      </c>
      <c r="IV130">
        <v>0</v>
      </c>
      <c r="IW130">
        <v>50</v>
      </c>
      <c r="IX130">
        <v>25</v>
      </c>
      <c r="IY130">
        <v>400</v>
      </c>
      <c r="IZ130">
        <v>18.4207</v>
      </c>
      <c r="JA130">
        <v>109.242</v>
      </c>
      <c r="JB130">
        <v>99.985299999999995</v>
      </c>
    </row>
    <row r="131" spans="1:262" x14ac:dyDescent="0.2">
      <c r="A131">
        <v>115</v>
      </c>
      <c r="B131">
        <v>1634332542.0999999</v>
      </c>
      <c r="C131">
        <v>21187.5999999046</v>
      </c>
      <c r="D131" t="s">
        <v>883</v>
      </c>
      <c r="E131" t="s">
        <v>884</v>
      </c>
      <c r="F131" t="s">
        <v>392</v>
      </c>
      <c r="G131">
        <v>1634332542.0999999</v>
      </c>
      <c r="H131">
        <f t="shared" si="138"/>
        <v>2.5860497463698591E-3</v>
      </c>
      <c r="I131">
        <f t="shared" si="139"/>
        <v>2.5860497463698593</v>
      </c>
      <c r="J131">
        <f t="shared" si="140"/>
        <v>11.056512114093312</v>
      </c>
      <c r="K131">
        <f t="shared" si="141"/>
        <v>392.73700000000002</v>
      </c>
      <c r="L131">
        <f t="shared" si="142"/>
        <v>242.83218822001561</v>
      </c>
      <c r="M131">
        <f t="shared" si="143"/>
        <v>22.097369007886289</v>
      </c>
      <c r="N131">
        <f t="shared" si="144"/>
        <v>35.738484571028998</v>
      </c>
      <c r="O131">
        <f t="shared" si="145"/>
        <v>0.12960902861531926</v>
      </c>
      <c r="P131">
        <f t="shared" si="146"/>
        <v>2.7606404521450587</v>
      </c>
      <c r="Q131">
        <f t="shared" si="147"/>
        <v>0.12632096843857257</v>
      </c>
      <c r="R131">
        <f t="shared" si="148"/>
        <v>7.9239076731743477E-2</v>
      </c>
      <c r="S131">
        <f t="shared" si="149"/>
        <v>241.73786092212504</v>
      </c>
      <c r="T131">
        <f t="shared" si="150"/>
        <v>27.478944337144835</v>
      </c>
      <c r="U131">
        <f t="shared" si="151"/>
        <v>26.3811</v>
      </c>
      <c r="V131">
        <f t="shared" si="152"/>
        <v>3.4511046716568083</v>
      </c>
      <c r="W131">
        <f t="shared" si="153"/>
        <v>46.691294500725242</v>
      </c>
      <c r="X131">
        <f t="shared" si="154"/>
        <v>1.6402937681834999</v>
      </c>
      <c r="Y131">
        <f t="shared" si="155"/>
        <v>3.5130612370535621</v>
      </c>
      <c r="Z131">
        <f t="shared" si="156"/>
        <v>1.8108109034733084</v>
      </c>
      <c r="AA131">
        <f t="shared" si="157"/>
        <v>-114.04479381491079</v>
      </c>
      <c r="AB131">
        <f t="shared" si="158"/>
        <v>44.932274548119779</v>
      </c>
      <c r="AC131">
        <f t="shared" si="159"/>
        <v>3.4961476935069538</v>
      </c>
      <c r="AD131">
        <f t="shared" si="160"/>
        <v>176.12148934884095</v>
      </c>
      <c r="AE131">
        <v>0</v>
      </c>
      <c r="AF131">
        <v>0</v>
      </c>
      <c r="AG131">
        <f t="shared" si="161"/>
        <v>1</v>
      </c>
      <c r="AH131">
        <f t="shared" si="162"/>
        <v>0</v>
      </c>
      <c r="AI131">
        <f t="shared" si="163"/>
        <v>47998.188089590323</v>
      </c>
      <c r="AJ131" t="s">
        <v>393</v>
      </c>
      <c r="AK131">
        <v>10397.299999999999</v>
      </c>
      <c r="AL131">
        <v>0</v>
      </c>
      <c r="AM131">
        <v>0</v>
      </c>
      <c r="AN131" t="e">
        <f t="shared" si="164"/>
        <v>#DIV/0!</v>
      </c>
      <c r="AO131">
        <v>-1</v>
      </c>
      <c r="AP131" t="s">
        <v>885</v>
      </c>
      <c r="AQ131">
        <v>8336.76</v>
      </c>
      <c r="AR131">
        <v>1599.96769230769</v>
      </c>
      <c r="AS131">
        <v>1935.08</v>
      </c>
      <c r="AT131">
        <f t="shared" si="165"/>
        <v>0.17317749534505544</v>
      </c>
      <c r="AU131">
        <v>0.5</v>
      </c>
      <c r="AV131">
        <f t="shared" si="166"/>
        <v>1261.2188999596503</v>
      </c>
      <c r="AW131">
        <f t="shared" si="167"/>
        <v>11.056512114093312</v>
      </c>
      <c r="AX131">
        <f t="shared" si="168"/>
        <v>109.20736508842914</v>
      </c>
      <c r="AY131">
        <f t="shared" si="169"/>
        <v>9.5594128144440519E-3</v>
      </c>
      <c r="AZ131">
        <f t="shared" si="170"/>
        <v>-1</v>
      </c>
      <c r="BA131" t="e">
        <f t="shared" si="171"/>
        <v>#DIV/0!</v>
      </c>
      <c r="BB131" t="s">
        <v>395</v>
      </c>
      <c r="BC131">
        <v>0</v>
      </c>
      <c r="BD131" t="e">
        <f t="shared" si="172"/>
        <v>#DIV/0!</v>
      </c>
      <c r="BE131" t="e">
        <f t="shared" si="173"/>
        <v>#DIV/0!</v>
      </c>
      <c r="BF131" t="e">
        <f t="shared" si="174"/>
        <v>#DIV/0!</v>
      </c>
      <c r="BG131" t="e">
        <f t="shared" si="175"/>
        <v>#DIV/0!</v>
      </c>
      <c r="BH131">
        <f t="shared" si="176"/>
        <v>0.1731774953450555</v>
      </c>
      <c r="BI131" t="e">
        <f t="shared" si="177"/>
        <v>#DIV/0!</v>
      </c>
      <c r="BJ131" t="e">
        <f t="shared" si="178"/>
        <v>#DIV/0!</v>
      </c>
      <c r="BK131" t="e">
        <f t="shared" si="179"/>
        <v>#DIV/0!</v>
      </c>
      <c r="BL131">
        <v>217</v>
      </c>
      <c r="BM131">
        <v>300</v>
      </c>
      <c r="BN131">
        <v>300</v>
      </c>
      <c r="BO131">
        <v>300</v>
      </c>
      <c r="BP131">
        <v>8336.76</v>
      </c>
      <c r="BQ131">
        <v>1864.13</v>
      </c>
      <c r="BR131">
        <v>-5.66338E-3</v>
      </c>
      <c r="BS131">
        <v>-5.1100000000000003</v>
      </c>
      <c r="BT131" t="s">
        <v>395</v>
      </c>
      <c r="BU131" t="s">
        <v>395</v>
      </c>
      <c r="BV131" t="s">
        <v>395</v>
      </c>
      <c r="BW131" t="s">
        <v>395</v>
      </c>
      <c r="BX131" t="s">
        <v>395</v>
      </c>
      <c r="BY131" t="s">
        <v>395</v>
      </c>
      <c r="BZ131" t="s">
        <v>395</v>
      </c>
      <c r="CA131" t="s">
        <v>395</v>
      </c>
      <c r="CB131" t="s">
        <v>395</v>
      </c>
      <c r="CC131" t="s">
        <v>395</v>
      </c>
      <c r="CD131">
        <f t="shared" si="180"/>
        <v>1500.01</v>
      </c>
      <c r="CE131">
        <f t="shared" si="181"/>
        <v>1261.2188999596503</v>
      </c>
      <c r="CF131">
        <f t="shared" si="182"/>
        <v>0.84080699459313624</v>
      </c>
      <c r="CG131">
        <f t="shared" si="183"/>
        <v>0.16115749956475292</v>
      </c>
      <c r="CH131">
        <v>6</v>
      </c>
      <c r="CI131">
        <v>0.5</v>
      </c>
      <c r="CJ131" t="s">
        <v>396</v>
      </c>
      <c r="CK131">
        <v>2</v>
      </c>
      <c r="CL131">
        <v>1634332542.0999999</v>
      </c>
      <c r="CM131">
        <v>392.73700000000002</v>
      </c>
      <c r="CN131">
        <v>399.98</v>
      </c>
      <c r="CO131">
        <v>18.025500000000001</v>
      </c>
      <c r="CP131">
        <v>16.501899999999999</v>
      </c>
      <c r="CQ131">
        <v>387.76299999999998</v>
      </c>
      <c r="CR131">
        <v>18.701799999999999</v>
      </c>
      <c r="CS131">
        <v>1000.04</v>
      </c>
      <c r="CT131">
        <v>90.895099999999999</v>
      </c>
      <c r="CU131">
        <v>0.103417</v>
      </c>
      <c r="CV131">
        <v>26.683</v>
      </c>
      <c r="CW131">
        <v>26.3811</v>
      </c>
      <c r="CX131">
        <v>999.9</v>
      </c>
      <c r="CY131">
        <v>0</v>
      </c>
      <c r="CZ131">
        <v>0</v>
      </c>
      <c r="DA131">
        <v>9975</v>
      </c>
      <c r="DB131">
        <v>0</v>
      </c>
      <c r="DC131">
        <v>21.922899999999998</v>
      </c>
      <c r="DD131">
        <v>-7.2431299999999998</v>
      </c>
      <c r="DE131">
        <v>399.94600000000003</v>
      </c>
      <c r="DF131">
        <v>406.69099999999997</v>
      </c>
      <c r="DG131">
        <v>1.5235399999999999</v>
      </c>
      <c r="DH131">
        <v>399.98</v>
      </c>
      <c r="DI131">
        <v>16.501899999999999</v>
      </c>
      <c r="DJ131">
        <v>1.6384300000000001</v>
      </c>
      <c r="DK131">
        <v>1.4999400000000001</v>
      </c>
      <c r="DL131">
        <v>14.324999999999999</v>
      </c>
      <c r="DM131">
        <v>12.967599999999999</v>
      </c>
      <c r="DN131">
        <v>1500.01</v>
      </c>
      <c r="DO131">
        <v>0.97301099999999996</v>
      </c>
      <c r="DP131">
        <v>2.69888E-2</v>
      </c>
      <c r="DQ131">
        <v>0</v>
      </c>
      <c r="DR131">
        <v>1595.64</v>
      </c>
      <c r="DS131">
        <v>5.0000499999999999</v>
      </c>
      <c r="DT131">
        <v>23887.200000000001</v>
      </c>
      <c r="DU131">
        <v>12458.2</v>
      </c>
      <c r="DV131">
        <v>41.625</v>
      </c>
      <c r="DW131">
        <v>43.5</v>
      </c>
      <c r="DX131">
        <v>42.686999999999998</v>
      </c>
      <c r="DY131">
        <v>43.125</v>
      </c>
      <c r="DZ131">
        <v>43.686999999999998</v>
      </c>
      <c r="EA131">
        <v>1454.66</v>
      </c>
      <c r="EB131">
        <v>40.35</v>
      </c>
      <c r="EC131">
        <v>0</v>
      </c>
      <c r="ED131">
        <v>708.69999980926502</v>
      </c>
      <c r="EE131">
        <v>0</v>
      </c>
      <c r="EF131">
        <v>1599.96769230769</v>
      </c>
      <c r="EG131">
        <v>-32.072478641527802</v>
      </c>
      <c r="EH131">
        <v>-476.51623931428901</v>
      </c>
      <c r="EI131">
        <v>23946.734615384601</v>
      </c>
      <c r="EJ131">
        <v>15</v>
      </c>
      <c r="EK131">
        <v>1634332511.5999999</v>
      </c>
      <c r="EL131" t="s">
        <v>886</v>
      </c>
      <c r="EM131">
        <v>1634332507.5999999</v>
      </c>
      <c r="EN131">
        <v>1634332511.5999999</v>
      </c>
      <c r="EO131">
        <v>122</v>
      </c>
      <c r="EP131">
        <v>5.5E-2</v>
      </c>
      <c r="EQ131">
        <v>2E-3</v>
      </c>
      <c r="ER131">
        <v>4.9740000000000002</v>
      </c>
      <c r="ES131">
        <v>-0.67600000000000005</v>
      </c>
      <c r="ET131">
        <v>400</v>
      </c>
      <c r="EU131">
        <v>17</v>
      </c>
      <c r="EV131">
        <v>0.61</v>
      </c>
      <c r="EW131">
        <v>0.05</v>
      </c>
      <c r="EX131">
        <v>-7.2491459999999996</v>
      </c>
      <c r="EY131">
        <v>4.47615759849882E-2</v>
      </c>
      <c r="EZ131">
        <v>3.5695743359677998E-2</v>
      </c>
      <c r="FA131">
        <v>1</v>
      </c>
      <c r="FB131">
        <v>1.52010625</v>
      </c>
      <c r="FC131">
        <v>1.9034859287054499E-2</v>
      </c>
      <c r="FD131">
        <v>2.21305522694307E-3</v>
      </c>
      <c r="FE131">
        <v>1</v>
      </c>
      <c r="FF131">
        <v>2</v>
      </c>
      <c r="FG131">
        <v>2</v>
      </c>
      <c r="FH131" t="s">
        <v>398</v>
      </c>
      <c r="FI131">
        <v>3.8228900000000001</v>
      </c>
      <c r="FJ131">
        <v>2.7064300000000001</v>
      </c>
      <c r="FK131">
        <v>8.69196E-2</v>
      </c>
      <c r="FL131">
        <v>8.8957499999999995E-2</v>
      </c>
      <c r="FM131">
        <v>8.7510500000000005E-2</v>
      </c>
      <c r="FN131">
        <v>7.9531900000000003E-2</v>
      </c>
      <c r="FO131">
        <v>26571</v>
      </c>
      <c r="FP131">
        <v>22487.7</v>
      </c>
      <c r="FQ131">
        <v>26124.799999999999</v>
      </c>
      <c r="FR131">
        <v>24084.2</v>
      </c>
      <c r="FS131">
        <v>40699.5</v>
      </c>
      <c r="FT131">
        <v>36589.1</v>
      </c>
      <c r="FU131">
        <v>47238.9</v>
      </c>
      <c r="FV131">
        <v>42938.9</v>
      </c>
      <c r="FW131">
        <v>2.6948500000000002</v>
      </c>
      <c r="FX131">
        <v>1.71017</v>
      </c>
      <c r="FY131">
        <v>0.14133399999999999</v>
      </c>
      <c r="FZ131">
        <v>0</v>
      </c>
      <c r="GA131">
        <v>24.062999999999999</v>
      </c>
      <c r="GB131">
        <v>999.9</v>
      </c>
      <c r="GC131">
        <v>40.679000000000002</v>
      </c>
      <c r="GD131">
        <v>29.667999999999999</v>
      </c>
      <c r="GE131">
        <v>18.706</v>
      </c>
      <c r="GF131">
        <v>56.281300000000002</v>
      </c>
      <c r="GG131">
        <v>47.223599999999998</v>
      </c>
      <c r="GH131">
        <v>3</v>
      </c>
      <c r="GI131">
        <v>-0.22117400000000001</v>
      </c>
      <c r="GJ131">
        <v>-0.50508399999999998</v>
      </c>
      <c r="GK131">
        <v>20.247</v>
      </c>
      <c r="GL131">
        <v>5.2343599999999997</v>
      </c>
      <c r="GM131">
        <v>11.986000000000001</v>
      </c>
      <c r="GN131">
        <v>4.9577</v>
      </c>
      <c r="GO131">
        <v>3.3039999999999998</v>
      </c>
      <c r="GP131">
        <v>1490.7</v>
      </c>
      <c r="GQ131">
        <v>9999</v>
      </c>
      <c r="GR131">
        <v>2841.4</v>
      </c>
      <c r="GS131">
        <v>18.399999999999999</v>
      </c>
      <c r="GT131">
        <v>1.8681300000000001</v>
      </c>
      <c r="GU131">
        <v>1.8638600000000001</v>
      </c>
      <c r="GV131">
        <v>1.87147</v>
      </c>
      <c r="GW131">
        <v>1.86225</v>
      </c>
      <c r="GX131">
        <v>1.86172</v>
      </c>
      <c r="GY131">
        <v>1.86818</v>
      </c>
      <c r="GZ131">
        <v>1.85836</v>
      </c>
      <c r="HA131">
        <v>1.8647800000000001</v>
      </c>
      <c r="HB131">
        <v>5</v>
      </c>
      <c r="HC131">
        <v>0</v>
      </c>
      <c r="HD131">
        <v>0</v>
      </c>
      <c r="HE131">
        <v>0</v>
      </c>
      <c r="HF131" t="s">
        <v>399</v>
      </c>
      <c r="HG131" t="s">
        <v>400</v>
      </c>
      <c r="HH131" t="s">
        <v>401</v>
      </c>
      <c r="HI131" t="s">
        <v>401</v>
      </c>
      <c r="HJ131" t="s">
        <v>401</v>
      </c>
      <c r="HK131" t="s">
        <v>401</v>
      </c>
      <c r="HL131">
        <v>0</v>
      </c>
      <c r="HM131">
        <v>100</v>
      </c>
      <c r="HN131">
        <v>100</v>
      </c>
      <c r="HO131">
        <v>4.9740000000000002</v>
      </c>
      <c r="HP131">
        <v>-0.67630000000000001</v>
      </c>
      <c r="HQ131">
        <v>4.9737000000000098</v>
      </c>
      <c r="HR131">
        <v>0</v>
      </c>
      <c r="HS131">
        <v>0</v>
      </c>
      <c r="HT131">
        <v>0</v>
      </c>
      <c r="HU131">
        <v>-0.67637500000000395</v>
      </c>
      <c r="HV131">
        <v>0</v>
      </c>
      <c r="HW131">
        <v>0</v>
      </c>
      <c r="HX131">
        <v>0</v>
      </c>
      <c r="HY131">
        <v>-1</v>
      </c>
      <c r="HZ131">
        <v>-1</v>
      </c>
      <c r="IA131">
        <v>-1</v>
      </c>
      <c r="IB131">
        <v>-1</v>
      </c>
      <c r="IC131">
        <v>0.6</v>
      </c>
      <c r="ID131">
        <v>0.5</v>
      </c>
      <c r="IE131">
        <v>1.5246599999999999</v>
      </c>
      <c r="IF131">
        <v>2.3327599999999999</v>
      </c>
      <c r="IG131">
        <v>2.64893</v>
      </c>
      <c r="IH131">
        <v>2.8881800000000002</v>
      </c>
      <c r="II131">
        <v>2.8442400000000001</v>
      </c>
      <c r="IJ131">
        <v>2.34497</v>
      </c>
      <c r="IK131">
        <v>33.963900000000002</v>
      </c>
      <c r="IL131">
        <v>15.541700000000001</v>
      </c>
      <c r="IM131">
        <v>18</v>
      </c>
      <c r="IN131">
        <v>1192.54</v>
      </c>
      <c r="IO131">
        <v>350.774</v>
      </c>
      <c r="IP131">
        <v>24.9999</v>
      </c>
      <c r="IQ131">
        <v>24.512899999999998</v>
      </c>
      <c r="IR131">
        <v>30</v>
      </c>
      <c r="IS131">
        <v>24.431899999999999</v>
      </c>
      <c r="IT131">
        <v>24.3765</v>
      </c>
      <c r="IU131">
        <v>30.545200000000001</v>
      </c>
      <c r="IV131">
        <v>0</v>
      </c>
      <c r="IW131">
        <v>50</v>
      </c>
      <c r="IX131">
        <v>25</v>
      </c>
      <c r="IY131">
        <v>400</v>
      </c>
      <c r="IZ131">
        <v>18.4207</v>
      </c>
      <c r="JA131">
        <v>109.238</v>
      </c>
      <c r="JB131">
        <v>99.993899999999996</v>
      </c>
    </row>
    <row r="132" spans="1:262" x14ac:dyDescent="0.2">
      <c r="A132">
        <v>116</v>
      </c>
      <c r="B132">
        <v>1634332657.0999999</v>
      </c>
      <c r="C132">
        <v>21302.5999999046</v>
      </c>
      <c r="D132" t="s">
        <v>887</v>
      </c>
      <c r="E132" t="s">
        <v>888</v>
      </c>
      <c r="F132" t="s">
        <v>392</v>
      </c>
      <c r="G132">
        <v>1634332657.0999999</v>
      </c>
      <c r="H132">
        <f t="shared" si="138"/>
        <v>2.6398143542154273E-3</v>
      </c>
      <c r="I132">
        <f t="shared" si="139"/>
        <v>2.6398143542154271</v>
      </c>
      <c r="J132">
        <f t="shared" si="140"/>
        <v>8.6179046494778326</v>
      </c>
      <c r="K132">
        <f t="shared" si="141"/>
        <v>294.375</v>
      </c>
      <c r="L132">
        <f t="shared" si="142"/>
        <v>179.61306463616413</v>
      </c>
      <c r="M132">
        <f t="shared" si="143"/>
        <v>16.34474218249413</v>
      </c>
      <c r="N132">
        <f t="shared" si="144"/>
        <v>26.788048462499997</v>
      </c>
      <c r="O132">
        <f t="shared" si="145"/>
        <v>0.13178783162296376</v>
      </c>
      <c r="P132">
        <f t="shared" si="146"/>
        <v>2.7661653713084022</v>
      </c>
      <c r="Q132">
        <f t="shared" si="147"/>
        <v>0.12839645339206376</v>
      </c>
      <c r="R132">
        <f t="shared" si="148"/>
        <v>8.0545216221295499E-2</v>
      </c>
      <c r="S132">
        <f t="shared" si="149"/>
        <v>241.70927392205721</v>
      </c>
      <c r="T132">
        <f t="shared" si="150"/>
        <v>27.484327365357714</v>
      </c>
      <c r="U132">
        <f t="shared" si="151"/>
        <v>26.402000000000001</v>
      </c>
      <c r="V132">
        <f t="shared" si="152"/>
        <v>3.4553628609841751</v>
      </c>
      <c r="W132">
        <f t="shared" si="153"/>
        <v>46.531147641536094</v>
      </c>
      <c r="X132">
        <f t="shared" si="154"/>
        <v>1.6367668235099999</v>
      </c>
      <c r="Y132">
        <f t="shared" si="155"/>
        <v>3.5175724358213287</v>
      </c>
      <c r="Z132">
        <f t="shared" si="156"/>
        <v>1.8185960374741752</v>
      </c>
      <c r="AA132">
        <f t="shared" si="157"/>
        <v>-116.41581302090034</v>
      </c>
      <c r="AB132">
        <f t="shared" si="158"/>
        <v>45.156414870387586</v>
      </c>
      <c r="AC132">
        <f t="shared" si="159"/>
        <v>3.5073200087952907</v>
      </c>
      <c r="AD132">
        <f t="shared" si="160"/>
        <v>173.95719578033973</v>
      </c>
      <c r="AE132">
        <v>0</v>
      </c>
      <c r="AF132">
        <v>0</v>
      </c>
      <c r="AG132">
        <f t="shared" si="161"/>
        <v>1</v>
      </c>
      <c r="AH132">
        <f t="shared" si="162"/>
        <v>0</v>
      </c>
      <c r="AI132">
        <f t="shared" si="163"/>
        <v>48145.23182979109</v>
      </c>
      <c r="AJ132" t="s">
        <v>393</v>
      </c>
      <c r="AK132">
        <v>10397.299999999999</v>
      </c>
      <c r="AL132">
        <v>0</v>
      </c>
      <c r="AM132">
        <v>0</v>
      </c>
      <c r="AN132" t="e">
        <f t="shared" si="164"/>
        <v>#DIV/0!</v>
      </c>
      <c r="AO132">
        <v>-1</v>
      </c>
      <c r="AP132" t="s">
        <v>889</v>
      </c>
      <c r="AQ132">
        <v>8335.3700000000008</v>
      </c>
      <c r="AR132">
        <v>1493.338</v>
      </c>
      <c r="AS132">
        <v>1795.45</v>
      </c>
      <c r="AT132">
        <f t="shared" si="165"/>
        <v>0.16826533738060101</v>
      </c>
      <c r="AU132">
        <v>0.5</v>
      </c>
      <c r="AV132">
        <f t="shared" si="166"/>
        <v>1261.0601999596149</v>
      </c>
      <c r="AW132">
        <f t="shared" si="167"/>
        <v>8.6179046494778326</v>
      </c>
      <c r="AX132">
        <f t="shared" si="168"/>
        <v>106.09636000172638</v>
      </c>
      <c r="AY132">
        <f t="shared" si="169"/>
        <v>7.6268402172916432E-3</v>
      </c>
      <c r="AZ132">
        <f t="shared" si="170"/>
        <v>-1</v>
      </c>
      <c r="BA132" t="e">
        <f t="shared" si="171"/>
        <v>#DIV/0!</v>
      </c>
      <c r="BB132" t="s">
        <v>395</v>
      </c>
      <c r="BC132">
        <v>0</v>
      </c>
      <c r="BD132" t="e">
        <f t="shared" si="172"/>
        <v>#DIV/0!</v>
      </c>
      <c r="BE132" t="e">
        <f t="shared" si="173"/>
        <v>#DIV/0!</v>
      </c>
      <c r="BF132" t="e">
        <f t="shared" si="174"/>
        <v>#DIV/0!</v>
      </c>
      <c r="BG132" t="e">
        <f t="shared" si="175"/>
        <v>#DIV/0!</v>
      </c>
      <c r="BH132">
        <f t="shared" si="176"/>
        <v>0.16826533738060101</v>
      </c>
      <c r="BI132" t="e">
        <f t="shared" si="177"/>
        <v>#DIV/0!</v>
      </c>
      <c r="BJ132" t="e">
        <f t="shared" si="178"/>
        <v>#DIV/0!</v>
      </c>
      <c r="BK132" t="e">
        <f t="shared" si="179"/>
        <v>#DIV/0!</v>
      </c>
      <c r="BL132">
        <v>218</v>
      </c>
      <c r="BM132">
        <v>300</v>
      </c>
      <c r="BN132">
        <v>300</v>
      </c>
      <c r="BO132">
        <v>300</v>
      </c>
      <c r="BP132">
        <v>8335.3700000000008</v>
      </c>
      <c r="BQ132">
        <v>1732.4</v>
      </c>
      <c r="BR132">
        <v>-5.6624300000000004E-3</v>
      </c>
      <c r="BS132">
        <v>-2.4500000000000002</v>
      </c>
      <c r="BT132" t="s">
        <v>395</v>
      </c>
      <c r="BU132" t="s">
        <v>395</v>
      </c>
      <c r="BV132" t="s">
        <v>395</v>
      </c>
      <c r="BW132" t="s">
        <v>395</v>
      </c>
      <c r="BX132" t="s">
        <v>395</v>
      </c>
      <c r="BY132" t="s">
        <v>395</v>
      </c>
      <c r="BZ132" t="s">
        <v>395</v>
      </c>
      <c r="CA132" t="s">
        <v>395</v>
      </c>
      <c r="CB132" t="s">
        <v>395</v>
      </c>
      <c r="CC132" t="s">
        <v>395</v>
      </c>
      <c r="CD132">
        <f t="shared" si="180"/>
        <v>1499.82</v>
      </c>
      <c r="CE132">
        <f t="shared" si="181"/>
        <v>1261.0601999596149</v>
      </c>
      <c r="CF132">
        <f t="shared" si="182"/>
        <v>0.84080769689670432</v>
      </c>
      <c r="CG132">
        <f t="shared" si="183"/>
        <v>0.16115885501063942</v>
      </c>
      <c r="CH132">
        <v>6</v>
      </c>
      <c r="CI132">
        <v>0.5</v>
      </c>
      <c r="CJ132" t="s">
        <v>396</v>
      </c>
      <c r="CK132">
        <v>2</v>
      </c>
      <c r="CL132">
        <v>1634332657.0999999</v>
      </c>
      <c r="CM132">
        <v>294.375</v>
      </c>
      <c r="CN132">
        <v>300.012</v>
      </c>
      <c r="CO132">
        <v>17.986499999999999</v>
      </c>
      <c r="CP132">
        <v>16.431100000000001</v>
      </c>
      <c r="CQ132">
        <v>289.89800000000002</v>
      </c>
      <c r="CR132">
        <v>18.666</v>
      </c>
      <c r="CS132">
        <v>1000</v>
      </c>
      <c r="CT132">
        <v>90.896100000000004</v>
      </c>
      <c r="CU132">
        <v>0.10364</v>
      </c>
      <c r="CV132">
        <v>26.704799999999999</v>
      </c>
      <c r="CW132">
        <v>26.402000000000001</v>
      </c>
      <c r="CX132">
        <v>999.9</v>
      </c>
      <c r="CY132">
        <v>0</v>
      </c>
      <c r="CZ132">
        <v>0</v>
      </c>
      <c r="DA132">
        <v>10007.5</v>
      </c>
      <c r="DB132">
        <v>0</v>
      </c>
      <c r="DC132">
        <v>21.922899999999998</v>
      </c>
      <c r="DD132">
        <v>-5.6370800000000001</v>
      </c>
      <c r="DE132">
        <v>299.767</v>
      </c>
      <c r="DF132">
        <v>305.024</v>
      </c>
      <c r="DG132">
        <v>1.5553699999999999</v>
      </c>
      <c r="DH132">
        <v>300.012</v>
      </c>
      <c r="DI132">
        <v>16.431100000000001</v>
      </c>
      <c r="DJ132">
        <v>1.6349</v>
      </c>
      <c r="DK132">
        <v>1.49352</v>
      </c>
      <c r="DL132">
        <v>14.291700000000001</v>
      </c>
      <c r="DM132">
        <v>12.901999999999999</v>
      </c>
      <c r="DN132">
        <v>1499.82</v>
      </c>
      <c r="DO132">
        <v>0.97298899999999999</v>
      </c>
      <c r="DP132">
        <v>2.7010699999999999E-2</v>
      </c>
      <c r="DQ132">
        <v>0</v>
      </c>
      <c r="DR132">
        <v>1492.16</v>
      </c>
      <c r="DS132">
        <v>5.0000499999999999</v>
      </c>
      <c r="DT132">
        <v>22329.1</v>
      </c>
      <c r="DU132">
        <v>12456.5</v>
      </c>
      <c r="DV132">
        <v>41.686999999999998</v>
      </c>
      <c r="DW132">
        <v>43.5</v>
      </c>
      <c r="DX132">
        <v>42.75</v>
      </c>
      <c r="DY132">
        <v>43.125</v>
      </c>
      <c r="DZ132">
        <v>43.75</v>
      </c>
      <c r="EA132">
        <v>1454.44</v>
      </c>
      <c r="EB132">
        <v>40.380000000000003</v>
      </c>
      <c r="EC132">
        <v>0</v>
      </c>
      <c r="ED132">
        <v>114.19999980926499</v>
      </c>
      <c r="EE132">
        <v>0</v>
      </c>
      <c r="EF132">
        <v>1493.338</v>
      </c>
      <c r="EG132">
        <v>-8.1800000122863707</v>
      </c>
      <c r="EH132">
        <v>-107.169230829085</v>
      </c>
      <c r="EI132">
        <v>22345.328000000001</v>
      </c>
      <c r="EJ132">
        <v>15</v>
      </c>
      <c r="EK132">
        <v>1634332626.0999999</v>
      </c>
      <c r="EL132" t="s">
        <v>890</v>
      </c>
      <c r="EM132">
        <v>1634332620.5999999</v>
      </c>
      <c r="EN132">
        <v>1634332626.0999999</v>
      </c>
      <c r="EO132">
        <v>123</v>
      </c>
      <c r="EP132">
        <v>-0.497</v>
      </c>
      <c r="EQ132">
        <v>-3.0000000000000001E-3</v>
      </c>
      <c r="ER132">
        <v>4.4770000000000003</v>
      </c>
      <c r="ES132">
        <v>-0.68</v>
      </c>
      <c r="ET132">
        <v>300</v>
      </c>
      <c r="EU132">
        <v>16</v>
      </c>
      <c r="EV132">
        <v>0.62</v>
      </c>
      <c r="EW132">
        <v>0.06</v>
      </c>
      <c r="EX132">
        <v>-5.6665882500000002</v>
      </c>
      <c r="EY132">
        <v>3.2037861163233303E-2</v>
      </c>
      <c r="EZ132">
        <v>2.33080295056768E-2</v>
      </c>
      <c r="FA132">
        <v>1</v>
      </c>
      <c r="FB132">
        <v>1.5518562499999999</v>
      </c>
      <c r="FC132">
        <v>1.9637560975606101E-2</v>
      </c>
      <c r="FD132">
        <v>2.0602702340955202E-3</v>
      </c>
      <c r="FE132">
        <v>1</v>
      </c>
      <c r="FF132">
        <v>2</v>
      </c>
      <c r="FG132">
        <v>2</v>
      </c>
      <c r="FH132" t="s">
        <v>398</v>
      </c>
      <c r="FI132">
        <v>3.8228499999999999</v>
      </c>
      <c r="FJ132">
        <v>2.7069299999999998</v>
      </c>
      <c r="FK132">
        <v>6.8942299999999998E-2</v>
      </c>
      <c r="FL132">
        <v>7.0911399999999999E-2</v>
      </c>
      <c r="FM132">
        <v>8.7392700000000004E-2</v>
      </c>
      <c r="FN132">
        <v>7.9288899999999995E-2</v>
      </c>
      <c r="FO132">
        <v>27094.400000000001</v>
      </c>
      <c r="FP132">
        <v>22935.599999999999</v>
      </c>
      <c r="FQ132">
        <v>26125.1</v>
      </c>
      <c r="FR132">
        <v>24086.9</v>
      </c>
      <c r="FS132">
        <v>40704.300000000003</v>
      </c>
      <c r="FT132">
        <v>36601.199999999997</v>
      </c>
      <c r="FU132">
        <v>47238.7</v>
      </c>
      <c r="FV132">
        <v>42942.3</v>
      </c>
      <c r="FW132">
        <v>2.6997</v>
      </c>
      <c r="FX132">
        <v>1.7106300000000001</v>
      </c>
      <c r="FY132">
        <v>0.14235800000000001</v>
      </c>
      <c r="FZ132">
        <v>0</v>
      </c>
      <c r="GA132">
        <v>24.0671</v>
      </c>
      <c r="GB132">
        <v>999.9</v>
      </c>
      <c r="GC132">
        <v>40.679000000000002</v>
      </c>
      <c r="GD132">
        <v>29.597999999999999</v>
      </c>
      <c r="GE132">
        <v>18.631699999999999</v>
      </c>
      <c r="GF132">
        <v>56.061300000000003</v>
      </c>
      <c r="GG132">
        <v>47.247599999999998</v>
      </c>
      <c r="GH132">
        <v>3</v>
      </c>
      <c r="GI132">
        <v>-0.22203500000000001</v>
      </c>
      <c r="GJ132">
        <v>-0.51559900000000003</v>
      </c>
      <c r="GK132">
        <v>20.247299999999999</v>
      </c>
      <c r="GL132">
        <v>5.2349600000000001</v>
      </c>
      <c r="GM132">
        <v>11.986000000000001</v>
      </c>
      <c r="GN132">
        <v>4.9571500000000004</v>
      </c>
      <c r="GO132">
        <v>3.3039999999999998</v>
      </c>
      <c r="GP132">
        <v>1494</v>
      </c>
      <c r="GQ132">
        <v>9999</v>
      </c>
      <c r="GR132">
        <v>2841.4</v>
      </c>
      <c r="GS132">
        <v>18.399999999999999</v>
      </c>
      <c r="GT132">
        <v>1.8681300000000001</v>
      </c>
      <c r="GU132">
        <v>1.8638399999999999</v>
      </c>
      <c r="GV132">
        <v>1.87148</v>
      </c>
      <c r="GW132">
        <v>1.8622799999999999</v>
      </c>
      <c r="GX132">
        <v>1.8617300000000001</v>
      </c>
      <c r="GY132">
        <v>1.86819</v>
      </c>
      <c r="GZ132">
        <v>1.85833</v>
      </c>
      <c r="HA132">
        <v>1.86477</v>
      </c>
      <c r="HB132">
        <v>5</v>
      </c>
      <c r="HC132">
        <v>0</v>
      </c>
      <c r="HD132">
        <v>0</v>
      </c>
      <c r="HE132">
        <v>0</v>
      </c>
      <c r="HF132" t="s">
        <v>399</v>
      </c>
      <c r="HG132" t="s">
        <v>400</v>
      </c>
      <c r="HH132" t="s">
        <v>401</v>
      </c>
      <c r="HI132" t="s">
        <v>401</v>
      </c>
      <c r="HJ132" t="s">
        <v>401</v>
      </c>
      <c r="HK132" t="s">
        <v>401</v>
      </c>
      <c r="HL132">
        <v>0</v>
      </c>
      <c r="HM132">
        <v>100</v>
      </c>
      <c r="HN132">
        <v>100</v>
      </c>
      <c r="HO132">
        <v>4.4770000000000003</v>
      </c>
      <c r="HP132">
        <v>-0.67949999999999999</v>
      </c>
      <c r="HQ132">
        <v>4.4766999999999904</v>
      </c>
      <c r="HR132">
        <v>0</v>
      </c>
      <c r="HS132">
        <v>0</v>
      </c>
      <c r="HT132">
        <v>0</v>
      </c>
      <c r="HU132">
        <v>-0.67951904761904602</v>
      </c>
      <c r="HV132">
        <v>0</v>
      </c>
      <c r="HW132">
        <v>0</v>
      </c>
      <c r="HX132">
        <v>0</v>
      </c>
      <c r="HY132">
        <v>-1</v>
      </c>
      <c r="HZ132">
        <v>-1</v>
      </c>
      <c r="IA132">
        <v>-1</v>
      </c>
      <c r="IB132">
        <v>-1</v>
      </c>
      <c r="IC132">
        <v>0.6</v>
      </c>
      <c r="ID132">
        <v>0.5</v>
      </c>
      <c r="IE132">
        <v>1.2121599999999999</v>
      </c>
      <c r="IF132">
        <v>2.34375</v>
      </c>
      <c r="IG132">
        <v>2.64893</v>
      </c>
      <c r="IH132">
        <v>2.8881800000000002</v>
      </c>
      <c r="II132">
        <v>2.8442400000000001</v>
      </c>
      <c r="IJ132">
        <v>2.36206</v>
      </c>
      <c r="IK132">
        <v>33.896099999999997</v>
      </c>
      <c r="IL132">
        <v>15.5242</v>
      </c>
      <c r="IM132">
        <v>18</v>
      </c>
      <c r="IN132">
        <v>1198.44</v>
      </c>
      <c r="IO132">
        <v>350.91</v>
      </c>
      <c r="IP132">
        <v>24.999600000000001</v>
      </c>
      <c r="IQ132">
        <v>24.499600000000001</v>
      </c>
      <c r="IR132">
        <v>30</v>
      </c>
      <c r="IS132">
        <v>24.418700000000001</v>
      </c>
      <c r="IT132">
        <v>24.3628</v>
      </c>
      <c r="IU132">
        <v>24.3047</v>
      </c>
      <c r="IV132">
        <v>0</v>
      </c>
      <c r="IW132">
        <v>50</v>
      </c>
      <c r="IX132">
        <v>25</v>
      </c>
      <c r="IY132">
        <v>300</v>
      </c>
      <c r="IZ132">
        <v>18.4207</v>
      </c>
      <c r="JA132">
        <v>109.239</v>
      </c>
      <c r="JB132">
        <v>100.003</v>
      </c>
    </row>
    <row r="133" spans="1:262" x14ac:dyDescent="0.2">
      <c r="A133">
        <v>117</v>
      </c>
      <c r="B133">
        <v>1634332732.0999999</v>
      </c>
      <c r="C133">
        <v>21377.5999999046</v>
      </c>
      <c r="D133" t="s">
        <v>891</v>
      </c>
      <c r="E133" t="s">
        <v>892</v>
      </c>
      <c r="F133" t="s">
        <v>392</v>
      </c>
      <c r="G133">
        <v>1634332732.0999999</v>
      </c>
      <c r="H133">
        <f t="shared" si="138"/>
        <v>2.6972869108643277E-3</v>
      </c>
      <c r="I133">
        <f t="shared" si="139"/>
        <v>2.6972869108643276</v>
      </c>
      <c r="J133">
        <f t="shared" si="140"/>
        <v>5.6255868266842377</v>
      </c>
      <c r="K133">
        <f t="shared" si="141"/>
        <v>196.29900000000001</v>
      </c>
      <c r="L133">
        <f t="shared" si="142"/>
        <v>122.5078954683636</v>
      </c>
      <c r="M133">
        <f t="shared" si="143"/>
        <v>11.14758475427783</v>
      </c>
      <c r="N133">
        <f t="shared" si="144"/>
        <v>17.862193545272998</v>
      </c>
      <c r="O133">
        <f t="shared" si="145"/>
        <v>0.13432702562953311</v>
      </c>
      <c r="P133">
        <f t="shared" si="146"/>
        <v>2.7678751215210307</v>
      </c>
      <c r="Q133">
        <f t="shared" si="147"/>
        <v>0.13080769741238468</v>
      </c>
      <c r="R133">
        <f t="shared" si="148"/>
        <v>8.2063328611758371E-2</v>
      </c>
      <c r="S133">
        <f t="shared" si="149"/>
        <v>241.7677469220958</v>
      </c>
      <c r="T133">
        <f t="shared" si="150"/>
        <v>27.485075123222778</v>
      </c>
      <c r="U133">
        <f t="shared" si="151"/>
        <v>26.412800000000001</v>
      </c>
      <c r="V133">
        <f t="shared" si="152"/>
        <v>3.4575650624103438</v>
      </c>
      <c r="W133">
        <f t="shared" si="153"/>
        <v>46.39920586912497</v>
      </c>
      <c r="X133">
        <f t="shared" si="154"/>
        <v>1.6337211239580001</v>
      </c>
      <c r="Y133">
        <f t="shared" si="155"/>
        <v>3.5210109598990211</v>
      </c>
      <c r="Z133">
        <f t="shared" si="156"/>
        <v>1.8238439384523437</v>
      </c>
      <c r="AA133">
        <f t="shared" si="157"/>
        <v>-118.95035276911685</v>
      </c>
      <c r="AB133">
        <f t="shared" si="158"/>
        <v>46.049811543974705</v>
      </c>
      <c r="AC133">
        <f t="shared" si="159"/>
        <v>3.5749916658681058</v>
      </c>
      <c r="AD133">
        <f t="shared" si="160"/>
        <v>172.44219736282176</v>
      </c>
      <c r="AE133">
        <v>0</v>
      </c>
      <c r="AF133">
        <v>0</v>
      </c>
      <c r="AG133">
        <f t="shared" si="161"/>
        <v>1</v>
      </c>
      <c r="AH133">
        <f t="shared" si="162"/>
        <v>0</v>
      </c>
      <c r="AI133">
        <f t="shared" si="163"/>
        <v>48189.071388722325</v>
      </c>
      <c r="AJ133" t="s">
        <v>393</v>
      </c>
      <c r="AK133">
        <v>10397.299999999999</v>
      </c>
      <c r="AL133">
        <v>0</v>
      </c>
      <c r="AM133">
        <v>0</v>
      </c>
      <c r="AN133" t="e">
        <f t="shared" si="164"/>
        <v>#DIV/0!</v>
      </c>
      <c r="AO133">
        <v>-1</v>
      </c>
      <c r="AP133" t="s">
        <v>893</v>
      </c>
      <c r="AQ133">
        <v>8333.66</v>
      </c>
      <c r="AR133">
        <v>1356.0927999999999</v>
      </c>
      <c r="AS133">
        <v>1602.33</v>
      </c>
      <c r="AT133">
        <f t="shared" si="165"/>
        <v>0.15367446156534548</v>
      </c>
      <c r="AU133">
        <v>0.5</v>
      </c>
      <c r="AV133">
        <f t="shared" si="166"/>
        <v>1261.3706999596352</v>
      </c>
      <c r="AW133">
        <f t="shared" si="167"/>
        <v>5.6255868266842377</v>
      </c>
      <c r="AX133">
        <f t="shared" si="168"/>
        <v>96.920231575299937</v>
      </c>
      <c r="AY133">
        <f t="shared" si="169"/>
        <v>5.2526880693330369E-3</v>
      </c>
      <c r="AZ133">
        <f t="shared" si="170"/>
        <v>-1</v>
      </c>
      <c r="BA133" t="e">
        <f t="shared" si="171"/>
        <v>#DIV/0!</v>
      </c>
      <c r="BB133" t="s">
        <v>395</v>
      </c>
      <c r="BC133">
        <v>0</v>
      </c>
      <c r="BD133" t="e">
        <f t="shared" si="172"/>
        <v>#DIV/0!</v>
      </c>
      <c r="BE133" t="e">
        <f t="shared" si="173"/>
        <v>#DIV/0!</v>
      </c>
      <c r="BF133" t="e">
        <f t="shared" si="174"/>
        <v>#DIV/0!</v>
      </c>
      <c r="BG133" t="e">
        <f t="shared" si="175"/>
        <v>#DIV/0!</v>
      </c>
      <c r="BH133">
        <f t="shared" si="176"/>
        <v>0.1536744615653455</v>
      </c>
      <c r="BI133" t="e">
        <f t="shared" si="177"/>
        <v>#DIV/0!</v>
      </c>
      <c r="BJ133" t="e">
        <f t="shared" si="178"/>
        <v>#DIV/0!</v>
      </c>
      <c r="BK133" t="e">
        <f t="shared" si="179"/>
        <v>#DIV/0!</v>
      </c>
      <c r="BL133">
        <v>219</v>
      </c>
      <c r="BM133">
        <v>300</v>
      </c>
      <c r="BN133">
        <v>300</v>
      </c>
      <c r="BO133">
        <v>300</v>
      </c>
      <c r="BP133">
        <v>8333.66</v>
      </c>
      <c r="BQ133">
        <v>1550.64</v>
      </c>
      <c r="BR133">
        <v>-5.6611500000000002E-3</v>
      </c>
      <c r="BS133">
        <v>-1.85</v>
      </c>
      <c r="BT133" t="s">
        <v>395</v>
      </c>
      <c r="BU133" t="s">
        <v>395</v>
      </c>
      <c r="BV133" t="s">
        <v>395</v>
      </c>
      <c r="BW133" t="s">
        <v>395</v>
      </c>
      <c r="BX133" t="s">
        <v>395</v>
      </c>
      <c r="BY133" t="s">
        <v>395</v>
      </c>
      <c r="BZ133" t="s">
        <v>395</v>
      </c>
      <c r="CA133" t="s">
        <v>395</v>
      </c>
      <c r="CB133" t="s">
        <v>395</v>
      </c>
      <c r="CC133" t="s">
        <v>395</v>
      </c>
      <c r="CD133">
        <f t="shared" si="180"/>
        <v>1500.19</v>
      </c>
      <c r="CE133">
        <f t="shared" si="181"/>
        <v>1261.3706999596352</v>
      </c>
      <c r="CF133">
        <f t="shared" si="182"/>
        <v>0.84080729771537954</v>
      </c>
      <c r="CG133">
        <f t="shared" si="183"/>
        <v>0.16115808459068237</v>
      </c>
      <c r="CH133">
        <v>6</v>
      </c>
      <c r="CI133">
        <v>0.5</v>
      </c>
      <c r="CJ133" t="s">
        <v>396</v>
      </c>
      <c r="CK133">
        <v>2</v>
      </c>
      <c r="CL133">
        <v>1634332732.0999999</v>
      </c>
      <c r="CM133">
        <v>196.29900000000001</v>
      </c>
      <c r="CN133">
        <v>199.99199999999999</v>
      </c>
      <c r="CO133">
        <v>17.954000000000001</v>
      </c>
      <c r="CP133">
        <v>16.364699999999999</v>
      </c>
      <c r="CQ133">
        <v>192.458</v>
      </c>
      <c r="CR133">
        <v>18.640999999999998</v>
      </c>
      <c r="CS133">
        <v>1000.01</v>
      </c>
      <c r="CT133">
        <v>90.891599999999997</v>
      </c>
      <c r="CU133">
        <v>0.103227</v>
      </c>
      <c r="CV133">
        <v>26.721399999999999</v>
      </c>
      <c r="CW133">
        <v>26.412800000000001</v>
      </c>
      <c r="CX133">
        <v>999.9</v>
      </c>
      <c r="CY133">
        <v>0</v>
      </c>
      <c r="CZ133">
        <v>0</v>
      </c>
      <c r="DA133">
        <v>10018.1</v>
      </c>
      <c r="DB133">
        <v>0</v>
      </c>
      <c r="DC133">
        <v>21.922899999999998</v>
      </c>
      <c r="DD133">
        <v>-3.05728</v>
      </c>
      <c r="DE133">
        <v>200.53700000000001</v>
      </c>
      <c r="DF133">
        <v>203.31899999999999</v>
      </c>
      <c r="DG133">
        <v>1.5967899999999999</v>
      </c>
      <c r="DH133">
        <v>199.99199999999999</v>
      </c>
      <c r="DI133">
        <v>16.364699999999999</v>
      </c>
      <c r="DJ133">
        <v>1.6325499999999999</v>
      </c>
      <c r="DK133">
        <v>1.4874099999999999</v>
      </c>
      <c r="DL133">
        <v>14.269500000000001</v>
      </c>
      <c r="DM133">
        <v>12.839399999999999</v>
      </c>
      <c r="DN133">
        <v>1500.19</v>
      </c>
      <c r="DO133">
        <v>0.973001</v>
      </c>
      <c r="DP133">
        <v>2.69994E-2</v>
      </c>
      <c r="DQ133">
        <v>0</v>
      </c>
      <c r="DR133">
        <v>1352.41</v>
      </c>
      <c r="DS133">
        <v>5.0000499999999999</v>
      </c>
      <c r="DT133">
        <v>20236.8</v>
      </c>
      <c r="DU133">
        <v>12459.6</v>
      </c>
      <c r="DV133">
        <v>41.75</v>
      </c>
      <c r="DW133">
        <v>43.561999999999998</v>
      </c>
      <c r="DX133">
        <v>42.75</v>
      </c>
      <c r="DY133">
        <v>43.125</v>
      </c>
      <c r="DZ133">
        <v>43.75</v>
      </c>
      <c r="EA133">
        <v>1454.82</v>
      </c>
      <c r="EB133">
        <v>40.369999999999997</v>
      </c>
      <c r="EC133">
        <v>0</v>
      </c>
      <c r="ED133">
        <v>74.5</v>
      </c>
      <c r="EE133">
        <v>0</v>
      </c>
      <c r="EF133">
        <v>1356.0927999999999</v>
      </c>
      <c r="EG133">
        <v>-35.194615329677802</v>
      </c>
      <c r="EH133">
        <v>-522.55384538811802</v>
      </c>
      <c r="EI133">
        <v>20294.815999999999</v>
      </c>
      <c r="EJ133">
        <v>15</v>
      </c>
      <c r="EK133">
        <v>1634332755.5999999</v>
      </c>
      <c r="EL133" t="s">
        <v>894</v>
      </c>
      <c r="EM133">
        <v>1634332755.5999999</v>
      </c>
      <c r="EN133">
        <v>1634332755.0999999</v>
      </c>
      <c r="EO133">
        <v>124</v>
      </c>
      <c r="EP133">
        <v>-0.63600000000000001</v>
      </c>
      <c r="EQ133">
        <v>-8.0000000000000002E-3</v>
      </c>
      <c r="ER133">
        <v>3.8410000000000002</v>
      </c>
      <c r="ES133">
        <v>-0.68700000000000006</v>
      </c>
      <c r="ET133">
        <v>200</v>
      </c>
      <c r="EU133">
        <v>16</v>
      </c>
      <c r="EV133">
        <v>0.36</v>
      </c>
      <c r="EW133">
        <v>0.05</v>
      </c>
      <c r="EX133">
        <v>-3.0645544999999998</v>
      </c>
      <c r="EY133">
        <v>3.5243302063797298E-2</v>
      </c>
      <c r="EZ133">
        <v>2.58550271659111E-2</v>
      </c>
      <c r="FA133">
        <v>1</v>
      </c>
      <c r="FB133">
        <v>1.5922942499999999</v>
      </c>
      <c r="FC133">
        <v>2.8788405253278498E-2</v>
      </c>
      <c r="FD133">
        <v>2.90195010940919E-3</v>
      </c>
      <c r="FE133">
        <v>1</v>
      </c>
      <c r="FF133">
        <v>2</v>
      </c>
      <c r="FG133">
        <v>2</v>
      </c>
      <c r="FH133" t="s">
        <v>398</v>
      </c>
      <c r="FI133">
        <v>3.8228599999999999</v>
      </c>
      <c r="FJ133">
        <v>2.70661</v>
      </c>
      <c r="FK133">
        <v>4.8510999999999999E-2</v>
      </c>
      <c r="FL133">
        <v>5.0257599999999999E-2</v>
      </c>
      <c r="FM133">
        <v>8.73057E-2</v>
      </c>
      <c r="FN133">
        <v>7.9055200000000006E-2</v>
      </c>
      <c r="FO133">
        <v>27688.799999999999</v>
      </c>
      <c r="FP133">
        <v>23445.200000000001</v>
      </c>
      <c r="FQ133">
        <v>26125.1</v>
      </c>
      <c r="FR133">
        <v>24086.799999999999</v>
      </c>
      <c r="FS133">
        <v>40708.300000000003</v>
      </c>
      <c r="FT133">
        <v>36609.599999999999</v>
      </c>
      <c r="FU133">
        <v>47239.5</v>
      </c>
      <c r="FV133">
        <v>42941.599999999999</v>
      </c>
      <c r="FW133">
        <v>2.6952500000000001</v>
      </c>
      <c r="FX133">
        <v>1.7105999999999999</v>
      </c>
      <c r="FY133">
        <v>0.14275299999999999</v>
      </c>
      <c r="FZ133">
        <v>0</v>
      </c>
      <c r="GA133">
        <v>24.0715</v>
      </c>
      <c r="GB133">
        <v>999.9</v>
      </c>
      <c r="GC133">
        <v>40.630000000000003</v>
      </c>
      <c r="GD133">
        <v>29.556999999999999</v>
      </c>
      <c r="GE133">
        <v>18.565999999999999</v>
      </c>
      <c r="GF133">
        <v>55.7913</v>
      </c>
      <c r="GG133">
        <v>47.235599999999998</v>
      </c>
      <c r="GH133">
        <v>3</v>
      </c>
      <c r="GI133">
        <v>-0.22301799999999999</v>
      </c>
      <c r="GJ133">
        <v>-0.52706699999999995</v>
      </c>
      <c r="GK133">
        <v>20.247299999999999</v>
      </c>
      <c r="GL133">
        <v>5.2352600000000002</v>
      </c>
      <c r="GM133">
        <v>11.986000000000001</v>
      </c>
      <c r="GN133">
        <v>4.9574499999999997</v>
      </c>
      <c r="GO133">
        <v>3.3039999999999998</v>
      </c>
      <c r="GP133">
        <v>1496.1</v>
      </c>
      <c r="GQ133">
        <v>9999</v>
      </c>
      <c r="GR133">
        <v>2841.4</v>
      </c>
      <c r="GS133">
        <v>18.399999999999999</v>
      </c>
      <c r="GT133">
        <v>1.8681300000000001</v>
      </c>
      <c r="GU133">
        <v>1.8638600000000001</v>
      </c>
      <c r="GV133">
        <v>1.8714900000000001</v>
      </c>
      <c r="GW133">
        <v>1.86222</v>
      </c>
      <c r="GX133">
        <v>1.86172</v>
      </c>
      <c r="GY133">
        <v>1.86815</v>
      </c>
      <c r="GZ133">
        <v>1.8583499999999999</v>
      </c>
      <c r="HA133">
        <v>1.8647800000000001</v>
      </c>
      <c r="HB133">
        <v>5</v>
      </c>
      <c r="HC133">
        <v>0</v>
      </c>
      <c r="HD133">
        <v>0</v>
      </c>
      <c r="HE133">
        <v>0</v>
      </c>
      <c r="HF133" t="s">
        <v>399</v>
      </c>
      <c r="HG133" t="s">
        <v>400</v>
      </c>
      <c r="HH133" t="s">
        <v>401</v>
      </c>
      <c r="HI133" t="s">
        <v>401</v>
      </c>
      <c r="HJ133" t="s">
        <v>401</v>
      </c>
      <c r="HK133" t="s">
        <v>401</v>
      </c>
      <c r="HL133">
        <v>0</v>
      </c>
      <c r="HM133">
        <v>100</v>
      </c>
      <c r="HN133">
        <v>100</v>
      </c>
      <c r="HO133">
        <v>3.8410000000000002</v>
      </c>
      <c r="HP133">
        <v>-0.68700000000000006</v>
      </c>
      <c r="HQ133">
        <v>4.4766999999999904</v>
      </c>
      <c r="HR133">
        <v>0</v>
      </c>
      <c r="HS133">
        <v>0</v>
      </c>
      <c r="HT133">
        <v>0</v>
      </c>
      <c r="HU133">
        <v>-0.67951904761904602</v>
      </c>
      <c r="HV133">
        <v>0</v>
      </c>
      <c r="HW133">
        <v>0</v>
      </c>
      <c r="HX133">
        <v>0</v>
      </c>
      <c r="HY133">
        <v>-1</v>
      </c>
      <c r="HZ133">
        <v>-1</v>
      </c>
      <c r="IA133">
        <v>-1</v>
      </c>
      <c r="IB133">
        <v>-1</v>
      </c>
      <c r="IC133">
        <v>1.9</v>
      </c>
      <c r="ID133">
        <v>1.8</v>
      </c>
      <c r="IE133">
        <v>0.88134800000000002</v>
      </c>
      <c r="IF133">
        <v>2.3547400000000001</v>
      </c>
      <c r="IG133">
        <v>2.64893</v>
      </c>
      <c r="IH133">
        <v>2.8881800000000002</v>
      </c>
      <c r="II133">
        <v>2.8442400000000001</v>
      </c>
      <c r="IJ133">
        <v>2.3559600000000001</v>
      </c>
      <c r="IK133">
        <v>33.8735</v>
      </c>
      <c r="IL133">
        <v>15.5242</v>
      </c>
      <c r="IM133">
        <v>18</v>
      </c>
      <c r="IN133">
        <v>1192.5</v>
      </c>
      <c r="IO133">
        <v>350.827</v>
      </c>
      <c r="IP133">
        <v>24.9998</v>
      </c>
      <c r="IQ133">
        <v>24.4878</v>
      </c>
      <c r="IR133">
        <v>30</v>
      </c>
      <c r="IS133">
        <v>24.407499999999999</v>
      </c>
      <c r="IT133">
        <v>24.352</v>
      </c>
      <c r="IU133">
        <v>17.688199999999998</v>
      </c>
      <c r="IV133">
        <v>0</v>
      </c>
      <c r="IW133">
        <v>50</v>
      </c>
      <c r="IX133">
        <v>25</v>
      </c>
      <c r="IY133">
        <v>200</v>
      </c>
      <c r="IZ133">
        <v>18.4207</v>
      </c>
      <c r="JA133">
        <v>109.24</v>
      </c>
      <c r="JB133">
        <v>100.002</v>
      </c>
    </row>
    <row r="134" spans="1:262" x14ac:dyDescent="0.2">
      <c r="A134">
        <v>118</v>
      </c>
      <c r="B134">
        <v>1634332832.0999999</v>
      </c>
      <c r="C134">
        <v>21477.5999999046</v>
      </c>
      <c r="D134" t="s">
        <v>895</v>
      </c>
      <c r="E134" t="s">
        <v>896</v>
      </c>
      <c r="F134" t="s">
        <v>392</v>
      </c>
      <c r="G134">
        <v>1634332832.0999999</v>
      </c>
      <c r="H134">
        <f t="shared" si="138"/>
        <v>2.8163083215213759E-3</v>
      </c>
      <c r="I134">
        <f t="shared" si="139"/>
        <v>2.816308321521376</v>
      </c>
      <c r="J134">
        <f t="shared" si="140"/>
        <v>2.1429223760114939</v>
      </c>
      <c r="K134">
        <f t="shared" si="141"/>
        <v>98.541899999999998</v>
      </c>
      <c r="L134">
        <f t="shared" si="142"/>
        <v>70.768216436338051</v>
      </c>
      <c r="M134">
        <f t="shared" si="143"/>
        <v>6.439536657947988</v>
      </c>
      <c r="N134">
        <f t="shared" si="144"/>
        <v>8.9667962448183012</v>
      </c>
      <c r="O134">
        <f t="shared" si="145"/>
        <v>0.14049249012791201</v>
      </c>
      <c r="P134">
        <f t="shared" si="146"/>
        <v>2.7669239629668398</v>
      </c>
      <c r="Q134">
        <f t="shared" si="147"/>
        <v>0.13664637746250527</v>
      </c>
      <c r="R134">
        <f t="shared" si="148"/>
        <v>8.574077383260223E-2</v>
      </c>
      <c r="S134">
        <f t="shared" si="149"/>
        <v>241.76397592211407</v>
      </c>
      <c r="T134">
        <f t="shared" si="150"/>
        <v>27.462142649289728</v>
      </c>
      <c r="U134">
        <f t="shared" si="151"/>
        <v>26.4041</v>
      </c>
      <c r="V134">
        <f t="shared" si="152"/>
        <v>3.4557909708685259</v>
      </c>
      <c r="W134">
        <f t="shared" si="153"/>
        <v>46.347406703082015</v>
      </c>
      <c r="X134">
        <f t="shared" si="154"/>
        <v>1.6328099196079999</v>
      </c>
      <c r="Y134">
        <f t="shared" si="155"/>
        <v>3.5229801099085467</v>
      </c>
      <c r="Z134">
        <f t="shared" si="156"/>
        <v>1.822981051260526</v>
      </c>
      <c r="AA134">
        <f t="shared" si="157"/>
        <v>-124.19919697909268</v>
      </c>
      <c r="AB134">
        <f t="shared" si="158"/>
        <v>48.748888253171629</v>
      </c>
      <c r="AC134">
        <f t="shared" si="159"/>
        <v>3.7858457356827171</v>
      </c>
      <c r="AD134">
        <f t="shared" si="160"/>
        <v>170.09951293187575</v>
      </c>
      <c r="AE134">
        <v>0</v>
      </c>
      <c r="AF134">
        <v>0</v>
      </c>
      <c r="AG134">
        <f t="shared" si="161"/>
        <v>1</v>
      </c>
      <c r="AH134">
        <f t="shared" si="162"/>
        <v>0</v>
      </c>
      <c r="AI134">
        <f t="shared" si="163"/>
        <v>48161.612359690072</v>
      </c>
      <c r="AJ134" t="s">
        <v>393</v>
      </c>
      <c r="AK134">
        <v>10397.299999999999</v>
      </c>
      <c r="AL134">
        <v>0</v>
      </c>
      <c r="AM134">
        <v>0</v>
      </c>
      <c r="AN134" t="e">
        <f t="shared" si="164"/>
        <v>#DIV/0!</v>
      </c>
      <c r="AO134">
        <v>-1</v>
      </c>
      <c r="AP134" t="s">
        <v>897</v>
      </c>
      <c r="AQ134">
        <v>8331.4500000000007</v>
      </c>
      <c r="AR134">
        <v>1151.3988461538499</v>
      </c>
      <c r="AS134">
        <v>1320.51</v>
      </c>
      <c r="AT134">
        <f t="shared" si="165"/>
        <v>0.12806503081850951</v>
      </c>
      <c r="AU134">
        <v>0.5</v>
      </c>
      <c r="AV134">
        <f t="shared" si="166"/>
        <v>1261.3535999596447</v>
      </c>
      <c r="AW134">
        <f t="shared" si="167"/>
        <v>2.1429223760114939</v>
      </c>
      <c r="AX134">
        <f t="shared" si="168"/>
        <v>80.767643825934911</v>
      </c>
      <c r="AY134">
        <f t="shared" si="169"/>
        <v>2.4917060339876523E-3</v>
      </c>
      <c r="AZ134">
        <f t="shared" si="170"/>
        <v>-1</v>
      </c>
      <c r="BA134" t="e">
        <f t="shared" si="171"/>
        <v>#DIV/0!</v>
      </c>
      <c r="BB134" t="s">
        <v>395</v>
      </c>
      <c r="BC134">
        <v>0</v>
      </c>
      <c r="BD134" t="e">
        <f t="shared" si="172"/>
        <v>#DIV/0!</v>
      </c>
      <c r="BE134" t="e">
        <f t="shared" si="173"/>
        <v>#DIV/0!</v>
      </c>
      <c r="BF134" t="e">
        <f t="shared" si="174"/>
        <v>#DIV/0!</v>
      </c>
      <c r="BG134" t="e">
        <f t="shared" si="175"/>
        <v>#DIV/0!</v>
      </c>
      <c r="BH134">
        <f t="shared" si="176"/>
        <v>0.12806503081850956</v>
      </c>
      <c r="BI134" t="e">
        <f t="shared" si="177"/>
        <v>#DIV/0!</v>
      </c>
      <c r="BJ134" t="e">
        <f t="shared" si="178"/>
        <v>#DIV/0!</v>
      </c>
      <c r="BK134" t="e">
        <f t="shared" si="179"/>
        <v>#DIV/0!</v>
      </c>
      <c r="BL134">
        <v>220</v>
      </c>
      <c r="BM134">
        <v>300</v>
      </c>
      <c r="BN134">
        <v>300</v>
      </c>
      <c r="BO134">
        <v>300</v>
      </c>
      <c r="BP134">
        <v>8331.4500000000007</v>
      </c>
      <c r="BQ134">
        <v>1284.47</v>
      </c>
      <c r="BR134">
        <v>-5.6594599999999998E-3</v>
      </c>
      <c r="BS134">
        <v>0.21</v>
      </c>
      <c r="BT134" t="s">
        <v>395</v>
      </c>
      <c r="BU134" t="s">
        <v>395</v>
      </c>
      <c r="BV134" t="s">
        <v>395</v>
      </c>
      <c r="BW134" t="s">
        <v>395</v>
      </c>
      <c r="BX134" t="s">
        <v>395</v>
      </c>
      <c r="BY134" t="s">
        <v>395</v>
      </c>
      <c r="BZ134" t="s">
        <v>395</v>
      </c>
      <c r="CA134" t="s">
        <v>395</v>
      </c>
      <c r="CB134" t="s">
        <v>395</v>
      </c>
      <c r="CC134" t="s">
        <v>395</v>
      </c>
      <c r="CD134">
        <f t="shared" si="180"/>
        <v>1500.17</v>
      </c>
      <c r="CE134">
        <f t="shared" si="181"/>
        <v>1261.3535999596447</v>
      </c>
      <c r="CF134">
        <f t="shared" si="182"/>
        <v>0.84080710850079976</v>
      </c>
      <c r="CG134">
        <f t="shared" si="183"/>
        <v>0.1611577194065433</v>
      </c>
      <c r="CH134">
        <v>6</v>
      </c>
      <c r="CI134">
        <v>0.5</v>
      </c>
      <c r="CJ134" t="s">
        <v>396</v>
      </c>
      <c r="CK134">
        <v>2</v>
      </c>
      <c r="CL134">
        <v>1634332832.0999999</v>
      </c>
      <c r="CM134">
        <v>98.541899999999998</v>
      </c>
      <c r="CN134">
        <v>99.994200000000006</v>
      </c>
      <c r="CO134">
        <v>17.943999999999999</v>
      </c>
      <c r="CP134">
        <v>16.284500000000001</v>
      </c>
      <c r="CQ134">
        <v>94.956900000000005</v>
      </c>
      <c r="CR134">
        <v>18.634</v>
      </c>
      <c r="CS134">
        <v>999.97799999999995</v>
      </c>
      <c r="CT134">
        <v>90.891400000000004</v>
      </c>
      <c r="CU134">
        <v>0.103357</v>
      </c>
      <c r="CV134">
        <v>26.730899999999998</v>
      </c>
      <c r="CW134">
        <v>26.4041</v>
      </c>
      <c r="CX134">
        <v>999.9</v>
      </c>
      <c r="CY134">
        <v>0</v>
      </c>
      <c r="CZ134">
        <v>0</v>
      </c>
      <c r="DA134">
        <v>10012.5</v>
      </c>
      <c r="DB134">
        <v>0</v>
      </c>
      <c r="DC134">
        <v>21.922899999999998</v>
      </c>
      <c r="DD134">
        <v>-1.1962699999999999</v>
      </c>
      <c r="DE134">
        <v>100.60299999999999</v>
      </c>
      <c r="DF134">
        <v>101.649</v>
      </c>
      <c r="DG134">
        <v>1.6623300000000001</v>
      </c>
      <c r="DH134">
        <v>99.994200000000006</v>
      </c>
      <c r="DI134">
        <v>16.284500000000001</v>
      </c>
      <c r="DJ134">
        <v>1.63121</v>
      </c>
      <c r="DK134">
        <v>1.4801200000000001</v>
      </c>
      <c r="DL134">
        <v>14.2569</v>
      </c>
      <c r="DM134">
        <v>12.7643</v>
      </c>
      <c r="DN134">
        <v>1500.17</v>
      </c>
      <c r="DO134">
        <v>0.97300600000000004</v>
      </c>
      <c r="DP134">
        <v>2.6993699999999999E-2</v>
      </c>
      <c r="DQ134">
        <v>0</v>
      </c>
      <c r="DR134">
        <v>1141.6500000000001</v>
      </c>
      <c r="DS134">
        <v>5.0000499999999999</v>
      </c>
      <c r="DT134">
        <v>17121.599999999999</v>
      </c>
      <c r="DU134">
        <v>12459.5</v>
      </c>
      <c r="DV134">
        <v>41.75</v>
      </c>
      <c r="DW134">
        <v>43.561999999999998</v>
      </c>
      <c r="DX134">
        <v>42.75</v>
      </c>
      <c r="DY134">
        <v>43.125</v>
      </c>
      <c r="DZ134">
        <v>43.811999999999998</v>
      </c>
      <c r="EA134">
        <v>1454.81</v>
      </c>
      <c r="EB134">
        <v>40.36</v>
      </c>
      <c r="EC134">
        <v>0</v>
      </c>
      <c r="ED134">
        <v>99.599999904632597</v>
      </c>
      <c r="EE134">
        <v>0</v>
      </c>
      <c r="EF134">
        <v>1151.3988461538499</v>
      </c>
      <c r="EG134">
        <v>-77.281709298024396</v>
      </c>
      <c r="EH134">
        <v>-1144.35213521985</v>
      </c>
      <c r="EI134">
        <v>17259.45</v>
      </c>
      <c r="EJ134">
        <v>15</v>
      </c>
      <c r="EK134">
        <v>1634332858.5999999</v>
      </c>
      <c r="EL134" t="s">
        <v>898</v>
      </c>
      <c r="EM134">
        <v>1634332852.0999999</v>
      </c>
      <c r="EN134">
        <v>1634332858.5999999</v>
      </c>
      <c r="EO134">
        <v>125</v>
      </c>
      <c r="EP134">
        <v>-0.25600000000000001</v>
      </c>
      <c r="EQ134">
        <v>-3.0000000000000001E-3</v>
      </c>
      <c r="ER134">
        <v>3.585</v>
      </c>
      <c r="ES134">
        <v>-0.69</v>
      </c>
      <c r="ET134">
        <v>100</v>
      </c>
      <c r="EU134">
        <v>16</v>
      </c>
      <c r="EV134">
        <v>0.39</v>
      </c>
      <c r="EW134">
        <v>0.06</v>
      </c>
      <c r="EX134">
        <v>-1.1751855</v>
      </c>
      <c r="EY134">
        <v>-2.63705065666026E-2</v>
      </c>
      <c r="EZ134">
        <v>2.0906522660404301E-2</v>
      </c>
      <c r="FA134">
        <v>1</v>
      </c>
      <c r="FB134">
        <v>1.6512005000000001</v>
      </c>
      <c r="FC134">
        <v>4.8115722326449797E-2</v>
      </c>
      <c r="FD134">
        <v>4.8052778015428097E-3</v>
      </c>
      <c r="FE134">
        <v>1</v>
      </c>
      <c r="FF134">
        <v>2</v>
      </c>
      <c r="FG134">
        <v>2</v>
      </c>
      <c r="FH134" t="s">
        <v>398</v>
      </c>
      <c r="FI134">
        <v>3.8228200000000001</v>
      </c>
      <c r="FJ134">
        <v>2.7067000000000001</v>
      </c>
      <c r="FK134">
        <v>2.5085099999999999E-2</v>
      </c>
      <c r="FL134">
        <v>2.64566E-2</v>
      </c>
      <c r="FM134">
        <v>8.72835E-2</v>
      </c>
      <c r="FN134">
        <v>7.8776499999999999E-2</v>
      </c>
      <c r="FO134">
        <v>28370.2</v>
      </c>
      <c r="FP134">
        <v>24033.599999999999</v>
      </c>
      <c r="FQ134">
        <v>26124.7</v>
      </c>
      <c r="FR134">
        <v>24087.7</v>
      </c>
      <c r="FS134">
        <v>40708.1</v>
      </c>
      <c r="FT134">
        <v>36621.199999999997</v>
      </c>
      <c r="FU134">
        <v>47238.8</v>
      </c>
      <c r="FV134">
        <v>42942.8</v>
      </c>
      <c r="FW134">
        <v>2.6961300000000001</v>
      </c>
      <c r="FX134">
        <v>1.7104299999999999</v>
      </c>
      <c r="FY134">
        <v>0.14013800000000001</v>
      </c>
      <c r="FZ134">
        <v>0</v>
      </c>
      <c r="GA134">
        <v>24.105699999999999</v>
      </c>
      <c r="GB134">
        <v>999.9</v>
      </c>
      <c r="GC134">
        <v>40.606000000000002</v>
      </c>
      <c r="GD134">
        <v>29.497</v>
      </c>
      <c r="GE134">
        <v>18.490300000000001</v>
      </c>
      <c r="GF134">
        <v>55.691299999999998</v>
      </c>
      <c r="GG134">
        <v>47.243600000000001</v>
      </c>
      <c r="GH134">
        <v>3</v>
      </c>
      <c r="GI134">
        <v>-0.223742</v>
      </c>
      <c r="GJ134">
        <v>-0.53036499999999998</v>
      </c>
      <c r="GK134">
        <v>20.2468</v>
      </c>
      <c r="GL134">
        <v>5.2340600000000004</v>
      </c>
      <c r="GM134">
        <v>11.986000000000001</v>
      </c>
      <c r="GN134">
        <v>4.9568500000000002</v>
      </c>
      <c r="GO134">
        <v>3.3039999999999998</v>
      </c>
      <c r="GP134">
        <v>1499.2</v>
      </c>
      <c r="GQ134">
        <v>9999</v>
      </c>
      <c r="GR134">
        <v>2841.4</v>
      </c>
      <c r="GS134">
        <v>18.5</v>
      </c>
      <c r="GT134">
        <v>1.8681300000000001</v>
      </c>
      <c r="GU134">
        <v>1.8638399999999999</v>
      </c>
      <c r="GV134">
        <v>1.8714900000000001</v>
      </c>
      <c r="GW134">
        <v>1.86225</v>
      </c>
      <c r="GX134">
        <v>1.86172</v>
      </c>
      <c r="GY134">
        <v>1.8681700000000001</v>
      </c>
      <c r="GZ134">
        <v>1.85832</v>
      </c>
      <c r="HA134">
        <v>1.8647800000000001</v>
      </c>
      <c r="HB134">
        <v>5</v>
      </c>
      <c r="HC134">
        <v>0</v>
      </c>
      <c r="HD134">
        <v>0</v>
      </c>
      <c r="HE134">
        <v>0</v>
      </c>
      <c r="HF134" t="s">
        <v>399</v>
      </c>
      <c r="HG134" t="s">
        <v>400</v>
      </c>
      <c r="HH134" t="s">
        <v>401</v>
      </c>
      <c r="HI134" t="s">
        <v>401</v>
      </c>
      <c r="HJ134" t="s">
        <v>401</v>
      </c>
      <c r="HK134" t="s">
        <v>401</v>
      </c>
      <c r="HL134">
        <v>0</v>
      </c>
      <c r="HM134">
        <v>100</v>
      </c>
      <c r="HN134">
        <v>100</v>
      </c>
      <c r="HO134">
        <v>3.585</v>
      </c>
      <c r="HP134">
        <v>-0.69</v>
      </c>
      <c r="HQ134">
        <v>3.84095238095242</v>
      </c>
      <c r="HR134">
        <v>0</v>
      </c>
      <c r="HS134">
        <v>0</v>
      </c>
      <c r="HT134">
        <v>0</v>
      </c>
      <c r="HU134">
        <v>-0.68721499999999802</v>
      </c>
      <c r="HV134">
        <v>0</v>
      </c>
      <c r="HW134">
        <v>0</v>
      </c>
      <c r="HX134">
        <v>0</v>
      </c>
      <c r="HY134">
        <v>-1</v>
      </c>
      <c r="HZ134">
        <v>-1</v>
      </c>
      <c r="IA134">
        <v>-1</v>
      </c>
      <c r="IB134">
        <v>-1</v>
      </c>
      <c r="IC134">
        <v>1.3</v>
      </c>
      <c r="ID134">
        <v>1.3</v>
      </c>
      <c r="IE134">
        <v>0.53222700000000001</v>
      </c>
      <c r="IF134">
        <v>2.3779300000000001</v>
      </c>
      <c r="IG134">
        <v>2.64893</v>
      </c>
      <c r="IH134">
        <v>2.8881800000000002</v>
      </c>
      <c r="II134">
        <v>2.8442400000000001</v>
      </c>
      <c r="IJ134">
        <v>2.36694</v>
      </c>
      <c r="IK134">
        <v>33.805700000000002</v>
      </c>
      <c r="IL134">
        <v>15.497999999999999</v>
      </c>
      <c r="IM134">
        <v>18</v>
      </c>
      <c r="IN134">
        <v>1193.3499999999999</v>
      </c>
      <c r="IO134">
        <v>350.65300000000002</v>
      </c>
      <c r="IP134">
        <v>24.9999</v>
      </c>
      <c r="IQ134">
        <v>24.472899999999999</v>
      </c>
      <c r="IR134">
        <v>30</v>
      </c>
      <c r="IS134">
        <v>24.395199999999999</v>
      </c>
      <c r="IT134">
        <v>24.3383</v>
      </c>
      <c r="IU134">
        <v>10.679600000000001</v>
      </c>
      <c r="IV134">
        <v>0</v>
      </c>
      <c r="IW134">
        <v>50</v>
      </c>
      <c r="IX134">
        <v>25</v>
      </c>
      <c r="IY134">
        <v>100</v>
      </c>
      <c r="IZ134">
        <v>18.4207</v>
      </c>
      <c r="JA134">
        <v>109.238</v>
      </c>
      <c r="JB134">
        <v>100.005</v>
      </c>
    </row>
    <row r="135" spans="1:262" x14ac:dyDescent="0.2">
      <c r="A135">
        <v>119</v>
      </c>
      <c r="B135">
        <v>1634332963.5999999</v>
      </c>
      <c r="C135">
        <v>21609.0999999046</v>
      </c>
      <c r="D135" t="s">
        <v>899</v>
      </c>
      <c r="E135" t="s">
        <v>900</v>
      </c>
      <c r="F135" t="s">
        <v>392</v>
      </c>
      <c r="G135">
        <v>1634332963.5999999</v>
      </c>
      <c r="H135">
        <f t="shared" si="138"/>
        <v>2.9742820744966623E-3</v>
      </c>
      <c r="I135">
        <f t="shared" si="139"/>
        <v>2.9742820744966623</v>
      </c>
      <c r="J135">
        <f t="shared" si="140"/>
        <v>0.32028863363298871</v>
      </c>
      <c r="K135">
        <f t="shared" si="141"/>
        <v>49.718899999999998</v>
      </c>
      <c r="L135">
        <f t="shared" si="142"/>
        <v>44.633295854286395</v>
      </c>
      <c r="M135">
        <f t="shared" si="143"/>
        <v>4.0616559885848407</v>
      </c>
      <c r="N135">
        <f t="shared" si="144"/>
        <v>4.5244489358376008</v>
      </c>
      <c r="O135">
        <f t="shared" si="145"/>
        <v>0.14859826828939621</v>
      </c>
      <c r="P135">
        <f t="shared" si="146"/>
        <v>2.7733782007842009</v>
      </c>
      <c r="Q135">
        <f t="shared" si="147"/>
        <v>0.14431253754199352</v>
      </c>
      <c r="R135">
        <f t="shared" si="148"/>
        <v>9.0570096068253378E-2</v>
      </c>
      <c r="S135">
        <f t="shared" si="149"/>
        <v>241.72509292212087</v>
      </c>
      <c r="T135">
        <f t="shared" si="150"/>
        <v>27.418583052920727</v>
      </c>
      <c r="U135">
        <f t="shared" si="151"/>
        <v>26.416599999999999</v>
      </c>
      <c r="V135">
        <f t="shared" si="152"/>
        <v>3.4583402024772769</v>
      </c>
      <c r="W135">
        <f t="shared" si="153"/>
        <v>46.414211619760437</v>
      </c>
      <c r="X135">
        <f t="shared" si="154"/>
        <v>1.6353077946552004</v>
      </c>
      <c r="Y135">
        <f t="shared" si="155"/>
        <v>3.5232911162041209</v>
      </c>
      <c r="Z135">
        <f t="shared" si="156"/>
        <v>1.8230324078220765</v>
      </c>
      <c r="AA135">
        <f t="shared" si="157"/>
        <v>-131.1658394853028</v>
      </c>
      <c r="AB135">
        <f t="shared" si="158"/>
        <v>47.217899844061982</v>
      </c>
      <c r="AC135">
        <f t="shared" si="159"/>
        <v>3.6586715803540319</v>
      </c>
      <c r="AD135">
        <f t="shared" si="160"/>
        <v>161.43582486123407</v>
      </c>
      <c r="AE135">
        <v>0</v>
      </c>
      <c r="AF135">
        <v>0</v>
      </c>
      <c r="AG135">
        <f t="shared" si="161"/>
        <v>1</v>
      </c>
      <c r="AH135">
        <f t="shared" si="162"/>
        <v>0</v>
      </c>
      <c r="AI135">
        <f t="shared" si="163"/>
        <v>48337.526590797861</v>
      </c>
      <c r="AJ135" t="s">
        <v>393</v>
      </c>
      <c r="AK135">
        <v>10397.299999999999</v>
      </c>
      <c r="AL135">
        <v>0</v>
      </c>
      <c r="AM135">
        <v>0</v>
      </c>
      <c r="AN135" t="e">
        <f t="shared" si="164"/>
        <v>#DIV/0!</v>
      </c>
      <c r="AO135">
        <v>-1</v>
      </c>
      <c r="AP135" t="s">
        <v>901</v>
      </c>
      <c r="AQ135">
        <v>8329.7900000000009</v>
      </c>
      <c r="AR135">
        <v>966.24491999999998</v>
      </c>
      <c r="AS135">
        <v>1086.1500000000001</v>
      </c>
      <c r="AT135">
        <f t="shared" si="165"/>
        <v>0.1103945863830964</v>
      </c>
      <c r="AU135">
        <v>0.5</v>
      </c>
      <c r="AV135">
        <f t="shared" si="166"/>
        <v>1261.1516999596483</v>
      </c>
      <c r="AW135">
        <f t="shared" si="167"/>
        <v>0.32028863363298871</v>
      </c>
      <c r="AX135">
        <f t="shared" si="168"/>
        <v>69.612160141692144</v>
      </c>
      <c r="AY135">
        <f t="shared" si="169"/>
        <v>1.046891213543329E-3</v>
      </c>
      <c r="AZ135">
        <f t="shared" si="170"/>
        <v>-1</v>
      </c>
      <c r="BA135" t="e">
        <f t="shared" si="171"/>
        <v>#DIV/0!</v>
      </c>
      <c r="BB135" t="s">
        <v>395</v>
      </c>
      <c r="BC135">
        <v>0</v>
      </c>
      <c r="BD135" t="e">
        <f t="shared" si="172"/>
        <v>#DIV/0!</v>
      </c>
      <c r="BE135" t="e">
        <f t="shared" si="173"/>
        <v>#DIV/0!</v>
      </c>
      <c r="BF135" t="e">
        <f t="shared" si="174"/>
        <v>#DIV/0!</v>
      </c>
      <c r="BG135" t="e">
        <f t="shared" si="175"/>
        <v>#DIV/0!</v>
      </c>
      <c r="BH135">
        <f t="shared" si="176"/>
        <v>0.11039458638309635</v>
      </c>
      <c r="BI135" t="e">
        <f t="shared" si="177"/>
        <v>#DIV/0!</v>
      </c>
      <c r="BJ135" t="e">
        <f t="shared" si="178"/>
        <v>#DIV/0!</v>
      </c>
      <c r="BK135" t="e">
        <f t="shared" si="179"/>
        <v>#DIV/0!</v>
      </c>
      <c r="BL135">
        <v>221</v>
      </c>
      <c r="BM135">
        <v>300</v>
      </c>
      <c r="BN135">
        <v>300</v>
      </c>
      <c r="BO135">
        <v>300</v>
      </c>
      <c r="BP135">
        <v>8329.7900000000009</v>
      </c>
      <c r="BQ135">
        <v>1064.18</v>
      </c>
      <c r="BR135">
        <v>-5.6583199999999997E-3</v>
      </c>
      <c r="BS135">
        <v>1.61</v>
      </c>
      <c r="BT135" t="s">
        <v>395</v>
      </c>
      <c r="BU135" t="s">
        <v>395</v>
      </c>
      <c r="BV135" t="s">
        <v>395</v>
      </c>
      <c r="BW135" t="s">
        <v>395</v>
      </c>
      <c r="BX135" t="s">
        <v>395</v>
      </c>
      <c r="BY135" t="s">
        <v>395</v>
      </c>
      <c r="BZ135" t="s">
        <v>395</v>
      </c>
      <c r="CA135" t="s">
        <v>395</v>
      </c>
      <c r="CB135" t="s">
        <v>395</v>
      </c>
      <c r="CC135" t="s">
        <v>395</v>
      </c>
      <c r="CD135">
        <f t="shared" si="180"/>
        <v>1499.93</v>
      </c>
      <c r="CE135">
        <f t="shared" si="181"/>
        <v>1261.1516999596483</v>
      </c>
      <c r="CF135">
        <f t="shared" si="182"/>
        <v>0.84080703763485509</v>
      </c>
      <c r="CG135">
        <f t="shared" si="183"/>
        <v>0.16115758263527022</v>
      </c>
      <c r="CH135">
        <v>6</v>
      </c>
      <c r="CI135">
        <v>0.5</v>
      </c>
      <c r="CJ135" t="s">
        <v>396</v>
      </c>
      <c r="CK135">
        <v>2</v>
      </c>
      <c r="CL135">
        <v>1634332963.5999999</v>
      </c>
      <c r="CM135">
        <v>49.718899999999998</v>
      </c>
      <c r="CN135">
        <v>49.9998</v>
      </c>
      <c r="CO135">
        <v>17.970300000000002</v>
      </c>
      <c r="CP135">
        <v>16.2178</v>
      </c>
      <c r="CQ135">
        <v>46.277799999999999</v>
      </c>
      <c r="CR135">
        <v>18.664200000000001</v>
      </c>
      <c r="CS135">
        <v>1000</v>
      </c>
      <c r="CT135">
        <v>90.897599999999997</v>
      </c>
      <c r="CU135">
        <v>0.10298400000000001</v>
      </c>
      <c r="CV135">
        <v>26.732399999999998</v>
      </c>
      <c r="CW135">
        <v>26.416599999999999</v>
      </c>
      <c r="CX135">
        <v>999.9</v>
      </c>
      <c r="CY135">
        <v>0</v>
      </c>
      <c r="CZ135">
        <v>0</v>
      </c>
      <c r="DA135">
        <v>10050</v>
      </c>
      <c r="DB135">
        <v>0</v>
      </c>
      <c r="DC135">
        <v>21.9785</v>
      </c>
      <c r="DD135">
        <v>-0.28083799999999998</v>
      </c>
      <c r="DE135">
        <v>50.628700000000002</v>
      </c>
      <c r="DF135">
        <v>50.823999999999998</v>
      </c>
      <c r="DG135">
        <v>1.75251</v>
      </c>
      <c r="DH135">
        <v>49.9998</v>
      </c>
      <c r="DI135">
        <v>16.2178</v>
      </c>
      <c r="DJ135">
        <v>1.6334599999999999</v>
      </c>
      <c r="DK135">
        <v>1.4741599999999999</v>
      </c>
      <c r="DL135">
        <v>14.2781</v>
      </c>
      <c r="DM135">
        <v>12.7028</v>
      </c>
      <c r="DN135">
        <v>1499.93</v>
      </c>
      <c r="DO135">
        <v>0.97300600000000004</v>
      </c>
      <c r="DP135">
        <v>2.6993699999999999E-2</v>
      </c>
      <c r="DQ135">
        <v>0</v>
      </c>
      <c r="DR135">
        <v>960.13800000000003</v>
      </c>
      <c r="DS135">
        <v>5.0000499999999999</v>
      </c>
      <c r="DT135">
        <v>14437.8</v>
      </c>
      <c r="DU135">
        <v>12457.5</v>
      </c>
      <c r="DV135">
        <v>41.75</v>
      </c>
      <c r="DW135">
        <v>43.561999999999998</v>
      </c>
      <c r="DX135">
        <v>42.75</v>
      </c>
      <c r="DY135">
        <v>43.125</v>
      </c>
      <c r="DZ135">
        <v>43.811999999999998</v>
      </c>
      <c r="EA135">
        <v>1454.58</v>
      </c>
      <c r="EB135">
        <v>40.35</v>
      </c>
      <c r="EC135">
        <v>0</v>
      </c>
      <c r="ED135">
        <v>130.799999952316</v>
      </c>
      <c r="EE135">
        <v>0</v>
      </c>
      <c r="EF135">
        <v>966.24491999999998</v>
      </c>
      <c r="EG135">
        <v>-51.808230761259701</v>
      </c>
      <c r="EH135">
        <v>-768.18461542859495</v>
      </c>
      <c r="EI135">
        <v>14529.288</v>
      </c>
      <c r="EJ135">
        <v>15</v>
      </c>
      <c r="EK135">
        <v>1634332937.5999999</v>
      </c>
      <c r="EL135" t="s">
        <v>902</v>
      </c>
      <c r="EM135">
        <v>1634332937.5999999</v>
      </c>
      <c r="EN135">
        <v>1634332936.5999999</v>
      </c>
      <c r="EO135">
        <v>126</v>
      </c>
      <c r="EP135">
        <v>-0.14399999999999999</v>
      </c>
      <c r="EQ135">
        <v>-4.0000000000000001E-3</v>
      </c>
      <c r="ER135">
        <v>3.4409999999999998</v>
      </c>
      <c r="ES135">
        <v>-0.69399999999999995</v>
      </c>
      <c r="ET135">
        <v>50</v>
      </c>
      <c r="EU135">
        <v>16</v>
      </c>
      <c r="EV135">
        <v>0.33</v>
      </c>
      <c r="EW135">
        <v>0.03</v>
      </c>
      <c r="EX135">
        <v>-0.26408495121951198</v>
      </c>
      <c r="EY135">
        <v>-1.8403714285714402E-2</v>
      </c>
      <c r="EZ135">
        <v>1.75036877883703E-2</v>
      </c>
      <c r="FA135">
        <v>1</v>
      </c>
      <c r="FB135">
        <v>1.7357446341463401</v>
      </c>
      <c r="FC135">
        <v>0.218005087108016</v>
      </c>
      <c r="FD135">
        <v>5.0580517221822899E-2</v>
      </c>
      <c r="FE135">
        <v>1</v>
      </c>
      <c r="FF135">
        <v>2</v>
      </c>
      <c r="FG135">
        <v>2</v>
      </c>
      <c r="FH135" t="s">
        <v>398</v>
      </c>
      <c r="FI135">
        <v>3.8228499999999999</v>
      </c>
      <c r="FJ135">
        <v>2.7066599999999998</v>
      </c>
      <c r="FK135">
        <v>1.23842E-2</v>
      </c>
      <c r="FL135">
        <v>1.34369E-2</v>
      </c>
      <c r="FM135">
        <v>8.7396100000000004E-2</v>
      </c>
      <c r="FN135">
        <v>7.8551800000000005E-2</v>
      </c>
      <c r="FO135">
        <v>28740.2</v>
      </c>
      <c r="FP135">
        <v>24356.3</v>
      </c>
      <c r="FQ135">
        <v>26125</v>
      </c>
      <c r="FR135">
        <v>24088.799999999999</v>
      </c>
      <c r="FS135">
        <v>40702.5</v>
      </c>
      <c r="FT135">
        <v>36631.9</v>
      </c>
      <c r="FU135">
        <v>47238.7</v>
      </c>
      <c r="FV135">
        <v>42945.2</v>
      </c>
      <c r="FW135">
        <v>2.6939500000000001</v>
      </c>
      <c r="FX135">
        <v>1.7108699999999999</v>
      </c>
      <c r="FY135">
        <v>0.14016799999999999</v>
      </c>
      <c r="FZ135">
        <v>0</v>
      </c>
      <c r="GA135">
        <v>24.117799999999999</v>
      </c>
      <c r="GB135">
        <v>999.9</v>
      </c>
      <c r="GC135">
        <v>40.630000000000003</v>
      </c>
      <c r="GD135">
        <v>29.416</v>
      </c>
      <c r="GE135">
        <v>18.413699999999999</v>
      </c>
      <c r="GF135">
        <v>55.761299999999999</v>
      </c>
      <c r="GG135">
        <v>47.207500000000003</v>
      </c>
      <c r="GH135">
        <v>3</v>
      </c>
      <c r="GI135">
        <v>-0.22520100000000001</v>
      </c>
      <c r="GJ135">
        <v>-0.52668800000000005</v>
      </c>
      <c r="GK135">
        <v>20.2471</v>
      </c>
      <c r="GL135">
        <v>5.2352600000000002</v>
      </c>
      <c r="GM135">
        <v>11.986000000000001</v>
      </c>
      <c r="GN135">
        <v>4.9570499999999997</v>
      </c>
      <c r="GO135">
        <v>3.3039999999999998</v>
      </c>
      <c r="GP135">
        <v>1502.7</v>
      </c>
      <c r="GQ135">
        <v>9999</v>
      </c>
      <c r="GR135">
        <v>2841.4</v>
      </c>
      <c r="GS135">
        <v>18.5</v>
      </c>
      <c r="GT135">
        <v>1.8681300000000001</v>
      </c>
      <c r="GU135">
        <v>1.8638399999999999</v>
      </c>
      <c r="GV135">
        <v>1.8714900000000001</v>
      </c>
      <c r="GW135">
        <v>1.8622300000000001</v>
      </c>
      <c r="GX135">
        <v>1.86172</v>
      </c>
      <c r="GY135">
        <v>1.8681700000000001</v>
      </c>
      <c r="GZ135">
        <v>1.8583099999999999</v>
      </c>
      <c r="HA135">
        <v>1.8647800000000001</v>
      </c>
      <c r="HB135">
        <v>5</v>
      </c>
      <c r="HC135">
        <v>0</v>
      </c>
      <c r="HD135">
        <v>0</v>
      </c>
      <c r="HE135">
        <v>0</v>
      </c>
      <c r="HF135" t="s">
        <v>399</v>
      </c>
      <c r="HG135" t="s">
        <v>400</v>
      </c>
      <c r="HH135" t="s">
        <v>401</v>
      </c>
      <c r="HI135" t="s">
        <v>401</v>
      </c>
      <c r="HJ135" t="s">
        <v>401</v>
      </c>
      <c r="HK135" t="s">
        <v>401</v>
      </c>
      <c r="HL135">
        <v>0</v>
      </c>
      <c r="HM135">
        <v>100</v>
      </c>
      <c r="HN135">
        <v>100</v>
      </c>
      <c r="HO135">
        <v>3.4409999999999998</v>
      </c>
      <c r="HP135">
        <v>-0.69389999999999996</v>
      </c>
      <c r="HQ135">
        <v>3.4411450000000099</v>
      </c>
      <c r="HR135">
        <v>0</v>
      </c>
      <c r="HS135">
        <v>0</v>
      </c>
      <c r="HT135">
        <v>0</v>
      </c>
      <c r="HU135">
        <v>-0.69384000000000201</v>
      </c>
      <c r="HV135">
        <v>0</v>
      </c>
      <c r="HW135">
        <v>0</v>
      </c>
      <c r="HX135">
        <v>0</v>
      </c>
      <c r="HY135">
        <v>-1</v>
      </c>
      <c r="HZ135">
        <v>-1</v>
      </c>
      <c r="IA135">
        <v>-1</v>
      </c>
      <c r="IB135">
        <v>-1</v>
      </c>
      <c r="IC135">
        <v>0.4</v>
      </c>
      <c r="ID135">
        <v>0.5</v>
      </c>
      <c r="IE135">
        <v>0.35522500000000001</v>
      </c>
      <c r="IF135">
        <v>2.3962400000000001</v>
      </c>
      <c r="IG135">
        <v>2.64893</v>
      </c>
      <c r="IH135">
        <v>2.8894000000000002</v>
      </c>
      <c r="II135">
        <v>2.8442400000000001</v>
      </c>
      <c r="IJ135">
        <v>2.3559600000000001</v>
      </c>
      <c r="IK135">
        <v>33.738100000000003</v>
      </c>
      <c r="IL135">
        <v>15.480399999999999</v>
      </c>
      <c r="IM135">
        <v>18</v>
      </c>
      <c r="IN135">
        <v>1190.19</v>
      </c>
      <c r="IO135">
        <v>350.779</v>
      </c>
      <c r="IP135">
        <v>25</v>
      </c>
      <c r="IQ135">
        <v>24.4557</v>
      </c>
      <c r="IR135">
        <v>30</v>
      </c>
      <c r="IS135">
        <v>24.378900000000002</v>
      </c>
      <c r="IT135">
        <v>24.323399999999999</v>
      </c>
      <c r="IU135">
        <v>7.1376499999999998</v>
      </c>
      <c r="IV135">
        <v>0</v>
      </c>
      <c r="IW135">
        <v>50</v>
      </c>
      <c r="IX135">
        <v>25</v>
      </c>
      <c r="IY135">
        <v>50</v>
      </c>
      <c r="IZ135">
        <v>18.4207</v>
      </c>
      <c r="JA135">
        <v>109.238</v>
      </c>
      <c r="JB135">
        <v>100.01</v>
      </c>
    </row>
    <row r="136" spans="1:262" x14ac:dyDescent="0.2">
      <c r="A136">
        <v>120</v>
      </c>
      <c r="B136">
        <v>1634333050.5999999</v>
      </c>
      <c r="C136">
        <v>21696.0999999046</v>
      </c>
      <c r="D136" t="s">
        <v>903</v>
      </c>
      <c r="E136" t="s">
        <v>904</v>
      </c>
      <c r="F136" t="s">
        <v>392</v>
      </c>
      <c r="G136">
        <v>1634333050.5999999</v>
      </c>
      <c r="H136">
        <f t="shared" si="138"/>
        <v>3.1062467428203577E-3</v>
      </c>
      <c r="I136">
        <f t="shared" si="139"/>
        <v>3.1062467428203577</v>
      </c>
      <c r="J136">
        <f t="shared" si="140"/>
        <v>-2.083032422768051</v>
      </c>
      <c r="K136">
        <f t="shared" si="141"/>
        <v>-5.0444100000000001</v>
      </c>
      <c r="L136">
        <f t="shared" si="142"/>
        <v>16.691617325439999</v>
      </c>
      <c r="M136">
        <f t="shared" si="143"/>
        <v>1.5190857653924712</v>
      </c>
      <c r="N136">
        <f t="shared" si="144"/>
        <v>-0.45908621533782001</v>
      </c>
      <c r="O136">
        <f t="shared" si="145"/>
        <v>0.15607583068362663</v>
      </c>
      <c r="P136">
        <f t="shared" si="146"/>
        <v>2.764012121584225</v>
      </c>
      <c r="Q136">
        <f t="shared" si="147"/>
        <v>0.15133982846840824</v>
      </c>
      <c r="R136">
        <f t="shared" si="148"/>
        <v>9.5000932872513766E-2</v>
      </c>
      <c r="S136">
        <f t="shared" si="149"/>
        <v>241.75874992207335</v>
      </c>
      <c r="T136">
        <f t="shared" si="150"/>
        <v>27.383217509766762</v>
      </c>
      <c r="U136">
        <f t="shared" si="151"/>
        <v>26.384599999999999</v>
      </c>
      <c r="V136">
        <f t="shared" si="152"/>
        <v>3.4518174459722339</v>
      </c>
      <c r="W136">
        <f t="shared" si="153"/>
        <v>46.440118340227329</v>
      </c>
      <c r="X136">
        <f t="shared" si="154"/>
        <v>1.6360761321442001</v>
      </c>
      <c r="Y136">
        <f t="shared" si="155"/>
        <v>3.5229801099085467</v>
      </c>
      <c r="Z136">
        <f t="shared" si="156"/>
        <v>1.8157413138280338</v>
      </c>
      <c r="AA136">
        <f t="shared" si="157"/>
        <v>-136.98548135837777</v>
      </c>
      <c r="AB136">
        <f t="shared" si="158"/>
        <v>51.603347865051227</v>
      </c>
      <c r="AC136">
        <f t="shared" si="159"/>
        <v>4.011353793158575</v>
      </c>
      <c r="AD136">
        <f t="shared" si="160"/>
        <v>160.38797022190539</v>
      </c>
      <c r="AE136">
        <v>0</v>
      </c>
      <c r="AF136">
        <v>0</v>
      </c>
      <c r="AG136">
        <f t="shared" si="161"/>
        <v>1</v>
      </c>
      <c r="AH136">
        <f t="shared" si="162"/>
        <v>0</v>
      </c>
      <c r="AI136">
        <f t="shared" si="163"/>
        <v>48082.5697538678</v>
      </c>
      <c r="AJ136" t="s">
        <v>393</v>
      </c>
      <c r="AK136">
        <v>10397.299999999999</v>
      </c>
      <c r="AL136">
        <v>0</v>
      </c>
      <c r="AM136">
        <v>0</v>
      </c>
      <c r="AN136" t="e">
        <f t="shared" si="164"/>
        <v>#DIV/0!</v>
      </c>
      <c r="AO136">
        <v>-1</v>
      </c>
      <c r="AP136" t="s">
        <v>905</v>
      </c>
      <c r="AQ136">
        <v>8328.85</v>
      </c>
      <c r="AR136">
        <v>854.21907692307695</v>
      </c>
      <c r="AS136">
        <v>935.99099999999999</v>
      </c>
      <c r="AT136">
        <f t="shared" si="165"/>
        <v>8.7364005718989834E-2</v>
      </c>
      <c r="AU136">
        <v>0.5</v>
      </c>
      <c r="AV136">
        <f t="shared" si="166"/>
        <v>1261.3205999596235</v>
      </c>
      <c r="AW136">
        <f t="shared" si="167"/>
        <v>-2.083032422768051</v>
      </c>
      <c r="AX136">
        <f t="shared" si="168"/>
        <v>55.097010054176117</v>
      </c>
      <c r="AY136">
        <f t="shared" si="169"/>
        <v>-8.5864959535483711E-4</v>
      </c>
      <c r="AZ136">
        <f t="shared" si="170"/>
        <v>-1</v>
      </c>
      <c r="BA136" t="e">
        <f t="shared" si="171"/>
        <v>#DIV/0!</v>
      </c>
      <c r="BB136" t="s">
        <v>395</v>
      </c>
      <c r="BC136">
        <v>0</v>
      </c>
      <c r="BD136" t="e">
        <f t="shared" si="172"/>
        <v>#DIV/0!</v>
      </c>
      <c r="BE136" t="e">
        <f t="shared" si="173"/>
        <v>#DIV/0!</v>
      </c>
      <c r="BF136" t="e">
        <f t="shared" si="174"/>
        <v>#DIV/0!</v>
      </c>
      <c r="BG136" t="e">
        <f t="shared" si="175"/>
        <v>#DIV/0!</v>
      </c>
      <c r="BH136">
        <f t="shared" si="176"/>
        <v>8.7364005718989848E-2</v>
      </c>
      <c r="BI136" t="e">
        <f t="shared" si="177"/>
        <v>#DIV/0!</v>
      </c>
      <c r="BJ136" t="e">
        <f t="shared" si="178"/>
        <v>#DIV/0!</v>
      </c>
      <c r="BK136" t="e">
        <f t="shared" si="179"/>
        <v>#DIV/0!</v>
      </c>
      <c r="BL136">
        <v>222</v>
      </c>
      <c r="BM136">
        <v>300</v>
      </c>
      <c r="BN136">
        <v>300</v>
      </c>
      <c r="BO136">
        <v>300</v>
      </c>
      <c r="BP136">
        <v>8328.85</v>
      </c>
      <c r="BQ136">
        <v>917.84</v>
      </c>
      <c r="BR136">
        <v>-5.6576100000000004E-3</v>
      </c>
      <c r="BS136">
        <v>0.13</v>
      </c>
      <c r="BT136" t="s">
        <v>395</v>
      </c>
      <c r="BU136" t="s">
        <v>395</v>
      </c>
      <c r="BV136" t="s">
        <v>395</v>
      </c>
      <c r="BW136" t="s">
        <v>395</v>
      </c>
      <c r="BX136" t="s">
        <v>395</v>
      </c>
      <c r="BY136" t="s">
        <v>395</v>
      </c>
      <c r="BZ136" t="s">
        <v>395</v>
      </c>
      <c r="CA136" t="s">
        <v>395</v>
      </c>
      <c r="CB136" t="s">
        <v>395</v>
      </c>
      <c r="CC136" t="s">
        <v>395</v>
      </c>
      <c r="CD136">
        <f t="shared" si="180"/>
        <v>1500.13</v>
      </c>
      <c r="CE136">
        <f t="shared" si="181"/>
        <v>1261.3205999596235</v>
      </c>
      <c r="CF136">
        <f t="shared" si="182"/>
        <v>0.84080752998715003</v>
      </c>
      <c r="CG136">
        <f t="shared" si="183"/>
        <v>0.16115853287519971</v>
      </c>
      <c r="CH136">
        <v>6</v>
      </c>
      <c r="CI136">
        <v>0.5</v>
      </c>
      <c r="CJ136" t="s">
        <v>396</v>
      </c>
      <c r="CK136">
        <v>2</v>
      </c>
      <c r="CL136">
        <v>1634333050.5999999</v>
      </c>
      <c r="CM136">
        <v>-5.0444100000000001</v>
      </c>
      <c r="CN136">
        <v>-6.3036700000000003</v>
      </c>
      <c r="CO136">
        <v>17.9771</v>
      </c>
      <c r="CP136">
        <v>16.146799999999999</v>
      </c>
      <c r="CQ136">
        <v>-8.6877300000000002</v>
      </c>
      <c r="CR136">
        <v>18.671099999999999</v>
      </c>
      <c r="CS136">
        <v>999.96900000000005</v>
      </c>
      <c r="CT136">
        <v>90.905500000000004</v>
      </c>
      <c r="CU136">
        <v>0.10340199999999999</v>
      </c>
      <c r="CV136">
        <v>26.730899999999998</v>
      </c>
      <c r="CW136">
        <v>26.384599999999999</v>
      </c>
      <c r="CX136">
        <v>999.9</v>
      </c>
      <c r="CY136">
        <v>0</v>
      </c>
      <c r="CZ136">
        <v>0</v>
      </c>
      <c r="DA136">
        <v>9993.75</v>
      </c>
      <c r="DB136">
        <v>0</v>
      </c>
      <c r="DC136">
        <v>21.922899999999998</v>
      </c>
      <c r="DD136">
        <v>1.25926</v>
      </c>
      <c r="DE136">
        <v>-5.1367599999999998</v>
      </c>
      <c r="DF136">
        <v>-6.4071300000000004</v>
      </c>
      <c r="DG136">
        <v>1.8303400000000001</v>
      </c>
      <c r="DH136">
        <v>-6.3036700000000003</v>
      </c>
      <c r="DI136">
        <v>16.146799999999999</v>
      </c>
      <c r="DJ136">
        <v>1.63422</v>
      </c>
      <c r="DK136">
        <v>1.46783</v>
      </c>
      <c r="DL136">
        <v>14.285299999999999</v>
      </c>
      <c r="DM136">
        <v>12.6371</v>
      </c>
      <c r="DN136">
        <v>1500.13</v>
      </c>
      <c r="DO136">
        <v>0.97299000000000002</v>
      </c>
      <c r="DP136">
        <v>2.70099E-2</v>
      </c>
      <c r="DQ136">
        <v>0</v>
      </c>
      <c r="DR136">
        <v>848.27700000000004</v>
      </c>
      <c r="DS136">
        <v>5.0000499999999999</v>
      </c>
      <c r="DT136">
        <v>12781.6</v>
      </c>
      <c r="DU136">
        <v>12459.1</v>
      </c>
      <c r="DV136">
        <v>41.75</v>
      </c>
      <c r="DW136">
        <v>43.5</v>
      </c>
      <c r="DX136">
        <v>42.75</v>
      </c>
      <c r="DY136">
        <v>43.186999999999998</v>
      </c>
      <c r="DZ136">
        <v>43.811999999999998</v>
      </c>
      <c r="EA136">
        <v>1454.75</v>
      </c>
      <c r="EB136">
        <v>40.380000000000003</v>
      </c>
      <c r="EC136">
        <v>0</v>
      </c>
      <c r="ED136">
        <v>86.599999904632597</v>
      </c>
      <c r="EE136">
        <v>0</v>
      </c>
      <c r="EF136">
        <v>854.21907692307695</v>
      </c>
      <c r="EG136">
        <v>-48.268376003442199</v>
      </c>
      <c r="EH136">
        <v>-730.54700757003502</v>
      </c>
      <c r="EI136">
        <v>12868.6192307692</v>
      </c>
      <c r="EJ136">
        <v>15</v>
      </c>
      <c r="EK136">
        <v>1634333023.5999999</v>
      </c>
      <c r="EL136" t="s">
        <v>906</v>
      </c>
      <c r="EM136">
        <v>1634333014.5999999</v>
      </c>
      <c r="EN136">
        <v>1634333023.5999999</v>
      </c>
      <c r="EO136">
        <v>127</v>
      </c>
      <c r="EP136">
        <v>0.20200000000000001</v>
      </c>
      <c r="EQ136">
        <v>0</v>
      </c>
      <c r="ER136">
        <v>3.6429999999999998</v>
      </c>
      <c r="ES136">
        <v>-0.69399999999999995</v>
      </c>
      <c r="ET136">
        <v>-6</v>
      </c>
      <c r="EU136">
        <v>16</v>
      </c>
      <c r="EV136">
        <v>0.28000000000000003</v>
      </c>
      <c r="EW136">
        <v>0.04</v>
      </c>
      <c r="EX136">
        <v>1.2881541463414601</v>
      </c>
      <c r="EY136">
        <v>-1.83271777003516E-2</v>
      </c>
      <c r="EZ136">
        <v>1.60738261682121E-2</v>
      </c>
      <c r="FA136">
        <v>1</v>
      </c>
      <c r="FB136">
        <v>1.8230543902439</v>
      </c>
      <c r="FC136">
        <v>5.1058536585363502E-2</v>
      </c>
      <c r="FD136">
        <v>5.0880731168912799E-3</v>
      </c>
      <c r="FE136">
        <v>1</v>
      </c>
      <c r="FF136">
        <v>2</v>
      </c>
      <c r="FG136">
        <v>2</v>
      </c>
      <c r="FH136" t="s">
        <v>398</v>
      </c>
      <c r="FI136">
        <v>3.82281</v>
      </c>
      <c r="FJ136">
        <v>2.7065899999999998</v>
      </c>
      <c r="FK136">
        <v>-2.3266599999999999E-3</v>
      </c>
      <c r="FL136">
        <v>-1.6999199999999999E-3</v>
      </c>
      <c r="FM136">
        <v>8.7429199999999999E-2</v>
      </c>
      <c r="FN136">
        <v>7.8311099999999995E-2</v>
      </c>
      <c r="FO136">
        <v>29167.8</v>
      </c>
      <c r="FP136">
        <v>24729.7</v>
      </c>
      <c r="FQ136">
        <v>26124.400000000001</v>
      </c>
      <c r="FR136">
        <v>24088.5</v>
      </c>
      <c r="FS136">
        <v>40699.699999999997</v>
      </c>
      <c r="FT136">
        <v>36641.1</v>
      </c>
      <c r="FU136">
        <v>47237.5</v>
      </c>
      <c r="FV136">
        <v>42945</v>
      </c>
      <c r="FW136">
        <v>2.6960999999999999</v>
      </c>
      <c r="FX136">
        <v>1.71105</v>
      </c>
      <c r="FY136">
        <v>0.137653</v>
      </c>
      <c r="FZ136">
        <v>0</v>
      </c>
      <c r="GA136">
        <v>24.126999999999999</v>
      </c>
      <c r="GB136">
        <v>999.9</v>
      </c>
      <c r="GC136">
        <v>40.606000000000002</v>
      </c>
      <c r="GD136">
        <v>29.356000000000002</v>
      </c>
      <c r="GE136">
        <v>18.3368</v>
      </c>
      <c r="GF136">
        <v>55.821300000000001</v>
      </c>
      <c r="GG136">
        <v>47.223599999999998</v>
      </c>
      <c r="GH136">
        <v>3</v>
      </c>
      <c r="GI136">
        <v>-0.22586400000000001</v>
      </c>
      <c r="GJ136">
        <v>-0.50985800000000003</v>
      </c>
      <c r="GK136">
        <v>20.247199999999999</v>
      </c>
      <c r="GL136">
        <v>5.2331599999999998</v>
      </c>
      <c r="GM136">
        <v>11.986000000000001</v>
      </c>
      <c r="GN136">
        <v>4.9569000000000001</v>
      </c>
      <c r="GO136">
        <v>3.3039999999999998</v>
      </c>
      <c r="GP136">
        <v>1505.4</v>
      </c>
      <c r="GQ136">
        <v>9999</v>
      </c>
      <c r="GR136">
        <v>2841.4</v>
      </c>
      <c r="GS136">
        <v>18.5</v>
      </c>
      <c r="GT136">
        <v>1.8681700000000001</v>
      </c>
      <c r="GU136">
        <v>1.8638600000000001</v>
      </c>
      <c r="GV136">
        <v>1.8714900000000001</v>
      </c>
      <c r="GW136">
        <v>1.86233</v>
      </c>
      <c r="GX136">
        <v>1.86172</v>
      </c>
      <c r="GY136">
        <v>1.8682000000000001</v>
      </c>
      <c r="GZ136">
        <v>1.85836</v>
      </c>
      <c r="HA136">
        <v>1.8647800000000001</v>
      </c>
      <c r="HB136">
        <v>5</v>
      </c>
      <c r="HC136">
        <v>0</v>
      </c>
      <c r="HD136">
        <v>0</v>
      </c>
      <c r="HE136">
        <v>0</v>
      </c>
      <c r="HF136" t="s">
        <v>399</v>
      </c>
      <c r="HG136" t="s">
        <v>400</v>
      </c>
      <c r="HH136" t="s">
        <v>401</v>
      </c>
      <c r="HI136" t="s">
        <v>401</v>
      </c>
      <c r="HJ136" t="s">
        <v>401</v>
      </c>
      <c r="HK136" t="s">
        <v>401</v>
      </c>
      <c r="HL136">
        <v>0</v>
      </c>
      <c r="HM136">
        <v>100</v>
      </c>
      <c r="HN136">
        <v>100</v>
      </c>
      <c r="HO136">
        <v>3.6429999999999998</v>
      </c>
      <c r="HP136">
        <v>-0.69399999999999995</v>
      </c>
      <c r="HQ136">
        <v>3.643316</v>
      </c>
      <c r="HR136">
        <v>0</v>
      </c>
      <c r="HS136">
        <v>0</v>
      </c>
      <c r="HT136">
        <v>0</v>
      </c>
      <c r="HU136">
        <v>-0.69398000000000004</v>
      </c>
      <c r="HV136">
        <v>0</v>
      </c>
      <c r="HW136">
        <v>0</v>
      </c>
      <c r="HX136">
        <v>0</v>
      </c>
      <c r="HY136">
        <v>-1</v>
      </c>
      <c r="HZ136">
        <v>-1</v>
      </c>
      <c r="IA136">
        <v>-1</v>
      </c>
      <c r="IB136">
        <v>-1</v>
      </c>
      <c r="IC136">
        <v>0.6</v>
      </c>
      <c r="ID136">
        <v>0.5</v>
      </c>
      <c r="IE136">
        <v>3.2959000000000002E-2</v>
      </c>
      <c r="IF136">
        <v>4.99756</v>
      </c>
      <c r="IG136">
        <v>2.64893</v>
      </c>
      <c r="IH136">
        <v>2.8881800000000002</v>
      </c>
      <c r="II136">
        <v>2.8442400000000001</v>
      </c>
      <c r="IJ136">
        <v>2.3706100000000001</v>
      </c>
      <c r="IK136">
        <v>33.715499999999999</v>
      </c>
      <c r="IL136">
        <v>15.445399999999999</v>
      </c>
      <c r="IM136">
        <v>18</v>
      </c>
      <c r="IN136">
        <v>1192.71</v>
      </c>
      <c r="IO136">
        <v>350.80399999999997</v>
      </c>
      <c r="IP136">
        <v>25.0001</v>
      </c>
      <c r="IQ136">
        <v>24.447099999999999</v>
      </c>
      <c r="IR136">
        <v>30.0001</v>
      </c>
      <c r="IS136">
        <v>24.3688</v>
      </c>
      <c r="IT136">
        <v>24.313700000000001</v>
      </c>
      <c r="IU136">
        <v>0</v>
      </c>
      <c r="IV136">
        <v>0</v>
      </c>
      <c r="IW136">
        <v>50</v>
      </c>
      <c r="IX136">
        <v>25</v>
      </c>
      <c r="IY136">
        <v>0</v>
      </c>
      <c r="IZ136">
        <v>18.4207</v>
      </c>
      <c r="JA136">
        <v>109.236</v>
      </c>
      <c r="JB136">
        <v>100.009</v>
      </c>
    </row>
    <row r="137" spans="1:262" x14ac:dyDescent="0.2">
      <c r="A137">
        <v>121</v>
      </c>
      <c r="B137">
        <v>1634333134.0999999</v>
      </c>
      <c r="C137">
        <v>21779.5999999046</v>
      </c>
      <c r="D137" t="s">
        <v>907</v>
      </c>
      <c r="E137" t="s">
        <v>908</v>
      </c>
      <c r="F137" t="s">
        <v>392</v>
      </c>
      <c r="G137">
        <v>1634333134.0999999</v>
      </c>
      <c r="H137">
        <f t="shared" si="138"/>
        <v>3.2315060054228344E-3</v>
      </c>
      <c r="I137">
        <f t="shared" si="139"/>
        <v>3.2315060054228342</v>
      </c>
      <c r="J137">
        <f t="shared" si="140"/>
        <v>10.683874815230634</v>
      </c>
      <c r="K137">
        <f t="shared" si="141"/>
        <v>393.02300000000002</v>
      </c>
      <c r="L137">
        <f t="shared" si="142"/>
        <v>274.85322753327779</v>
      </c>
      <c r="M137">
        <f t="shared" si="143"/>
        <v>25.012449575191404</v>
      </c>
      <c r="N137">
        <f t="shared" si="144"/>
        <v>35.766245343435997</v>
      </c>
      <c r="O137">
        <f t="shared" si="145"/>
        <v>0.16373172748468626</v>
      </c>
      <c r="P137">
        <f t="shared" si="146"/>
        <v>2.7736349493021049</v>
      </c>
      <c r="Q137">
        <f t="shared" si="147"/>
        <v>0.15854548057729409</v>
      </c>
      <c r="R137">
        <f t="shared" si="148"/>
        <v>9.9543204575600508E-2</v>
      </c>
      <c r="S137">
        <f t="shared" si="149"/>
        <v>241.72988092212248</v>
      </c>
      <c r="T137">
        <f t="shared" si="150"/>
        <v>27.347356628211344</v>
      </c>
      <c r="U137">
        <f t="shared" si="151"/>
        <v>26.3339</v>
      </c>
      <c r="V137">
        <f t="shared" si="152"/>
        <v>3.4415049466922958</v>
      </c>
      <c r="W137">
        <f t="shared" si="153"/>
        <v>46.505158778506029</v>
      </c>
      <c r="X137">
        <f t="shared" si="154"/>
        <v>1.6384349883143998</v>
      </c>
      <c r="Y137">
        <f t="shared" si="155"/>
        <v>3.5231252431970179</v>
      </c>
      <c r="Z137">
        <f t="shared" si="156"/>
        <v>1.803069958377896</v>
      </c>
      <c r="AA137">
        <f t="shared" si="157"/>
        <v>-142.50941483914698</v>
      </c>
      <c r="AB137">
        <f t="shared" si="158"/>
        <v>59.468958877720517</v>
      </c>
      <c r="AC137">
        <f t="shared" si="159"/>
        <v>4.605591074945484</v>
      </c>
      <c r="AD137">
        <f t="shared" si="160"/>
        <v>163.29501603564151</v>
      </c>
      <c r="AE137">
        <v>0</v>
      </c>
      <c r="AF137">
        <v>0</v>
      </c>
      <c r="AG137">
        <f t="shared" si="161"/>
        <v>1</v>
      </c>
      <c r="AH137">
        <f t="shared" si="162"/>
        <v>0</v>
      </c>
      <c r="AI137">
        <f t="shared" si="163"/>
        <v>48344.72668155477</v>
      </c>
      <c r="AJ137" t="s">
        <v>393</v>
      </c>
      <c r="AK137">
        <v>10397.299999999999</v>
      </c>
      <c r="AL137">
        <v>0</v>
      </c>
      <c r="AM137">
        <v>0</v>
      </c>
      <c r="AN137" t="e">
        <f t="shared" si="164"/>
        <v>#DIV/0!</v>
      </c>
      <c r="AO137">
        <v>-1</v>
      </c>
      <c r="AP137" t="s">
        <v>909</v>
      </c>
      <c r="AQ137">
        <v>8330.36</v>
      </c>
      <c r="AR137">
        <v>992.06164000000001</v>
      </c>
      <c r="AS137">
        <v>1181.8499999999999</v>
      </c>
      <c r="AT137">
        <f t="shared" si="165"/>
        <v>0.16058582730464943</v>
      </c>
      <c r="AU137">
        <v>0.5</v>
      </c>
      <c r="AV137">
        <f t="shared" si="166"/>
        <v>1261.1768999596491</v>
      </c>
      <c r="AW137">
        <f t="shared" si="167"/>
        <v>10.683874815230634</v>
      </c>
      <c r="AX137">
        <f t="shared" si="168"/>
        <v>101.26356792876666</v>
      </c>
      <c r="AY137">
        <f t="shared" si="169"/>
        <v>9.2642632572833006E-3</v>
      </c>
      <c r="AZ137">
        <f t="shared" si="170"/>
        <v>-1</v>
      </c>
      <c r="BA137" t="e">
        <f t="shared" si="171"/>
        <v>#DIV/0!</v>
      </c>
      <c r="BB137" t="s">
        <v>395</v>
      </c>
      <c r="BC137">
        <v>0</v>
      </c>
      <c r="BD137" t="e">
        <f t="shared" si="172"/>
        <v>#DIV/0!</v>
      </c>
      <c r="BE137" t="e">
        <f t="shared" si="173"/>
        <v>#DIV/0!</v>
      </c>
      <c r="BF137" t="e">
        <f t="shared" si="174"/>
        <v>#DIV/0!</v>
      </c>
      <c r="BG137" t="e">
        <f t="shared" si="175"/>
        <v>#DIV/0!</v>
      </c>
      <c r="BH137">
        <f t="shared" si="176"/>
        <v>0.1605858273046494</v>
      </c>
      <c r="BI137" t="e">
        <f t="shared" si="177"/>
        <v>#DIV/0!</v>
      </c>
      <c r="BJ137" t="e">
        <f t="shared" si="178"/>
        <v>#DIV/0!</v>
      </c>
      <c r="BK137" t="e">
        <f t="shared" si="179"/>
        <v>#DIV/0!</v>
      </c>
      <c r="BL137">
        <v>223</v>
      </c>
      <c r="BM137">
        <v>300</v>
      </c>
      <c r="BN137">
        <v>300</v>
      </c>
      <c r="BO137">
        <v>300</v>
      </c>
      <c r="BP137">
        <v>8330.36</v>
      </c>
      <c r="BQ137">
        <v>1140.8399999999999</v>
      </c>
      <c r="BR137">
        <v>-5.6587800000000004E-3</v>
      </c>
      <c r="BS137">
        <v>-1.42</v>
      </c>
      <c r="BT137" t="s">
        <v>395</v>
      </c>
      <c r="BU137" t="s">
        <v>395</v>
      </c>
      <c r="BV137" t="s">
        <v>395</v>
      </c>
      <c r="BW137" t="s">
        <v>395</v>
      </c>
      <c r="BX137" t="s">
        <v>395</v>
      </c>
      <c r="BY137" t="s">
        <v>395</v>
      </c>
      <c r="BZ137" t="s">
        <v>395</v>
      </c>
      <c r="CA137" t="s">
        <v>395</v>
      </c>
      <c r="CB137" t="s">
        <v>395</v>
      </c>
      <c r="CC137" t="s">
        <v>395</v>
      </c>
      <c r="CD137">
        <f t="shared" si="180"/>
        <v>1499.96</v>
      </c>
      <c r="CE137">
        <f t="shared" si="181"/>
        <v>1261.1768999596491</v>
      </c>
      <c r="CF137">
        <f t="shared" si="182"/>
        <v>0.84080702149367248</v>
      </c>
      <c r="CG137">
        <f t="shared" si="183"/>
        <v>0.16115755148278785</v>
      </c>
      <c r="CH137">
        <v>6</v>
      </c>
      <c r="CI137">
        <v>0.5</v>
      </c>
      <c r="CJ137" t="s">
        <v>396</v>
      </c>
      <c r="CK137">
        <v>2</v>
      </c>
      <c r="CL137">
        <v>1634333134.0999999</v>
      </c>
      <c r="CM137">
        <v>393.02300000000002</v>
      </c>
      <c r="CN137">
        <v>400.19499999999999</v>
      </c>
      <c r="CO137">
        <v>18.004200000000001</v>
      </c>
      <c r="CP137">
        <v>16.100300000000001</v>
      </c>
      <c r="CQ137">
        <v>387.98700000000002</v>
      </c>
      <c r="CR137">
        <v>18.6892</v>
      </c>
      <c r="CS137">
        <v>1000.05</v>
      </c>
      <c r="CT137">
        <v>90.900499999999994</v>
      </c>
      <c r="CU137">
        <v>0.102432</v>
      </c>
      <c r="CV137">
        <v>26.7316</v>
      </c>
      <c r="CW137">
        <v>26.3339</v>
      </c>
      <c r="CX137">
        <v>999.9</v>
      </c>
      <c r="CY137">
        <v>0</v>
      </c>
      <c r="CZ137">
        <v>0</v>
      </c>
      <c r="DA137">
        <v>10051.200000000001</v>
      </c>
      <c r="DB137">
        <v>0</v>
      </c>
      <c r="DC137">
        <v>21.936800000000002</v>
      </c>
      <c r="DD137">
        <v>-8.5648199999999992</v>
      </c>
      <c r="DE137">
        <v>398.80700000000002</v>
      </c>
      <c r="DF137">
        <v>406.74400000000003</v>
      </c>
      <c r="DG137">
        <v>1.8949</v>
      </c>
      <c r="DH137">
        <v>400.19499999999999</v>
      </c>
      <c r="DI137">
        <v>16.100300000000001</v>
      </c>
      <c r="DJ137">
        <v>1.63578</v>
      </c>
      <c r="DK137">
        <v>1.46353</v>
      </c>
      <c r="DL137">
        <v>14.3</v>
      </c>
      <c r="DM137">
        <v>12.5924</v>
      </c>
      <c r="DN137">
        <v>1499.96</v>
      </c>
      <c r="DO137">
        <v>0.97300600000000004</v>
      </c>
      <c r="DP137">
        <v>2.6993699999999999E-2</v>
      </c>
      <c r="DQ137">
        <v>0</v>
      </c>
      <c r="DR137">
        <v>995.99099999999999</v>
      </c>
      <c r="DS137">
        <v>5.0000499999999999</v>
      </c>
      <c r="DT137">
        <v>14984.5</v>
      </c>
      <c r="DU137">
        <v>12457.8</v>
      </c>
      <c r="DV137">
        <v>41.75</v>
      </c>
      <c r="DW137">
        <v>43.561999999999998</v>
      </c>
      <c r="DX137">
        <v>42.75</v>
      </c>
      <c r="DY137">
        <v>43.125</v>
      </c>
      <c r="DZ137">
        <v>43.811999999999998</v>
      </c>
      <c r="EA137">
        <v>1454.61</v>
      </c>
      <c r="EB137">
        <v>40.35</v>
      </c>
      <c r="EC137">
        <v>0</v>
      </c>
      <c r="ED137">
        <v>82.799999952316298</v>
      </c>
      <c r="EE137">
        <v>0</v>
      </c>
      <c r="EF137">
        <v>992.06164000000001</v>
      </c>
      <c r="EG137">
        <v>37.264769254282399</v>
      </c>
      <c r="EH137">
        <v>542.86923078395205</v>
      </c>
      <c r="EI137">
        <v>14929.42</v>
      </c>
      <c r="EJ137">
        <v>15</v>
      </c>
      <c r="EK137">
        <v>1634333159.0999999</v>
      </c>
      <c r="EL137" t="s">
        <v>910</v>
      </c>
      <c r="EM137">
        <v>1634333157.0999999</v>
      </c>
      <c r="EN137">
        <v>1634333159.0999999</v>
      </c>
      <c r="EO137">
        <v>128</v>
      </c>
      <c r="EP137">
        <v>1.3919999999999999</v>
      </c>
      <c r="EQ137">
        <v>8.9999999999999993E-3</v>
      </c>
      <c r="ER137">
        <v>5.0359999999999996</v>
      </c>
      <c r="ES137">
        <v>-0.68500000000000005</v>
      </c>
      <c r="ET137">
        <v>401</v>
      </c>
      <c r="EU137">
        <v>16</v>
      </c>
      <c r="EV137">
        <v>0.35</v>
      </c>
      <c r="EW137">
        <v>0.04</v>
      </c>
      <c r="EX137">
        <v>-8.6870799999999999</v>
      </c>
      <c r="EY137">
        <v>-9.8153696060032297E-2</v>
      </c>
      <c r="EZ137">
        <v>4.8617731333331499E-2</v>
      </c>
      <c r="FA137">
        <v>1</v>
      </c>
      <c r="FB137">
        <v>1.8846067500000001</v>
      </c>
      <c r="FC137">
        <v>5.6125666041273198E-2</v>
      </c>
      <c r="FD137">
        <v>5.4840201437905099E-3</v>
      </c>
      <c r="FE137">
        <v>1</v>
      </c>
      <c r="FF137">
        <v>2</v>
      </c>
      <c r="FG137">
        <v>2</v>
      </c>
      <c r="FH137" t="s">
        <v>398</v>
      </c>
      <c r="FI137">
        <v>3.8229199999999999</v>
      </c>
      <c r="FJ137">
        <v>2.7061099999999998</v>
      </c>
      <c r="FK137">
        <v>8.6979699999999993E-2</v>
      </c>
      <c r="FL137">
        <v>8.9012499999999994E-2</v>
      </c>
      <c r="FM137">
        <v>8.7488300000000005E-2</v>
      </c>
      <c r="FN137">
        <v>7.8145900000000004E-2</v>
      </c>
      <c r="FO137">
        <v>26569.599999999999</v>
      </c>
      <c r="FP137">
        <v>22491.1</v>
      </c>
      <c r="FQ137">
        <v>26124.9</v>
      </c>
      <c r="FR137">
        <v>24089.1</v>
      </c>
      <c r="FS137">
        <v>40700</v>
      </c>
      <c r="FT137">
        <v>36651</v>
      </c>
      <c r="FU137">
        <v>47238.3</v>
      </c>
      <c r="FV137">
        <v>42946.6</v>
      </c>
      <c r="FW137">
        <v>2.6990500000000002</v>
      </c>
      <c r="FX137">
        <v>1.71532</v>
      </c>
      <c r="FY137">
        <v>0.13489300000000001</v>
      </c>
      <c r="FZ137">
        <v>0</v>
      </c>
      <c r="GA137">
        <v>24.121500000000001</v>
      </c>
      <c r="GB137">
        <v>999.9</v>
      </c>
      <c r="GC137">
        <v>40.557000000000002</v>
      </c>
      <c r="GD137">
        <v>29.295999999999999</v>
      </c>
      <c r="GE137">
        <v>18.254000000000001</v>
      </c>
      <c r="GF137">
        <v>55.821300000000001</v>
      </c>
      <c r="GG137">
        <v>47.171500000000002</v>
      </c>
      <c r="GH137">
        <v>3</v>
      </c>
      <c r="GI137">
        <v>-0.22658300000000001</v>
      </c>
      <c r="GJ137">
        <v>-0.51369799999999999</v>
      </c>
      <c r="GK137">
        <v>20.2471</v>
      </c>
      <c r="GL137">
        <v>5.2333100000000004</v>
      </c>
      <c r="GM137">
        <v>11.986000000000001</v>
      </c>
      <c r="GN137">
        <v>4.9557500000000001</v>
      </c>
      <c r="GO137">
        <v>3.3039999999999998</v>
      </c>
      <c r="GP137">
        <v>1507.9</v>
      </c>
      <c r="GQ137">
        <v>9999</v>
      </c>
      <c r="GR137">
        <v>2841.4</v>
      </c>
      <c r="GS137">
        <v>18.600000000000001</v>
      </c>
      <c r="GT137">
        <v>1.8681300000000001</v>
      </c>
      <c r="GU137">
        <v>1.86385</v>
      </c>
      <c r="GV137">
        <v>1.8714900000000001</v>
      </c>
      <c r="GW137">
        <v>1.8622000000000001</v>
      </c>
      <c r="GX137">
        <v>1.86172</v>
      </c>
      <c r="GY137">
        <v>1.8681399999999999</v>
      </c>
      <c r="GZ137">
        <v>1.85832</v>
      </c>
      <c r="HA137">
        <v>1.8647800000000001</v>
      </c>
      <c r="HB137">
        <v>5</v>
      </c>
      <c r="HC137">
        <v>0</v>
      </c>
      <c r="HD137">
        <v>0</v>
      </c>
      <c r="HE137">
        <v>0</v>
      </c>
      <c r="HF137" t="s">
        <v>399</v>
      </c>
      <c r="HG137" t="s">
        <v>400</v>
      </c>
      <c r="HH137" t="s">
        <v>401</v>
      </c>
      <c r="HI137" t="s">
        <v>401</v>
      </c>
      <c r="HJ137" t="s">
        <v>401</v>
      </c>
      <c r="HK137" t="s">
        <v>401</v>
      </c>
      <c r="HL137">
        <v>0</v>
      </c>
      <c r="HM137">
        <v>100</v>
      </c>
      <c r="HN137">
        <v>100</v>
      </c>
      <c r="HO137">
        <v>5.0359999999999996</v>
      </c>
      <c r="HP137">
        <v>-0.68500000000000005</v>
      </c>
      <c r="HQ137">
        <v>3.643316</v>
      </c>
      <c r="HR137">
        <v>0</v>
      </c>
      <c r="HS137">
        <v>0</v>
      </c>
      <c r="HT137">
        <v>0</v>
      </c>
      <c r="HU137">
        <v>-0.69398000000000004</v>
      </c>
      <c r="HV137">
        <v>0</v>
      </c>
      <c r="HW137">
        <v>0</v>
      </c>
      <c r="HX137">
        <v>0</v>
      </c>
      <c r="HY137">
        <v>-1</v>
      </c>
      <c r="HZ137">
        <v>-1</v>
      </c>
      <c r="IA137">
        <v>-1</v>
      </c>
      <c r="IB137">
        <v>-1</v>
      </c>
      <c r="IC137">
        <v>2</v>
      </c>
      <c r="ID137">
        <v>1.8</v>
      </c>
      <c r="IE137">
        <v>1.5319799999999999</v>
      </c>
      <c r="IF137">
        <v>2.36572</v>
      </c>
      <c r="IG137">
        <v>2.64893</v>
      </c>
      <c r="IH137">
        <v>2.8881800000000002</v>
      </c>
      <c r="II137">
        <v>2.8442400000000001</v>
      </c>
      <c r="IJ137">
        <v>2.36572</v>
      </c>
      <c r="IK137">
        <v>33.715499999999999</v>
      </c>
      <c r="IL137">
        <v>15.445399999999999</v>
      </c>
      <c r="IM137">
        <v>18</v>
      </c>
      <c r="IN137">
        <v>1196.25</v>
      </c>
      <c r="IO137">
        <v>352.85599999999999</v>
      </c>
      <c r="IP137">
        <v>25</v>
      </c>
      <c r="IQ137">
        <v>24.438800000000001</v>
      </c>
      <c r="IR137">
        <v>30.0001</v>
      </c>
      <c r="IS137">
        <v>24.358599999999999</v>
      </c>
      <c r="IT137">
        <v>24.303000000000001</v>
      </c>
      <c r="IU137">
        <v>30.6953</v>
      </c>
      <c r="IV137">
        <v>0</v>
      </c>
      <c r="IW137">
        <v>50</v>
      </c>
      <c r="IX137">
        <v>25</v>
      </c>
      <c r="IY137">
        <v>400</v>
      </c>
      <c r="IZ137">
        <v>18.4207</v>
      </c>
      <c r="JA137">
        <v>109.238</v>
      </c>
      <c r="JB137">
        <v>100.01300000000001</v>
      </c>
    </row>
    <row r="138" spans="1:262" x14ac:dyDescent="0.2">
      <c r="A138">
        <v>122</v>
      </c>
      <c r="B138">
        <v>1634333243.5999999</v>
      </c>
      <c r="C138">
        <v>21889.0999999046</v>
      </c>
      <c r="D138" t="s">
        <v>911</v>
      </c>
      <c r="E138" t="s">
        <v>912</v>
      </c>
      <c r="F138" t="s">
        <v>392</v>
      </c>
      <c r="G138">
        <v>1634333243.5999999</v>
      </c>
      <c r="H138">
        <f t="shared" si="138"/>
        <v>3.4087408319403018E-3</v>
      </c>
      <c r="I138">
        <f t="shared" si="139"/>
        <v>3.4087408319403019</v>
      </c>
      <c r="J138">
        <f t="shared" si="140"/>
        <v>10.102827987102057</v>
      </c>
      <c r="K138">
        <f t="shared" si="141"/>
        <v>393.21499999999997</v>
      </c>
      <c r="L138">
        <f t="shared" si="142"/>
        <v>286.57803248798552</v>
      </c>
      <c r="M138">
        <f t="shared" si="143"/>
        <v>26.081305679877307</v>
      </c>
      <c r="N138">
        <f t="shared" si="144"/>
        <v>35.786276163170001</v>
      </c>
      <c r="O138">
        <f t="shared" si="145"/>
        <v>0.17399716072862881</v>
      </c>
      <c r="P138">
        <f t="shared" si="146"/>
        <v>2.7748067289583283</v>
      </c>
      <c r="Q138">
        <f t="shared" si="147"/>
        <v>0.16815507710567978</v>
      </c>
      <c r="R138">
        <f t="shared" si="148"/>
        <v>0.10560547044240004</v>
      </c>
      <c r="S138">
        <f t="shared" si="149"/>
        <v>241.72190092211986</v>
      </c>
      <c r="T138">
        <f t="shared" si="150"/>
        <v>27.279686539360178</v>
      </c>
      <c r="U138">
        <f t="shared" si="151"/>
        <v>26.2971</v>
      </c>
      <c r="V138">
        <f t="shared" si="152"/>
        <v>3.4340366008046828</v>
      </c>
      <c r="W138">
        <f t="shared" si="153"/>
        <v>46.617915513186958</v>
      </c>
      <c r="X138">
        <f t="shared" si="154"/>
        <v>1.6405816341069999</v>
      </c>
      <c r="Y138">
        <f t="shared" si="155"/>
        <v>3.519208476069513</v>
      </c>
      <c r="Z138">
        <f t="shared" si="156"/>
        <v>1.7934549666976829</v>
      </c>
      <c r="AA138">
        <f t="shared" si="157"/>
        <v>-150.32547068856729</v>
      </c>
      <c r="AB138">
        <f t="shared" si="158"/>
        <v>62.17184008243774</v>
      </c>
      <c r="AC138">
        <f t="shared" si="159"/>
        <v>4.8115410468447335</v>
      </c>
      <c r="AD138">
        <f t="shared" si="160"/>
        <v>158.37981136283503</v>
      </c>
      <c r="AE138">
        <v>1</v>
      </c>
      <c r="AF138">
        <v>0</v>
      </c>
      <c r="AG138">
        <f t="shared" si="161"/>
        <v>1</v>
      </c>
      <c r="AH138">
        <f t="shared" si="162"/>
        <v>0</v>
      </c>
      <c r="AI138">
        <f t="shared" si="163"/>
        <v>48379.887478787437</v>
      </c>
      <c r="AJ138" t="s">
        <v>393</v>
      </c>
      <c r="AK138">
        <v>10397.299999999999</v>
      </c>
      <c r="AL138">
        <v>0</v>
      </c>
      <c r="AM138">
        <v>0</v>
      </c>
      <c r="AN138" t="e">
        <f t="shared" si="164"/>
        <v>#DIV/0!</v>
      </c>
      <c r="AO138">
        <v>-1</v>
      </c>
      <c r="AP138" t="s">
        <v>913</v>
      </c>
      <c r="AQ138">
        <v>8329.92</v>
      </c>
      <c r="AR138">
        <v>947.51516000000004</v>
      </c>
      <c r="AS138">
        <v>1108.8800000000001</v>
      </c>
      <c r="AT138">
        <f t="shared" si="165"/>
        <v>0.14552056128706448</v>
      </c>
      <c r="AU138">
        <v>0.5</v>
      </c>
      <c r="AV138">
        <f t="shared" si="166"/>
        <v>1261.1348999596478</v>
      </c>
      <c r="AW138">
        <f t="shared" si="167"/>
        <v>10.102827987102057</v>
      </c>
      <c r="AX138">
        <f t="shared" si="168"/>
        <v>91.760529250416923</v>
      </c>
      <c r="AY138">
        <f t="shared" si="169"/>
        <v>8.8038385009068503E-3</v>
      </c>
      <c r="AZ138">
        <f t="shared" si="170"/>
        <v>-1</v>
      </c>
      <c r="BA138" t="e">
        <f t="shared" si="171"/>
        <v>#DIV/0!</v>
      </c>
      <c r="BB138" t="s">
        <v>395</v>
      </c>
      <c r="BC138">
        <v>0</v>
      </c>
      <c r="BD138" t="e">
        <f t="shared" si="172"/>
        <v>#DIV/0!</v>
      </c>
      <c r="BE138" t="e">
        <f t="shared" si="173"/>
        <v>#DIV/0!</v>
      </c>
      <c r="BF138" t="e">
        <f t="shared" si="174"/>
        <v>#DIV/0!</v>
      </c>
      <c r="BG138" t="e">
        <f t="shared" si="175"/>
        <v>#DIV/0!</v>
      </c>
      <c r="BH138">
        <f t="shared" si="176"/>
        <v>0.14552056128706448</v>
      </c>
      <c r="BI138" t="e">
        <f t="shared" si="177"/>
        <v>#DIV/0!</v>
      </c>
      <c r="BJ138" t="e">
        <f t="shared" si="178"/>
        <v>#DIV/0!</v>
      </c>
      <c r="BK138" t="e">
        <f t="shared" si="179"/>
        <v>#DIV/0!</v>
      </c>
      <c r="BL138">
        <v>224</v>
      </c>
      <c r="BM138">
        <v>300</v>
      </c>
      <c r="BN138">
        <v>300</v>
      </c>
      <c r="BO138">
        <v>300</v>
      </c>
      <c r="BP138">
        <v>8329.92</v>
      </c>
      <c r="BQ138">
        <v>1072.53</v>
      </c>
      <c r="BR138">
        <v>-5.6584599999999997E-3</v>
      </c>
      <c r="BS138">
        <v>-0.95</v>
      </c>
      <c r="BT138" t="s">
        <v>395</v>
      </c>
      <c r="BU138" t="s">
        <v>395</v>
      </c>
      <c r="BV138" t="s">
        <v>395</v>
      </c>
      <c r="BW138" t="s">
        <v>395</v>
      </c>
      <c r="BX138" t="s">
        <v>395</v>
      </c>
      <c r="BY138" t="s">
        <v>395</v>
      </c>
      <c r="BZ138" t="s">
        <v>395</v>
      </c>
      <c r="CA138" t="s">
        <v>395</v>
      </c>
      <c r="CB138" t="s">
        <v>395</v>
      </c>
      <c r="CC138" t="s">
        <v>395</v>
      </c>
      <c r="CD138">
        <f t="shared" si="180"/>
        <v>1499.91</v>
      </c>
      <c r="CE138">
        <f t="shared" si="181"/>
        <v>1261.1348999596478</v>
      </c>
      <c r="CF138">
        <f t="shared" si="182"/>
        <v>0.84080704839600218</v>
      </c>
      <c r="CG138">
        <f t="shared" si="183"/>
        <v>0.16115760340428414</v>
      </c>
      <c r="CH138">
        <v>6</v>
      </c>
      <c r="CI138">
        <v>0.5</v>
      </c>
      <c r="CJ138" t="s">
        <v>396</v>
      </c>
      <c r="CK138">
        <v>2</v>
      </c>
      <c r="CL138">
        <v>1634333243.5999999</v>
      </c>
      <c r="CM138">
        <v>393.21499999999997</v>
      </c>
      <c r="CN138">
        <v>400.08100000000002</v>
      </c>
      <c r="CO138">
        <v>18.026499999999999</v>
      </c>
      <c r="CP138">
        <v>16.0181</v>
      </c>
      <c r="CQ138">
        <v>388.17399999999998</v>
      </c>
      <c r="CR138">
        <v>18.7105</v>
      </c>
      <c r="CS138">
        <v>999.98800000000006</v>
      </c>
      <c r="CT138">
        <v>90.906300000000002</v>
      </c>
      <c r="CU138">
        <v>0.10313799999999999</v>
      </c>
      <c r="CV138">
        <v>26.712700000000002</v>
      </c>
      <c r="CW138">
        <v>26.2971</v>
      </c>
      <c r="CX138">
        <v>999.9</v>
      </c>
      <c r="CY138">
        <v>0</v>
      </c>
      <c r="CZ138">
        <v>0</v>
      </c>
      <c r="DA138">
        <v>10057.5</v>
      </c>
      <c r="DB138">
        <v>0</v>
      </c>
      <c r="DC138">
        <v>21.9785</v>
      </c>
      <c r="DD138">
        <v>-6.8659699999999999</v>
      </c>
      <c r="DE138">
        <v>400.43299999999999</v>
      </c>
      <c r="DF138">
        <v>406.59399999999999</v>
      </c>
      <c r="DG138">
        <v>2.00834</v>
      </c>
      <c r="DH138">
        <v>400.08100000000002</v>
      </c>
      <c r="DI138">
        <v>16.0181</v>
      </c>
      <c r="DJ138">
        <v>1.63872</v>
      </c>
      <c r="DK138">
        <v>1.4561500000000001</v>
      </c>
      <c r="DL138">
        <v>14.3278</v>
      </c>
      <c r="DM138">
        <v>12.5153</v>
      </c>
      <c r="DN138">
        <v>1499.91</v>
      </c>
      <c r="DO138">
        <v>0.97300600000000004</v>
      </c>
      <c r="DP138">
        <v>2.6993699999999999E-2</v>
      </c>
      <c r="DQ138">
        <v>0</v>
      </c>
      <c r="DR138">
        <v>942.51199999999994</v>
      </c>
      <c r="DS138">
        <v>5.0000499999999999</v>
      </c>
      <c r="DT138">
        <v>14189.2</v>
      </c>
      <c r="DU138">
        <v>12457.4</v>
      </c>
      <c r="DV138">
        <v>41.75</v>
      </c>
      <c r="DW138">
        <v>43.5</v>
      </c>
      <c r="DX138">
        <v>42.75</v>
      </c>
      <c r="DY138">
        <v>43.186999999999998</v>
      </c>
      <c r="DZ138">
        <v>43.811999999999998</v>
      </c>
      <c r="EA138">
        <v>1454.56</v>
      </c>
      <c r="EB138">
        <v>40.35</v>
      </c>
      <c r="EC138">
        <v>0</v>
      </c>
      <c r="ED138">
        <v>108.799999952316</v>
      </c>
      <c r="EE138">
        <v>0</v>
      </c>
      <c r="EF138">
        <v>947.51516000000004</v>
      </c>
      <c r="EG138">
        <v>-43.270307688222204</v>
      </c>
      <c r="EH138">
        <v>-650.353846091479</v>
      </c>
      <c r="EI138">
        <v>14267.603999999999</v>
      </c>
      <c r="EJ138">
        <v>15</v>
      </c>
      <c r="EK138">
        <v>1634333216.5999999</v>
      </c>
      <c r="EL138" t="s">
        <v>914</v>
      </c>
      <c r="EM138">
        <v>1634333212.5999999</v>
      </c>
      <c r="EN138">
        <v>1634333216.5999999</v>
      </c>
      <c r="EO138">
        <v>129</v>
      </c>
      <c r="EP138">
        <v>5.0000000000000001E-3</v>
      </c>
      <c r="EQ138">
        <v>0</v>
      </c>
      <c r="ER138">
        <v>5.0410000000000004</v>
      </c>
      <c r="ES138">
        <v>-0.68400000000000005</v>
      </c>
      <c r="ET138">
        <v>400</v>
      </c>
      <c r="EU138">
        <v>16</v>
      </c>
      <c r="EV138">
        <v>0.39</v>
      </c>
      <c r="EW138">
        <v>0.06</v>
      </c>
      <c r="EX138">
        <v>-6.8608143902438998</v>
      </c>
      <c r="EY138">
        <v>6.5042717770036701E-2</v>
      </c>
      <c r="EZ138">
        <v>3.19568575829886E-2</v>
      </c>
      <c r="FA138">
        <v>1</v>
      </c>
      <c r="FB138">
        <v>1.9960170731707301</v>
      </c>
      <c r="FC138">
        <v>4.8832682926829699E-2</v>
      </c>
      <c r="FD138">
        <v>5.06715643734236E-3</v>
      </c>
      <c r="FE138">
        <v>1</v>
      </c>
      <c r="FF138">
        <v>2</v>
      </c>
      <c r="FG138">
        <v>2</v>
      </c>
      <c r="FH138" t="s">
        <v>398</v>
      </c>
      <c r="FI138">
        <v>3.8228399999999998</v>
      </c>
      <c r="FJ138">
        <v>2.7068699999999999</v>
      </c>
      <c r="FK138">
        <v>8.7020399999999998E-2</v>
      </c>
      <c r="FL138">
        <v>8.9000499999999996E-2</v>
      </c>
      <c r="FM138">
        <v>8.7568800000000002E-2</v>
      </c>
      <c r="FN138">
        <v>7.7863600000000005E-2</v>
      </c>
      <c r="FO138">
        <v>26568.9</v>
      </c>
      <c r="FP138">
        <v>22493</v>
      </c>
      <c r="FQ138">
        <v>26125.200000000001</v>
      </c>
      <c r="FR138">
        <v>24090.7</v>
      </c>
      <c r="FS138">
        <v>40696.400000000001</v>
      </c>
      <c r="FT138">
        <v>36664.300000000003</v>
      </c>
      <c r="FU138">
        <v>47238.400000000001</v>
      </c>
      <c r="FV138">
        <v>42949</v>
      </c>
      <c r="FW138">
        <v>2.6913999999999998</v>
      </c>
      <c r="FX138">
        <v>1.7157500000000001</v>
      </c>
      <c r="FY138">
        <v>0.13533200000000001</v>
      </c>
      <c r="FZ138">
        <v>0</v>
      </c>
      <c r="GA138">
        <v>24.077300000000001</v>
      </c>
      <c r="GB138">
        <v>999.9</v>
      </c>
      <c r="GC138">
        <v>40.531999999999996</v>
      </c>
      <c r="GD138">
        <v>29.265000000000001</v>
      </c>
      <c r="GE138">
        <v>18.207100000000001</v>
      </c>
      <c r="GF138">
        <v>55.271299999999997</v>
      </c>
      <c r="GG138">
        <v>47.159500000000001</v>
      </c>
      <c r="GH138">
        <v>3</v>
      </c>
      <c r="GI138">
        <v>-0.227579</v>
      </c>
      <c r="GJ138">
        <v>-0.50338499999999997</v>
      </c>
      <c r="GK138">
        <v>20.247399999999999</v>
      </c>
      <c r="GL138">
        <v>5.2336099999999997</v>
      </c>
      <c r="GM138">
        <v>11.986000000000001</v>
      </c>
      <c r="GN138">
        <v>4.95695</v>
      </c>
      <c r="GO138">
        <v>3.3039999999999998</v>
      </c>
      <c r="GP138">
        <v>1510.8</v>
      </c>
      <c r="GQ138">
        <v>9999</v>
      </c>
      <c r="GR138">
        <v>2841.4</v>
      </c>
      <c r="GS138">
        <v>18.600000000000001</v>
      </c>
      <c r="GT138">
        <v>1.8681300000000001</v>
      </c>
      <c r="GU138">
        <v>1.8638600000000001</v>
      </c>
      <c r="GV138">
        <v>1.8714599999999999</v>
      </c>
      <c r="GW138">
        <v>1.86225</v>
      </c>
      <c r="GX138">
        <v>1.86172</v>
      </c>
      <c r="GY138">
        <v>1.86818</v>
      </c>
      <c r="GZ138">
        <v>1.8583000000000001</v>
      </c>
      <c r="HA138">
        <v>1.8647899999999999</v>
      </c>
      <c r="HB138">
        <v>5</v>
      </c>
      <c r="HC138">
        <v>0</v>
      </c>
      <c r="HD138">
        <v>0</v>
      </c>
      <c r="HE138">
        <v>0</v>
      </c>
      <c r="HF138" t="s">
        <v>399</v>
      </c>
      <c r="HG138" t="s">
        <v>400</v>
      </c>
      <c r="HH138" t="s">
        <v>401</v>
      </c>
      <c r="HI138" t="s">
        <v>401</v>
      </c>
      <c r="HJ138" t="s">
        <v>401</v>
      </c>
      <c r="HK138" t="s">
        <v>401</v>
      </c>
      <c r="HL138">
        <v>0</v>
      </c>
      <c r="HM138">
        <v>100</v>
      </c>
      <c r="HN138">
        <v>100</v>
      </c>
      <c r="HO138">
        <v>5.0410000000000004</v>
      </c>
      <c r="HP138">
        <v>-0.68400000000000005</v>
      </c>
      <c r="HQ138">
        <v>5.0405238095239602</v>
      </c>
      <c r="HR138">
        <v>0</v>
      </c>
      <c r="HS138">
        <v>0</v>
      </c>
      <c r="HT138">
        <v>0</v>
      </c>
      <c r="HU138">
        <v>-0.68407619047619095</v>
      </c>
      <c r="HV138">
        <v>0</v>
      </c>
      <c r="HW138">
        <v>0</v>
      </c>
      <c r="HX138">
        <v>0</v>
      </c>
      <c r="HY138">
        <v>-1</v>
      </c>
      <c r="HZ138">
        <v>-1</v>
      </c>
      <c r="IA138">
        <v>-1</v>
      </c>
      <c r="IB138">
        <v>-1</v>
      </c>
      <c r="IC138">
        <v>0.5</v>
      </c>
      <c r="ID138">
        <v>0.5</v>
      </c>
      <c r="IE138">
        <v>1.5270999999999999</v>
      </c>
      <c r="IF138">
        <v>2.3559600000000001</v>
      </c>
      <c r="IG138">
        <v>2.64893</v>
      </c>
      <c r="IH138">
        <v>2.8881800000000002</v>
      </c>
      <c r="II138">
        <v>2.8442400000000001</v>
      </c>
      <c r="IJ138">
        <v>2.3730500000000001</v>
      </c>
      <c r="IK138">
        <v>33.670499999999997</v>
      </c>
      <c r="IL138">
        <v>15.445399999999999</v>
      </c>
      <c r="IM138">
        <v>18</v>
      </c>
      <c r="IN138">
        <v>1186.23</v>
      </c>
      <c r="IO138">
        <v>352.995</v>
      </c>
      <c r="IP138">
        <v>25</v>
      </c>
      <c r="IQ138">
        <v>24.425999999999998</v>
      </c>
      <c r="IR138">
        <v>29.9999</v>
      </c>
      <c r="IS138">
        <v>24.346399999999999</v>
      </c>
      <c r="IT138">
        <v>24.291699999999999</v>
      </c>
      <c r="IU138">
        <v>30.597899999999999</v>
      </c>
      <c r="IV138">
        <v>0</v>
      </c>
      <c r="IW138">
        <v>50</v>
      </c>
      <c r="IX138">
        <v>25</v>
      </c>
      <c r="IY138">
        <v>400</v>
      </c>
      <c r="IZ138">
        <v>18.4207</v>
      </c>
      <c r="JA138">
        <v>109.238</v>
      </c>
      <c r="JB138">
        <v>100.01900000000001</v>
      </c>
    </row>
    <row r="139" spans="1:262" x14ac:dyDescent="0.2">
      <c r="A139">
        <v>123</v>
      </c>
      <c r="B139">
        <v>1634333355.5999999</v>
      </c>
      <c r="C139">
        <v>22001.0999999046</v>
      </c>
      <c r="D139" t="s">
        <v>915</v>
      </c>
      <c r="E139" t="s">
        <v>916</v>
      </c>
      <c r="F139" t="s">
        <v>392</v>
      </c>
      <c r="G139">
        <v>1634333355.5999999</v>
      </c>
      <c r="H139">
        <f t="shared" si="138"/>
        <v>3.5483465289262934E-3</v>
      </c>
      <c r="I139">
        <f t="shared" si="139"/>
        <v>3.5483465289262934</v>
      </c>
      <c r="J139">
        <f t="shared" si="140"/>
        <v>12.039167891130345</v>
      </c>
      <c r="K139">
        <f t="shared" si="141"/>
        <v>591.52599999999995</v>
      </c>
      <c r="L139">
        <f t="shared" si="142"/>
        <v>465.76416213516916</v>
      </c>
      <c r="M139">
        <f t="shared" si="143"/>
        <v>42.389248561507898</v>
      </c>
      <c r="N139">
        <f t="shared" si="144"/>
        <v>53.834847510911992</v>
      </c>
      <c r="O139">
        <f t="shared" si="145"/>
        <v>0.18256501597723607</v>
      </c>
      <c r="P139">
        <f t="shared" si="146"/>
        <v>2.7722963303302857</v>
      </c>
      <c r="Q139">
        <f t="shared" si="147"/>
        <v>0.17613925102701525</v>
      </c>
      <c r="R139">
        <f t="shared" si="148"/>
        <v>0.11064551906856152</v>
      </c>
      <c r="S139">
        <f t="shared" si="149"/>
        <v>241.73524792210466</v>
      </c>
      <c r="T139">
        <f t="shared" si="150"/>
        <v>27.244619633739262</v>
      </c>
      <c r="U139">
        <f t="shared" si="151"/>
        <v>26.255600000000001</v>
      </c>
      <c r="V139">
        <f t="shared" si="152"/>
        <v>3.425631400344975</v>
      </c>
      <c r="W139">
        <f t="shared" si="153"/>
        <v>46.687405428180668</v>
      </c>
      <c r="X139">
        <f t="shared" si="154"/>
        <v>1.643278582272</v>
      </c>
      <c r="Y139">
        <f t="shared" si="155"/>
        <v>3.5197470649763538</v>
      </c>
      <c r="Z139">
        <f t="shared" si="156"/>
        <v>1.7823528180729751</v>
      </c>
      <c r="AA139">
        <f t="shared" si="157"/>
        <v>-156.48208192564954</v>
      </c>
      <c r="AB139">
        <f t="shared" si="158"/>
        <v>68.706780278023999</v>
      </c>
      <c r="AC139">
        <f t="shared" si="159"/>
        <v>5.3210653664749197</v>
      </c>
      <c r="AD139">
        <f t="shared" si="160"/>
        <v>159.28101164095403</v>
      </c>
      <c r="AE139">
        <v>0</v>
      </c>
      <c r="AF139">
        <v>0</v>
      </c>
      <c r="AG139">
        <f t="shared" si="161"/>
        <v>1</v>
      </c>
      <c r="AH139">
        <f t="shared" si="162"/>
        <v>0</v>
      </c>
      <c r="AI139">
        <f t="shared" si="163"/>
        <v>48310.984761211919</v>
      </c>
      <c r="AJ139" t="s">
        <v>393</v>
      </c>
      <c r="AK139">
        <v>10397.299999999999</v>
      </c>
      <c r="AL139">
        <v>0</v>
      </c>
      <c r="AM139">
        <v>0</v>
      </c>
      <c r="AN139" t="e">
        <f t="shared" si="164"/>
        <v>#DIV/0!</v>
      </c>
      <c r="AO139">
        <v>-1</v>
      </c>
      <c r="AP139" t="s">
        <v>917</v>
      </c>
      <c r="AQ139">
        <v>8330.3799999999992</v>
      </c>
      <c r="AR139">
        <v>932.19687999999996</v>
      </c>
      <c r="AS139">
        <v>1093.69</v>
      </c>
      <c r="AT139">
        <f t="shared" si="165"/>
        <v>0.14765895271969209</v>
      </c>
      <c r="AU139">
        <v>0.5</v>
      </c>
      <c r="AV139">
        <f t="shared" si="166"/>
        <v>1261.2023999596397</v>
      </c>
      <c r="AW139">
        <f t="shared" si="167"/>
        <v>12.039167891130345</v>
      </c>
      <c r="AX139">
        <f t="shared" si="168"/>
        <v>93.113912772801314</v>
      </c>
      <c r="AY139">
        <f t="shared" si="169"/>
        <v>1.0338679891148016E-2</v>
      </c>
      <c r="AZ139">
        <f t="shared" si="170"/>
        <v>-1</v>
      </c>
      <c r="BA139" t="e">
        <f t="shared" si="171"/>
        <v>#DIV/0!</v>
      </c>
      <c r="BB139" t="s">
        <v>395</v>
      </c>
      <c r="BC139">
        <v>0</v>
      </c>
      <c r="BD139" t="e">
        <f t="shared" si="172"/>
        <v>#DIV/0!</v>
      </c>
      <c r="BE139" t="e">
        <f t="shared" si="173"/>
        <v>#DIV/0!</v>
      </c>
      <c r="BF139" t="e">
        <f t="shared" si="174"/>
        <v>#DIV/0!</v>
      </c>
      <c r="BG139" t="e">
        <f t="shared" si="175"/>
        <v>#DIV/0!</v>
      </c>
      <c r="BH139">
        <f t="shared" si="176"/>
        <v>0.14765895271969212</v>
      </c>
      <c r="BI139" t="e">
        <f t="shared" si="177"/>
        <v>#DIV/0!</v>
      </c>
      <c r="BJ139" t="e">
        <f t="shared" si="178"/>
        <v>#DIV/0!</v>
      </c>
      <c r="BK139" t="e">
        <f t="shared" si="179"/>
        <v>#DIV/0!</v>
      </c>
      <c r="BL139">
        <v>225</v>
      </c>
      <c r="BM139">
        <v>300</v>
      </c>
      <c r="BN139">
        <v>300</v>
      </c>
      <c r="BO139">
        <v>300</v>
      </c>
      <c r="BP139">
        <v>8330.3799999999992</v>
      </c>
      <c r="BQ139">
        <v>1056.02</v>
      </c>
      <c r="BR139">
        <v>-5.6588400000000001E-3</v>
      </c>
      <c r="BS139">
        <v>-0.71</v>
      </c>
      <c r="BT139" t="s">
        <v>395</v>
      </c>
      <c r="BU139" t="s">
        <v>395</v>
      </c>
      <c r="BV139" t="s">
        <v>395</v>
      </c>
      <c r="BW139" t="s">
        <v>395</v>
      </c>
      <c r="BX139" t="s">
        <v>395</v>
      </c>
      <c r="BY139" t="s">
        <v>395</v>
      </c>
      <c r="BZ139" t="s">
        <v>395</v>
      </c>
      <c r="CA139" t="s">
        <v>395</v>
      </c>
      <c r="CB139" t="s">
        <v>395</v>
      </c>
      <c r="CC139" t="s">
        <v>395</v>
      </c>
      <c r="CD139">
        <f t="shared" si="180"/>
        <v>1499.99</v>
      </c>
      <c r="CE139">
        <f t="shared" si="181"/>
        <v>1261.2023999596397</v>
      </c>
      <c r="CF139">
        <f t="shared" si="182"/>
        <v>0.84080720535446218</v>
      </c>
      <c r="CG139">
        <f t="shared" si="183"/>
        <v>0.16115790633411201</v>
      </c>
      <c r="CH139">
        <v>6</v>
      </c>
      <c r="CI139">
        <v>0.5</v>
      </c>
      <c r="CJ139" t="s">
        <v>396</v>
      </c>
      <c r="CK139">
        <v>2</v>
      </c>
      <c r="CL139">
        <v>1634333355.5999999</v>
      </c>
      <c r="CM139">
        <v>591.52599999999995</v>
      </c>
      <c r="CN139">
        <v>600.00900000000001</v>
      </c>
      <c r="CO139">
        <v>18.056000000000001</v>
      </c>
      <c r="CP139">
        <v>15.965400000000001</v>
      </c>
      <c r="CQ139">
        <v>585.68399999999997</v>
      </c>
      <c r="CR139">
        <v>18.741299999999999</v>
      </c>
      <c r="CS139">
        <v>999.98400000000004</v>
      </c>
      <c r="CT139">
        <v>90.907499999999999</v>
      </c>
      <c r="CU139">
        <v>0.10261199999999999</v>
      </c>
      <c r="CV139">
        <v>26.715299999999999</v>
      </c>
      <c r="CW139">
        <v>26.255600000000001</v>
      </c>
      <c r="CX139">
        <v>999.9</v>
      </c>
      <c r="CY139">
        <v>0</v>
      </c>
      <c r="CZ139">
        <v>0</v>
      </c>
      <c r="DA139">
        <v>10042.5</v>
      </c>
      <c r="DB139">
        <v>0</v>
      </c>
      <c r="DC139">
        <v>21.9785</v>
      </c>
      <c r="DD139">
        <v>-8.4835799999999999</v>
      </c>
      <c r="DE139">
        <v>602.40200000000004</v>
      </c>
      <c r="DF139">
        <v>609.74400000000003</v>
      </c>
      <c r="DG139">
        <v>2.0905399999999998</v>
      </c>
      <c r="DH139">
        <v>600.00900000000001</v>
      </c>
      <c r="DI139">
        <v>15.965400000000001</v>
      </c>
      <c r="DJ139">
        <v>1.6414200000000001</v>
      </c>
      <c r="DK139">
        <v>1.4513799999999999</v>
      </c>
      <c r="DL139">
        <v>14.353300000000001</v>
      </c>
      <c r="DM139">
        <v>12.465299999999999</v>
      </c>
      <c r="DN139">
        <v>1499.99</v>
      </c>
      <c r="DO139">
        <v>0.97300600000000004</v>
      </c>
      <c r="DP139">
        <v>2.6993699999999999E-2</v>
      </c>
      <c r="DQ139">
        <v>0</v>
      </c>
      <c r="DR139">
        <v>929.16700000000003</v>
      </c>
      <c r="DS139">
        <v>5.0000499999999999</v>
      </c>
      <c r="DT139">
        <v>13997.3</v>
      </c>
      <c r="DU139">
        <v>12458.1</v>
      </c>
      <c r="DV139">
        <v>41.75</v>
      </c>
      <c r="DW139">
        <v>43.561999999999998</v>
      </c>
      <c r="DX139">
        <v>42.75</v>
      </c>
      <c r="DY139">
        <v>43.125</v>
      </c>
      <c r="DZ139">
        <v>43.811999999999998</v>
      </c>
      <c r="EA139">
        <v>1454.63</v>
      </c>
      <c r="EB139">
        <v>40.36</v>
      </c>
      <c r="EC139">
        <v>0</v>
      </c>
      <c r="ED139">
        <v>111.19999980926499</v>
      </c>
      <c r="EE139">
        <v>0</v>
      </c>
      <c r="EF139">
        <v>932.19687999999996</v>
      </c>
      <c r="EG139">
        <v>-25.9046923597557</v>
      </c>
      <c r="EH139">
        <v>-387.57692365085398</v>
      </c>
      <c r="EI139">
        <v>14044.308000000001</v>
      </c>
      <c r="EJ139">
        <v>15</v>
      </c>
      <c r="EK139">
        <v>1634333328.0999999</v>
      </c>
      <c r="EL139" t="s">
        <v>918</v>
      </c>
      <c r="EM139">
        <v>1634333322.5999999</v>
      </c>
      <c r="EN139">
        <v>1634333328.0999999</v>
      </c>
      <c r="EO139">
        <v>130</v>
      </c>
      <c r="EP139">
        <v>0.80100000000000005</v>
      </c>
      <c r="EQ139">
        <v>-1E-3</v>
      </c>
      <c r="ER139">
        <v>5.8419999999999996</v>
      </c>
      <c r="ES139">
        <v>-0.68500000000000005</v>
      </c>
      <c r="ET139">
        <v>600</v>
      </c>
      <c r="EU139">
        <v>16</v>
      </c>
      <c r="EV139">
        <v>0.35</v>
      </c>
      <c r="EW139">
        <v>0.05</v>
      </c>
      <c r="EX139">
        <v>-8.5351590243902393</v>
      </c>
      <c r="EY139">
        <v>-4.5760766550526397E-2</v>
      </c>
      <c r="EZ139">
        <v>3.0047983886336799E-2</v>
      </c>
      <c r="FA139">
        <v>1</v>
      </c>
      <c r="FB139">
        <v>2.0809636585365898</v>
      </c>
      <c r="FC139">
        <v>5.5344878048777801E-2</v>
      </c>
      <c r="FD139">
        <v>5.5219763853602399E-3</v>
      </c>
      <c r="FE139">
        <v>1</v>
      </c>
      <c r="FF139">
        <v>2</v>
      </c>
      <c r="FG139">
        <v>2</v>
      </c>
      <c r="FH139" t="s">
        <v>398</v>
      </c>
      <c r="FI139">
        <v>3.8228300000000002</v>
      </c>
      <c r="FJ139">
        <v>2.7062200000000001</v>
      </c>
      <c r="FK139">
        <v>0.11779000000000001</v>
      </c>
      <c r="FL139">
        <v>0.119631</v>
      </c>
      <c r="FM139">
        <v>8.76778E-2</v>
      </c>
      <c r="FN139">
        <v>7.7681799999999995E-2</v>
      </c>
      <c r="FO139">
        <v>25674.1</v>
      </c>
      <c r="FP139">
        <v>21736.9</v>
      </c>
      <c r="FQ139">
        <v>26125.4</v>
      </c>
      <c r="FR139">
        <v>24090.400000000001</v>
      </c>
      <c r="FS139">
        <v>40692.699999999997</v>
      </c>
      <c r="FT139">
        <v>36671.9</v>
      </c>
      <c r="FU139">
        <v>47238.9</v>
      </c>
      <c r="FV139">
        <v>42948.6</v>
      </c>
      <c r="FW139">
        <v>2.6949700000000001</v>
      </c>
      <c r="FX139">
        <v>1.71817</v>
      </c>
      <c r="FY139">
        <v>0.13104099999999999</v>
      </c>
      <c r="FZ139">
        <v>0</v>
      </c>
      <c r="GA139">
        <v>24.106200000000001</v>
      </c>
      <c r="GB139">
        <v>999.9</v>
      </c>
      <c r="GC139">
        <v>40.531999999999996</v>
      </c>
      <c r="GD139">
        <v>29.204999999999998</v>
      </c>
      <c r="GE139">
        <v>18.146100000000001</v>
      </c>
      <c r="GF139">
        <v>55.261299999999999</v>
      </c>
      <c r="GG139">
        <v>47.131399999999999</v>
      </c>
      <c r="GH139">
        <v>3</v>
      </c>
      <c r="GI139">
        <v>-0.228966</v>
      </c>
      <c r="GJ139">
        <v>-0.52352100000000001</v>
      </c>
      <c r="GK139">
        <v>20.247499999999999</v>
      </c>
      <c r="GL139">
        <v>5.2337600000000002</v>
      </c>
      <c r="GM139">
        <v>11.986000000000001</v>
      </c>
      <c r="GN139">
        <v>4.9558</v>
      </c>
      <c r="GO139">
        <v>3.3039999999999998</v>
      </c>
      <c r="GP139">
        <v>1514.1</v>
      </c>
      <c r="GQ139">
        <v>9999</v>
      </c>
      <c r="GR139">
        <v>2841.4</v>
      </c>
      <c r="GS139">
        <v>18.600000000000001</v>
      </c>
      <c r="GT139">
        <v>1.8681300000000001</v>
      </c>
      <c r="GU139">
        <v>1.8638600000000001</v>
      </c>
      <c r="GV139">
        <v>1.87148</v>
      </c>
      <c r="GW139">
        <v>1.8622399999999999</v>
      </c>
      <c r="GX139">
        <v>1.86172</v>
      </c>
      <c r="GY139">
        <v>1.8681700000000001</v>
      </c>
      <c r="GZ139">
        <v>1.8583000000000001</v>
      </c>
      <c r="HA139">
        <v>1.8647800000000001</v>
      </c>
      <c r="HB139">
        <v>5</v>
      </c>
      <c r="HC139">
        <v>0</v>
      </c>
      <c r="HD139">
        <v>0</v>
      </c>
      <c r="HE139">
        <v>0</v>
      </c>
      <c r="HF139" t="s">
        <v>399</v>
      </c>
      <c r="HG139" t="s">
        <v>400</v>
      </c>
      <c r="HH139" t="s">
        <v>401</v>
      </c>
      <c r="HI139" t="s">
        <v>401</v>
      </c>
      <c r="HJ139" t="s">
        <v>401</v>
      </c>
      <c r="HK139" t="s">
        <v>401</v>
      </c>
      <c r="HL139">
        <v>0</v>
      </c>
      <c r="HM139">
        <v>100</v>
      </c>
      <c r="HN139">
        <v>100</v>
      </c>
      <c r="HO139">
        <v>5.8419999999999996</v>
      </c>
      <c r="HP139">
        <v>-0.68530000000000002</v>
      </c>
      <c r="HQ139">
        <v>5.8417500000001601</v>
      </c>
      <c r="HR139">
        <v>0</v>
      </c>
      <c r="HS139">
        <v>0</v>
      </c>
      <c r="HT139">
        <v>0</v>
      </c>
      <c r="HU139">
        <v>-0.68530476190475997</v>
      </c>
      <c r="HV139">
        <v>0</v>
      </c>
      <c r="HW139">
        <v>0</v>
      </c>
      <c r="HX139">
        <v>0</v>
      </c>
      <c r="HY139">
        <v>-1</v>
      </c>
      <c r="HZ139">
        <v>-1</v>
      </c>
      <c r="IA139">
        <v>-1</v>
      </c>
      <c r="IB139">
        <v>-1</v>
      </c>
      <c r="IC139">
        <v>0.6</v>
      </c>
      <c r="ID139">
        <v>0.5</v>
      </c>
      <c r="IE139">
        <v>2.1008300000000002</v>
      </c>
      <c r="IF139">
        <v>2.36206</v>
      </c>
      <c r="IG139">
        <v>2.64893</v>
      </c>
      <c r="IH139">
        <v>2.8881800000000002</v>
      </c>
      <c r="II139">
        <v>2.8442400000000001</v>
      </c>
      <c r="IJ139">
        <v>2.33643</v>
      </c>
      <c r="IK139">
        <v>33.602899999999998</v>
      </c>
      <c r="IL139">
        <v>15.410399999999999</v>
      </c>
      <c r="IM139">
        <v>18</v>
      </c>
      <c r="IN139">
        <v>1190.4100000000001</v>
      </c>
      <c r="IO139">
        <v>354.1</v>
      </c>
      <c r="IP139">
        <v>24.9999</v>
      </c>
      <c r="IQ139">
        <v>24.408999999999999</v>
      </c>
      <c r="IR139">
        <v>30.0001</v>
      </c>
      <c r="IS139">
        <v>24.330100000000002</v>
      </c>
      <c r="IT139">
        <v>24.2759</v>
      </c>
      <c r="IU139">
        <v>42.0687</v>
      </c>
      <c r="IV139">
        <v>0</v>
      </c>
      <c r="IW139">
        <v>50</v>
      </c>
      <c r="IX139">
        <v>25</v>
      </c>
      <c r="IY139">
        <v>600</v>
      </c>
      <c r="IZ139">
        <v>18.4207</v>
      </c>
      <c r="JA139">
        <v>109.239</v>
      </c>
      <c r="JB139">
        <v>100.018</v>
      </c>
    </row>
    <row r="140" spans="1:262" x14ac:dyDescent="0.2">
      <c r="A140">
        <v>124</v>
      </c>
      <c r="B140">
        <v>1634333474.0999999</v>
      </c>
      <c r="C140">
        <v>22119.5999999046</v>
      </c>
      <c r="D140" t="s">
        <v>919</v>
      </c>
      <c r="E140" t="s">
        <v>920</v>
      </c>
      <c r="F140" t="s">
        <v>392</v>
      </c>
      <c r="G140">
        <v>1634333474.0999999</v>
      </c>
      <c r="H140">
        <f t="shared" si="138"/>
        <v>3.6976893663106299E-3</v>
      </c>
      <c r="I140">
        <f t="shared" si="139"/>
        <v>3.6976893663106298</v>
      </c>
      <c r="J140">
        <f t="shared" si="140"/>
        <v>13.12193430191472</v>
      </c>
      <c r="K140">
        <f t="shared" si="141"/>
        <v>790.44200000000001</v>
      </c>
      <c r="L140">
        <f t="shared" si="142"/>
        <v>654.21534980448337</v>
      </c>
      <c r="M140">
        <f t="shared" si="143"/>
        <v>59.541231525340201</v>
      </c>
      <c r="N140">
        <f t="shared" si="144"/>
        <v>71.939446458139997</v>
      </c>
      <c r="O140">
        <f t="shared" si="145"/>
        <v>0.19158695030422473</v>
      </c>
      <c r="P140">
        <f t="shared" si="146"/>
        <v>2.765326096386826</v>
      </c>
      <c r="Q140">
        <f t="shared" si="147"/>
        <v>0.18450652217672786</v>
      </c>
      <c r="R140">
        <f t="shared" si="148"/>
        <v>0.1159309234970952</v>
      </c>
      <c r="S140">
        <f t="shared" si="149"/>
        <v>241.73843992210573</v>
      </c>
      <c r="T140">
        <f t="shared" si="150"/>
        <v>27.199492386312411</v>
      </c>
      <c r="U140">
        <f t="shared" si="151"/>
        <v>26.2285</v>
      </c>
      <c r="V140">
        <f t="shared" si="152"/>
        <v>3.4201524046060112</v>
      </c>
      <c r="W140">
        <f t="shared" si="153"/>
        <v>46.807026231961984</v>
      </c>
      <c r="X140">
        <f t="shared" si="154"/>
        <v>1.6469653826539998</v>
      </c>
      <c r="Y140">
        <f t="shared" si="155"/>
        <v>3.5186285377159385</v>
      </c>
      <c r="Z140">
        <f t="shared" si="156"/>
        <v>1.7731870219520114</v>
      </c>
      <c r="AA140">
        <f t="shared" si="157"/>
        <v>-163.06810105429878</v>
      </c>
      <c r="AB140">
        <f t="shared" si="158"/>
        <v>71.769163008747029</v>
      </c>
      <c r="AC140">
        <f t="shared" si="159"/>
        <v>5.5713379752002608</v>
      </c>
      <c r="AD140">
        <f t="shared" si="160"/>
        <v>156.01083985175424</v>
      </c>
      <c r="AE140">
        <v>0</v>
      </c>
      <c r="AF140">
        <v>0</v>
      </c>
      <c r="AG140">
        <f t="shared" si="161"/>
        <v>1</v>
      </c>
      <c r="AH140">
        <f t="shared" si="162"/>
        <v>0</v>
      </c>
      <c r="AI140">
        <f t="shared" si="163"/>
        <v>48121.803900918138</v>
      </c>
      <c r="AJ140" t="s">
        <v>393</v>
      </c>
      <c r="AK140">
        <v>10397.299999999999</v>
      </c>
      <c r="AL140">
        <v>0</v>
      </c>
      <c r="AM140">
        <v>0</v>
      </c>
      <c r="AN140" t="e">
        <f t="shared" si="164"/>
        <v>#DIV/0!</v>
      </c>
      <c r="AO140">
        <v>-1</v>
      </c>
      <c r="AP140" t="s">
        <v>921</v>
      </c>
      <c r="AQ140">
        <v>8330.32</v>
      </c>
      <c r="AR140">
        <v>911.28664000000003</v>
      </c>
      <c r="AS140">
        <v>1064.19</v>
      </c>
      <c r="AT140">
        <f t="shared" si="165"/>
        <v>0.14368050817993028</v>
      </c>
      <c r="AU140">
        <v>0.5</v>
      </c>
      <c r="AV140">
        <f t="shared" si="166"/>
        <v>1261.2191999596403</v>
      </c>
      <c r="AW140">
        <f t="shared" si="167"/>
        <v>13.12193430191472</v>
      </c>
      <c r="AX140">
        <f t="shared" si="168"/>
        <v>90.6063077882431</v>
      </c>
      <c r="AY140">
        <f t="shared" si="169"/>
        <v>1.1197049888208672E-2</v>
      </c>
      <c r="AZ140">
        <f t="shared" si="170"/>
        <v>-1</v>
      </c>
      <c r="BA140" t="e">
        <f t="shared" si="171"/>
        <v>#DIV/0!</v>
      </c>
      <c r="BB140" t="s">
        <v>395</v>
      </c>
      <c r="BC140">
        <v>0</v>
      </c>
      <c r="BD140" t="e">
        <f t="shared" si="172"/>
        <v>#DIV/0!</v>
      </c>
      <c r="BE140" t="e">
        <f t="shared" si="173"/>
        <v>#DIV/0!</v>
      </c>
      <c r="BF140" t="e">
        <f t="shared" si="174"/>
        <v>#DIV/0!</v>
      </c>
      <c r="BG140" t="e">
        <f t="shared" si="175"/>
        <v>#DIV/0!</v>
      </c>
      <c r="BH140">
        <f t="shared" si="176"/>
        <v>0.14368050817993028</v>
      </c>
      <c r="BI140" t="e">
        <f t="shared" si="177"/>
        <v>#DIV/0!</v>
      </c>
      <c r="BJ140" t="e">
        <f t="shared" si="178"/>
        <v>#DIV/0!</v>
      </c>
      <c r="BK140" t="e">
        <f t="shared" si="179"/>
        <v>#DIV/0!</v>
      </c>
      <c r="BL140">
        <v>226</v>
      </c>
      <c r="BM140">
        <v>300</v>
      </c>
      <c r="BN140">
        <v>300</v>
      </c>
      <c r="BO140">
        <v>300</v>
      </c>
      <c r="BP140">
        <v>8330.32</v>
      </c>
      <c r="BQ140">
        <v>1030.19</v>
      </c>
      <c r="BR140">
        <v>-5.6586800000000001E-3</v>
      </c>
      <c r="BS140">
        <v>-0.71</v>
      </c>
      <c r="BT140" t="s">
        <v>395</v>
      </c>
      <c r="BU140" t="s">
        <v>395</v>
      </c>
      <c r="BV140" t="s">
        <v>395</v>
      </c>
      <c r="BW140" t="s">
        <v>395</v>
      </c>
      <c r="BX140" t="s">
        <v>395</v>
      </c>
      <c r="BY140" t="s">
        <v>395</v>
      </c>
      <c r="BZ140" t="s">
        <v>395</v>
      </c>
      <c r="CA140" t="s">
        <v>395</v>
      </c>
      <c r="CB140" t="s">
        <v>395</v>
      </c>
      <c r="CC140" t="s">
        <v>395</v>
      </c>
      <c r="CD140">
        <f t="shared" si="180"/>
        <v>1500.01</v>
      </c>
      <c r="CE140">
        <f t="shared" si="181"/>
        <v>1261.2191999596403</v>
      </c>
      <c r="CF140">
        <f t="shared" si="182"/>
        <v>0.8408071945917962</v>
      </c>
      <c r="CG140">
        <f t="shared" si="183"/>
        <v>0.16115788556216673</v>
      </c>
      <c r="CH140">
        <v>6</v>
      </c>
      <c r="CI140">
        <v>0.5</v>
      </c>
      <c r="CJ140" t="s">
        <v>396</v>
      </c>
      <c r="CK140">
        <v>2</v>
      </c>
      <c r="CL140">
        <v>1634333474.0999999</v>
      </c>
      <c r="CM140">
        <v>790.44200000000001</v>
      </c>
      <c r="CN140">
        <v>800.06899999999996</v>
      </c>
      <c r="CO140">
        <v>18.0962</v>
      </c>
      <c r="CP140">
        <v>15.9177</v>
      </c>
      <c r="CQ140">
        <v>783.98099999999999</v>
      </c>
      <c r="CR140">
        <v>18.781600000000001</v>
      </c>
      <c r="CS140">
        <v>999.98400000000004</v>
      </c>
      <c r="CT140">
        <v>90.908299999999997</v>
      </c>
      <c r="CU140">
        <v>0.10337</v>
      </c>
      <c r="CV140">
        <v>26.709900000000001</v>
      </c>
      <c r="CW140">
        <v>26.2285</v>
      </c>
      <c r="CX140">
        <v>999.9</v>
      </c>
      <c r="CY140">
        <v>0</v>
      </c>
      <c r="CZ140">
        <v>0</v>
      </c>
      <c r="DA140">
        <v>10001.200000000001</v>
      </c>
      <c r="DB140">
        <v>0</v>
      </c>
      <c r="DC140">
        <v>21.922899999999998</v>
      </c>
      <c r="DD140">
        <v>-9.6264000000000003</v>
      </c>
      <c r="DE140">
        <v>805.01</v>
      </c>
      <c r="DF140">
        <v>813.01</v>
      </c>
      <c r="DG140">
        <v>2.1784599999999998</v>
      </c>
      <c r="DH140">
        <v>800.06899999999996</v>
      </c>
      <c r="DI140">
        <v>15.9177</v>
      </c>
      <c r="DJ140">
        <v>1.6450899999999999</v>
      </c>
      <c r="DK140">
        <v>1.4470499999999999</v>
      </c>
      <c r="DL140">
        <v>14.3878</v>
      </c>
      <c r="DM140">
        <v>12.4199</v>
      </c>
      <c r="DN140">
        <v>1500.01</v>
      </c>
      <c r="DO140">
        <v>0.97300600000000004</v>
      </c>
      <c r="DP140">
        <v>2.6993699999999999E-2</v>
      </c>
      <c r="DQ140">
        <v>0</v>
      </c>
      <c r="DR140">
        <v>908.86699999999996</v>
      </c>
      <c r="DS140">
        <v>5.0000499999999999</v>
      </c>
      <c r="DT140">
        <v>13706.3</v>
      </c>
      <c r="DU140">
        <v>12458.2</v>
      </c>
      <c r="DV140">
        <v>41.75</v>
      </c>
      <c r="DW140">
        <v>43.5</v>
      </c>
      <c r="DX140">
        <v>42.811999999999998</v>
      </c>
      <c r="DY140">
        <v>43.125</v>
      </c>
      <c r="DZ140">
        <v>43.811999999999998</v>
      </c>
      <c r="EA140">
        <v>1454.65</v>
      </c>
      <c r="EB140">
        <v>40.36</v>
      </c>
      <c r="EC140">
        <v>0</v>
      </c>
      <c r="ED140">
        <v>117.799999952316</v>
      </c>
      <c r="EE140">
        <v>0</v>
      </c>
      <c r="EF140">
        <v>911.28664000000003</v>
      </c>
      <c r="EG140">
        <v>-18.7030000040793</v>
      </c>
      <c r="EH140">
        <v>-266.20000000185502</v>
      </c>
      <c r="EI140">
        <v>13737.98</v>
      </c>
      <c r="EJ140">
        <v>15</v>
      </c>
      <c r="EK140">
        <v>1634333437.5999999</v>
      </c>
      <c r="EL140" t="s">
        <v>922</v>
      </c>
      <c r="EM140">
        <v>1634333430.0999999</v>
      </c>
      <c r="EN140">
        <v>1634333437.5999999</v>
      </c>
      <c r="EO140">
        <v>131</v>
      </c>
      <c r="EP140">
        <v>0.62</v>
      </c>
      <c r="EQ140">
        <v>0</v>
      </c>
      <c r="ER140">
        <v>6.4610000000000003</v>
      </c>
      <c r="ES140">
        <v>-0.68500000000000005</v>
      </c>
      <c r="ET140">
        <v>800</v>
      </c>
      <c r="EU140">
        <v>16</v>
      </c>
      <c r="EV140">
        <v>0.26</v>
      </c>
      <c r="EW140">
        <v>0.04</v>
      </c>
      <c r="EX140">
        <v>-9.6150669999999998</v>
      </c>
      <c r="EY140">
        <v>-9.7172082551597996E-2</v>
      </c>
      <c r="EZ140">
        <v>3.7819202807568501E-2</v>
      </c>
      <c r="FA140">
        <v>1</v>
      </c>
      <c r="FB140">
        <v>2.1720977499999998</v>
      </c>
      <c r="FC140">
        <v>4.4792082551588598E-2</v>
      </c>
      <c r="FD140">
        <v>4.39390685353022E-3</v>
      </c>
      <c r="FE140">
        <v>1</v>
      </c>
      <c r="FF140">
        <v>2</v>
      </c>
      <c r="FG140">
        <v>2</v>
      </c>
      <c r="FH140" t="s">
        <v>398</v>
      </c>
      <c r="FI140">
        <v>3.8228300000000002</v>
      </c>
      <c r="FJ140">
        <v>2.7065999999999999</v>
      </c>
      <c r="FK140">
        <v>0.14374999999999999</v>
      </c>
      <c r="FL140">
        <v>0.14543300000000001</v>
      </c>
      <c r="FM140">
        <v>8.7819499999999995E-2</v>
      </c>
      <c r="FN140">
        <v>7.75174E-2</v>
      </c>
      <c r="FO140">
        <v>24919.4</v>
      </c>
      <c r="FP140">
        <v>21101.3</v>
      </c>
      <c r="FQ140">
        <v>26125.5</v>
      </c>
      <c r="FR140">
        <v>24091.4</v>
      </c>
      <c r="FS140">
        <v>40687.1</v>
      </c>
      <c r="FT140">
        <v>36680.6</v>
      </c>
      <c r="FU140">
        <v>47239.1</v>
      </c>
      <c r="FV140">
        <v>42950.400000000001</v>
      </c>
      <c r="FW140">
        <v>2.69415</v>
      </c>
      <c r="FX140">
        <v>1.7200800000000001</v>
      </c>
      <c r="FY140">
        <v>0.13116</v>
      </c>
      <c r="FZ140">
        <v>0</v>
      </c>
      <c r="GA140">
        <v>24.077000000000002</v>
      </c>
      <c r="GB140">
        <v>999.9</v>
      </c>
      <c r="GC140">
        <v>40.531999999999996</v>
      </c>
      <c r="GD140">
        <v>29.164999999999999</v>
      </c>
      <c r="GE140">
        <v>18.101400000000002</v>
      </c>
      <c r="GF140">
        <v>55.901299999999999</v>
      </c>
      <c r="GG140">
        <v>47.135399999999997</v>
      </c>
      <c r="GH140">
        <v>3</v>
      </c>
      <c r="GI140">
        <v>-0.22997200000000001</v>
      </c>
      <c r="GJ140">
        <v>-0.52720599999999995</v>
      </c>
      <c r="GK140">
        <v>20.247599999999998</v>
      </c>
      <c r="GL140">
        <v>5.2330100000000002</v>
      </c>
      <c r="GM140">
        <v>11.986000000000001</v>
      </c>
      <c r="GN140">
        <v>4.95655</v>
      </c>
      <c r="GO140">
        <v>3.3039999999999998</v>
      </c>
      <c r="GP140">
        <v>1517.4</v>
      </c>
      <c r="GQ140">
        <v>9999</v>
      </c>
      <c r="GR140">
        <v>2841.4</v>
      </c>
      <c r="GS140">
        <v>18.600000000000001</v>
      </c>
      <c r="GT140">
        <v>1.8681300000000001</v>
      </c>
      <c r="GU140">
        <v>1.86385</v>
      </c>
      <c r="GV140">
        <v>1.87148</v>
      </c>
      <c r="GW140">
        <v>1.86222</v>
      </c>
      <c r="GX140">
        <v>1.86172</v>
      </c>
      <c r="GY140">
        <v>1.8681399999999999</v>
      </c>
      <c r="GZ140">
        <v>1.8583000000000001</v>
      </c>
      <c r="HA140">
        <v>1.8647800000000001</v>
      </c>
      <c r="HB140">
        <v>5</v>
      </c>
      <c r="HC140">
        <v>0</v>
      </c>
      <c r="HD140">
        <v>0</v>
      </c>
      <c r="HE140">
        <v>0</v>
      </c>
      <c r="HF140" t="s">
        <v>399</v>
      </c>
      <c r="HG140" t="s">
        <v>400</v>
      </c>
      <c r="HH140" t="s">
        <v>401</v>
      </c>
      <c r="HI140" t="s">
        <v>401</v>
      </c>
      <c r="HJ140" t="s">
        <v>401</v>
      </c>
      <c r="HK140" t="s">
        <v>401</v>
      </c>
      <c r="HL140">
        <v>0</v>
      </c>
      <c r="HM140">
        <v>100</v>
      </c>
      <c r="HN140">
        <v>100</v>
      </c>
      <c r="HO140">
        <v>6.4610000000000003</v>
      </c>
      <c r="HP140">
        <v>-0.68540000000000001</v>
      </c>
      <c r="HQ140">
        <v>6.46128571428551</v>
      </c>
      <c r="HR140">
        <v>0</v>
      </c>
      <c r="HS140">
        <v>0</v>
      </c>
      <c r="HT140">
        <v>0</v>
      </c>
      <c r="HU140">
        <v>-0.68545499999999404</v>
      </c>
      <c r="HV140">
        <v>0</v>
      </c>
      <c r="HW140">
        <v>0</v>
      </c>
      <c r="HX140">
        <v>0</v>
      </c>
      <c r="HY140">
        <v>-1</v>
      </c>
      <c r="HZ140">
        <v>-1</v>
      </c>
      <c r="IA140">
        <v>-1</v>
      </c>
      <c r="IB140">
        <v>-1</v>
      </c>
      <c r="IC140">
        <v>0.7</v>
      </c>
      <c r="ID140">
        <v>0.6</v>
      </c>
      <c r="IE140">
        <v>2.6293899999999999</v>
      </c>
      <c r="IF140">
        <v>2.33765</v>
      </c>
      <c r="IG140">
        <v>2.64893</v>
      </c>
      <c r="IH140">
        <v>2.8894000000000002</v>
      </c>
      <c r="II140">
        <v>2.8442400000000001</v>
      </c>
      <c r="IJ140">
        <v>2.3864700000000001</v>
      </c>
      <c r="IK140">
        <v>33.558</v>
      </c>
      <c r="IL140">
        <v>15.410399999999999</v>
      </c>
      <c r="IM140">
        <v>18</v>
      </c>
      <c r="IN140">
        <v>1188.97</v>
      </c>
      <c r="IO140">
        <v>354.93299999999999</v>
      </c>
      <c r="IP140">
        <v>25.0001</v>
      </c>
      <c r="IQ140">
        <v>24.3917</v>
      </c>
      <c r="IR140">
        <v>30</v>
      </c>
      <c r="IS140">
        <v>24.311800000000002</v>
      </c>
      <c r="IT140">
        <v>24.258199999999999</v>
      </c>
      <c r="IU140">
        <v>52.629800000000003</v>
      </c>
      <c r="IV140">
        <v>0</v>
      </c>
      <c r="IW140">
        <v>50</v>
      </c>
      <c r="IX140">
        <v>25</v>
      </c>
      <c r="IY140">
        <v>800</v>
      </c>
      <c r="IZ140">
        <v>18.4207</v>
      </c>
      <c r="JA140">
        <v>109.24</v>
      </c>
      <c r="JB140">
        <v>100.02200000000001</v>
      </c>
    </row>
    <row r="141" spans="1:262" x14ac:dyDescent="0.2">
      <c r="A141">
        <v>125</v>
      </c>
      <c r="B141">
        <v>1634333580.0999999</v>
      </c>
      <c r="C141">
        <v>22225.5999999046</v>
      </c>
      <c r="D141" t="s">
        <v>923</v>
      </c>
      <c r="E141" t="s">
        <v>924</v>
      </c>
      <c r="F141" t="s">
        <v>392</v>
      </c>
      <c r="G141">
        <v>1634333580.0999999</v>
      </c>
      <c r="H141">
        <f t="shared" si="138"/>
        <v>3.7895695688926452E-3</v>
      </c>
      <c r="I141">
        <f t="shared" si="139"/>
        <v>3.7895695688926452</v>
      </c>
      <c r="J141">
        <f t="shared" si="140"/>
        <v>13.320602616505566</v>
      </c>
      <c r="K141">
        <f t="shared" si="141"/>
        <v>989.76700000000005</v>
      </c>
      <c r="L141">
        <f t="shared" si="142"/>
        <v>849.12738711545558</v>
      </c>
      <c r="M141">
        <f t="shared" si="143"/>
        <v>77.277451478539575</v>
      </c>
      <c r="N141">
        <f t="shared" si="144"/>
        <v>90.076792337826006</v>
      </c>
      <c r="O141">
        <f t="shared" si="145"/>
        <v>0.19766637487877545</v>
      </c>
      <c r="P141">
        <f t="shared" si="146"/>
        <v>2.7652571668856654</v>
      </c>
      <c r="Q141">
        <f t="shared" si="147"/>
        <v>0.19013878155927844</v>
      </c>
      <c r="R141">
        <f t="shared" si="148"/>
        <v>0.11948917788341301</v>
      </c>
      <c r="S141">
        <f t="shared" si="149"/>
        <v>241.73843992210573</v>
      </c>
      <c r="T141">
        <f t="shared" si="150"/>
        <v>27.157992133356974</v>
      </c>
      <c r="U141">
        <f t="shared" si="151"/>
        <v>26.186</v>
      </c>
      <c r="V141">
        <f t="shared" si="152"/>
        <v>3.4115752949378346</v>
      </c>
      <c r="W141">
        <f t="shared" si="153"/>
        <v>46.885836251149556</v>
      </c>
      <c r="X141">
        <f t="shared" si="154"/>
        <v>1.64815629258</v>
      </c>
      <c r="Y141">
        <f t="shared" si="155"/>
        <v>3.5152541244043403</v>
      </c>
      <c r="Z141">
        <f t="shared" si="156"/>
        <v>1.7634190023578347</v>
      </c>
      <c r="AA141">
        <f t="shared" si="157"/>
        <v>-167.12001798816564</v>
      </c>
      <c r="AB141">
        <f t="shared" si="158"/>
        <v>75.673284327866682</v>
      </c>
      <c r="AC141">
        <f t="shared" si="159"/>
        <v>5.8728262019494908</v>
      </c>
      <c r="AD141">
        <f t="shared" si="160"/>
        <v>156.16453246375625</v>
      </c>
      <c r="AE141">
        <v>0</v>
      </c>
      <c r="AF141">
        <v>0</v>
      </c>
      <c r="AG141">
        <f t="shared" si="161"/>
        <v>1</v>
      </c>
      <c r="AH141">
        <f t="shared" si="162"/>
        <v>0</v>
      </c>
      <c r="AI141">
        <f t="shared" si="163"/>
        <v>48122.462511073718</v>
      </c>
      <c r="AJ141" t="s">
        <v>393</v>
      </c>
      <c r="AK141">
        <v>10397.299999999999</v>
      </c>
      <c r="AL141">
        <v>0</v>
      </c>
      <c r="AM141">
        <v>0</v>
      </c>
      <c r="AN141" t="e">
        <f t="shared" si="164"/>
        <v>#DIV/0!</v>
      </c>
      <c r="AO141">
        <v>-1</v>
      </c>
      <c r="AP141" t="s">
        <v>925</v>
      </c>
      <c r="AQ141">
        <v>8330.36</v>
      </c>
      <c r="AR141">
        <v>900.10050000000001</v>
      </c>
      <c r="AS141">
        <v>1052</v>
      </c>
      <c r="AT141">
        <f t="shared" si="165"/>
        <v>0.14439115969581751</v>
      </c>
      <c r="AU141">
        <v>0.5</v>
      </c>
      <c r="AV141">
        <f t="shared" si="166"/>
        <v>1261.2191999596403</v>
      </c>
      <c r="AW141">
        <f t="shared" si="167"/>
        <v>13.320602616505566</v>
      </c>
      <c r="AX141">
        <f t="shared" si="168"/>
        <v>91.054451456401807</v>
      </c>
      <c r="AY141">
        <f t="shared" si="169"/>
        <v>1.1354570733591618E-2</v>
      </c>
      <c r="AZ141">
        <f t="shared" si="170"/>
        <v>-1</v>
      </c>
      <c r="BA141" t="e">
        <f t="shared" si="171"/>
        <v>#DIV/0!</v>
      </c>
      <c r="BB141" t="s">
        <v>395</v>
      </c>
      <c r="BC141">
        <v>0</v>
      </c>
      <c r="BD141" t="e">
        <f t="shared" si="172"/>
        <v>#DIV/0!</v>
      </c>
      <c r="BE141" t="e">
        <f t="shared" si="173"/>
        <v>#DIV/0!</v>
      </c>
      <c r="BF141" t="e">
        <f t="shared" si="174"/>
        <v>#DIV/0!</v>
      </c>
      <c r="BG141" t="e">
        <f t="shared" si="175"/>
        <v>#DIV/0!</v>
      </c>
      <c r="BH141">
        <f t="shared" si="176"/>
        <v>0.14439115969581748</v>
      </c>
      <c r="BI141" t="e">
        <f t="shared" si="177"/>
        <v>#DIV/0!</v>
      </c>
      <c r="BJ141" t="e">
        <f t="shared" si="178"/>
        <v>#DIV/0!</v>
      </c>
      <c r="BK141" t="e">
        <f t="shared" si="179"/>
        <v>#DIV/0!</v>
      </c>
      <c r="BL141">
        <v>227</v>
      </c>
      <c r="BM141">
        <v>300</v>
      </c>
      <c r="BN141">
        <v>300</v>
      </c>
      <c r="BO141">
        <v>300</v>
      </c>
      <c r="BP141">
        <v>8330.36</v>
      </c>
      <c r="BQ141">
        <v>1016.58</v>
      </c>
      <c r="BR141">
        <v>-5.6587800000000004E-3</v>
      </c>
      <c r="BS141">
        <v>-0.23</v>
      </c>
      <c r="BT141" t="s">
        <v>395</v>
      </c>
      <c r="BU141" t="s">
        <v>395</v>
      </c>
      <c r="BV141" t="s">
        <v>395</v>
      </c>
      <c r="BW141" t="s">
        <v>395</v>
      </c>
      <c r="BX141" t="s">
        <v>395</v>
      </c>
      <c r="BY141" t="s">
        <v>395</v>
      </c>
      <c r="BZ141" t="s">
        <v>395</v>
      </c>
      <c r="CA141" t="s">
        <v>395</v>
      </c>
      <c r="CB141" t="s">
        <v>395</v>
      </c>
      <c r="CC141" t="s">
        <v>395</v>
      </c>
      <c r="CD141">
        <f t="shared" si="180"/>
        <v>1500.01</v>
      </c>
      <c r="CE141">
        <f t="shared" si="181"/>
        <v>1261.2191999596403</v>
      </c>
      <c r="CF141">
        <f t="shared" si="182"/>
        <v>0.8408071945917962</v>
      </c>
      <c r="CG141">
        <f t="shared" si="183"/>
        <v>0.16115788556216673</v>
      </c>
      <c r="CH141">
        <v>6</v>
      </c>
      <c r="CI141">
        <v>0.5</v>
      </c>
      <c r="CJ141" t="s">
        <v>396</v>
      </c>
      <c r="CK141">
        <v>2</v>
      </c>
      <c r="CL141">
        <v>1634333580.0999999</v>
      </c>
      <c r="CM141">
        <v>989.76700000000005</v>
      </c>
      <c r="CN141">
        <v>1000.01</v>
      </c>
      <c r="CO141">
        <v>18.11</v>
      </c>
      <c r="CP141">
        <v>15.8774</v>
      </c>
      <c r="CQ141">
        <v>982.19200000000001</v>
      </c>
      <c r="CR141">
        <v>18.7988</v>
      </c>
      <c r="CS141">
        <v>999.98400000000004</v>
      </c>
      <c r="CT141">
        <v>90.904600000000002</v>
      </c>
      <c r="CU141">
        <v>0.103478</v>
      </c>
      <c r="CV141">
        <v>26.6936</v>
      </c>
      <c r="CW141">
        <v>26.186</v>
      </c>
      <c r="CX141">
        <v>999.9</v>
      </c>
      <c r="CY141">
        <v>0</v>
      </c>
      <c r="CZ141">
        <v>0</v>
      </c>
      <c r="DA141">
        <v>10001.200000000001</v>
      </c>
      <c r="DB141">
        <v>0</v>
      </c>
      <c r="DC141">
        <v>21.922899999999998</v>
      </c>
      <c r="DD141">
        <v>-10.2401</v>
      </c>
      <c r="DE141">
        <v>1008.02</v>
      </c>
      <c r="DF141">
        <v>1016.14</v>
      </c>
      <c r="DG141">
        <v>2.2326800000000002</v>
      </c>
      <c r="DH141">
        <v>1000.01</v>
      </c>
      <c r="DI141">
        <v>15.8774</v>
      </c>
      <c r="DJ141">
        <v>1.64628</v>
      </c>
      <c r="DK141">
        <v>1.4433199999999999</v>
      </c>
      <c r="DL141">
        <v>14.398999999999999</v>
      </c>
      <c r="DM141">
        <v>12.380599999999999</v>
      </c>
      <c r="DN141">
        <v>1500.01</v>
      </c>
      <c r="DO141">
        <v>0.97300600000000004</v>
      </c>
      <c r="DP141">
        <v>2.6993699999999999E-2</v>
      </c>
      <c r="DQ141">
        <v>0</v>
      </c>
      <c r="DR141">
        <v>898.45699999999999</v>
      </c>
      <c r="DS141">
        <v>5.0000499999999999</v>
      </c>
      <c r="DT141">
        <v>13551.3</v>
      </c>
      <c r="DU141">
        <v>12458.2</v>
      </c>
      <c r="DV141">
        <v>41.75</v>
      </c>
      <c r="DW141">
        <v>43.5</v>
      </c>
      <c r="DX141">
        <v>42.811999999999998</v>
      </c>
      <c r="DY141">
        <v>43.125</v>
      </c>
      <c r="DZ141">
        <v>43.811999999999998</v>
      </c>
      <c r="EA141">
        <v>1454.65</v>
      </c>
      <c r="EB141">
        <v>40.36</v>
      </c>
      <c r="EC141">
        <v>0</v>
      </c>
      <c r="ED141">
        <v>105.39999985694899</v>
      </c>
      <c r="EE141">
        <v>0</v>
      </c>
      <c r="EF141">
        <v>900.10050000000001</v>
      </c>
      <c r="EG141">
        <v>-12.6023589804153</v>
      </c>
      <c r="EH141">
        <v>-178.21196592439301</v>
      </c>
      <c r="EI141">
        <v>13573.473076923099</v>
      </c>
      <c r="EJ141">
        <v>15</v>
      </c>
      <c r="EK141">
        <v>1634333550.0999999</v>
      </c>
      <c r="EL141" t="s">
        <v>926</v>
      </c>
      <c r="EM141">
        <v>1634333549.5999999</v>
      </c>
      <c r="EN141">
        <v>1634333550.0999999</v>
      </c>
      <c r="EO141">
        <v>132</v>
      </c>
      <c r="EP141">
        <v>1.1140000000000001</v>
      </c>
      <c r="EQ141">
        <v>-3.0000000000000001E-3</v>
      </c>
      <c r="ER141">
        <v>7.5750000000000002</v>
      </c>
      <c r="ES141">
        <v>-0.68899999999999995</v>
      </c>
      <c r="ET141">
        <v>1000</v>
      </c>
      <c r="EU141">
        <v>16</v>
      </c>
      <c r="EV141">
        <v>0.24</v>
      </c>
      <c r="EW141">
        <v>0.06</v>
      </c>
      <c r="EX141">
        <v>-10.16142</v>
      </c>
      <c r="EY141">
        <v>-4.8090056285133499E-2</v>
      </c>
      <c r="EZ141">
        <v>2.4592511055197198E-2</v>
      </c>
      <c r="FA141">
        <v>1</v>
      </c>
      <c r="FB141">
        <v>2.2295880000000001</v>
      </c>
      <c r="FC141">
        <v>8.7300562851740406E-3</v>
      </c>
      <c r="FD141">
        <v>1.30625265549972E-3</v>
      </c>
      <c r="FE141">
        <v>1</v>
      </c>
      <c r="FF141">
        <v>2</v>
      </c>
      <c r="FG141">
        <v>2</v>
      </c>
      <c r="FH141" t="s">
        <v>398</v>
      </c>
      <c r="FI141">
        <v>3.8228300000000002</v>
      </c>
      <c r="FJ141">
        <v>2.7067199999999998</v>
      </c>
      <c r="FK141">
        <v>0.16644900000000001</v>
      </c>
      <c r="FL141">
        <v>0.168016</v>
      </c>
      <c r="FM141">
        <v>8.7876599999999999E-2</v>
      </c>
      <c r="FN141">
        <v>7.7373899999999995E-2</v>
      </c>
      <c r="FO141">
        <v>24259.9</v>
      </c>
      <c r="FP141">
        <v>20545.5</v>
      </c>
      <c r="FQ141">
        <v>26126.1</v>
      </c>
      <c r="FR141">
        <v>24093</v>
      </c>
      <c r="FS141">
        <v>40685.800000000003</v>
      </c>
      <c r="FT141">
        <v>36687.800000000003</v>
      </c>
      <c r="FU141">
        <v>47239.9</v>
      </c>
      <c r="FV141">
        <v>42951.5</v>
      </c>
      <c r="FW141">
        <v>2.6953299999999998</v>
      </c>
      <c r="FX141">
        <v>1.7226999999999999</v>
      </c>
      <c r="FY141">
        <v>0.12928600000000001</v>
      </c>
      <c r="FZ141">
        <v>0</v>
      </c>
      <c r="GA141">
        <v>24.065100000000001</v>
      </c>
      <c r="GB141">
        <v>999.9</v>
      </c>
      <c r="GC141">
        <v>40.557000000000002</v>
      </c>
      <c r="GD141">
        <v>29.114000000000001</v>
      </c>
      <c r="GE141">
        <v>18.060199999999998</v>
      </c>
      <c r="GF141">
        <v>55.381300000000003</v>
      </c>
      <c r="GG141">
        <v>47.075299999999999</v>
      </c>
      <c r="GH141">
        <v>3</v>
      </c>
      <c r="GI141">
        <v>-0.23082800000000001</v>
      </c>
      <c r="GJ141">
        <v>-0.53417800000000004</v>
      </c>
      <c r="GK141">
        <v>20.247299999999999</v>
      </c>
      <c r="GL141">
        <v>5.23421</v>
      </c>
      <c r="GM141">
        <v>11.986000000000001</v>
      </c>
      <c r="GN141">
        <v>4.9560000000000004</v>
      </c>
      <c r="GO141">
        <v>3.3039999999999998</v>
      </c>
      <c r="GP141">
        <v>1520.5</v>
      </c>
      <c r="GQ141">
        <v>9999</v>
      </c>
      <c r="GR141">
        <v>2841.4</v>
      </c>
      <c r="GS141">
        <v>18.7</v>
      </c>
      <c r="GT141">
        <v>1.8681300000000001</v>
      </c>
      <c r="GU141">
        <v>1.86385</v>
      </c>
      <c r="GV141">
        <v>1.87148</v>
      </c>
      <c r="GW141">
        <v>1.86222</v>
      </c>
      <c r="GX141">
        <v>1.86172</v>
      </c>
      <c r="GY141">
        <v>1.86816</v>
      </c>
      <c r="GZ141">
        <v>1.85833</v>
      </c>
      <c r="HA141">
        <v>1.8647800000000001</v>
      </c>
      <c r="HB141">
        <v>5</v>
      </c>
      <c r="HC141">
        <v>0</v>
      </c>
      <c r="HD141">
        <v>0</v>
      </c>
      <c r="HE141">
        <v>0</v>
      </c>
      <c r="HF141" t="s">
        <v>399</v>
      </c>
      <c r="HG141" t="s">
        <v>400</v>
      </c>
      <c r="HH141" t="s">
        <v>401</v>
      </c>
      <c r="HI141" t="s">
        <v>401</v>
      </c>
      <c r="HJ141" t="s">
        <v>401</v>
      </c>
      <c r="HK141" t="s">
        <v>401</v>
      </c>
      <c r="HL141">
        <v>0</v>
      </c>
      <c r="HM141">
        <v>100</v>
      </c>
      <c r="HN141">
        <v>100</v>
      </c>
      <c r="HO141">
        <v>7.5750000000000002</v>
      </c>
      <c r="HP141">
        <v>-0.68879999999999997</v>
      </c>
      <c r="HQ141">
        <v>7.5748095238095603</v>
      </c>
      <c r="HR141">
        <v>0</v>
      </c>
      <c r="HS141">
        <v>0</v>
      </c>
      <c r="HT141">
        <v>0</v>
      </c>
      <c r="HU141">
        <v>-0.68880000000000197</v>
      </c>
      <c r="HV141">
        <v>0</v>
      </c>
      <c r="HW141">
        <v>0</v>
      </c>
      <c r="HX141">
        <v>0</v>
      </c>
      <c r="HY141">
        <v>-1</v>
      </c>
      <c r="HZ141">
        <v>-1</v>
      </c>
      <c r="IA141">
        <v>-1</v>
      </c>
      <c r="IB141">
        <v>-1</v>
      </c>
      <c r="IC141">
        <v>0.5</v>
      </c>
      <c r="ID141">
        <v>0.5</v>
      </c>
      <c r="IE141">
        <v>3.12378</v>
      </c>
      <c r="IF141">
        <v>2.3290999999999999</v>
      </c>
      <c r="IG141">
        <v>2.64893</v>
      </c>
      <c r="IH141">
        <v>2.8881800000000002</v>
      </c>
      <c r="II141">
        <v>2.8442400000000001</v>
      </c>
      <c r="IJ141">
        <v>2.3718300000000001</v>
      </c>
      <c r="IK141">
        <v>33.490600000000001</v>
      </c>
      <c r="IL141">
        <v>15.3841</v>
      </c>
      <c r="IM141">
        <v>18</v>
      </c>
      <c r="IN141">
        <v>1190.24</v>
      </c>
      <c r="IO141">
        <v>356.17399999999998</v>
      </c>
      <c r="IP141">
        <v>24.9999</v>
      </c>
      <c r="IQ141">
        <v>24.383500000000002</v>
      </c>
      <c r="IR141">
        <v>30.0001</v>
      </c>
      <c r="IS141">
        <v>24.3017</v>
      </c>
      <c r="IT141">
        <v>24.2471</v>
      </c>
      <c r="IU141">
        <v>62.508400000000002</v>
      </c>
      <c r="IV141">
        <v>0</v>
      </c>
      <c r="IW141">
        <v>50</v>
      </c>
      <c r="IX141">
        <v>25</v>
      </c>
      <c r="IY141">
        <v>1000</v>
      </c>
      <c r="IZ141">
        <v>18.4207</v>
      </c>
      <c r="JA141">
        <v>109.242</v>
      </c>
      <c r="JB141">
        <v>100.026</v>
      </c>
    </row>
    <row r="142" spans="1:262" x14ac:dyDescent="0.2">
      <c r="A142">
        <v>126</v>
      </c>
      <c r="B142">
        <v>1634333702.0999999</v>
      </c>
      <c r="C142">
        <v>22347.5999999046</v>
      </c>
      <c r="D142" t="s">
        <v>927</v>
      </c>
      <c r="E142" t="s">
        <v>928</v>
      </c>
      <c r="F142" t="s">
        <v>392</v>
      </c>
      <c r="G142">
        <v>1634333702.0999999</v>
      </c>
      <c r="H142">
        <f t="shared" si="138"/>
        <v>3.792096902610799E-3</v>
      </c>
      <c r="I142">
        <f t="shared" si="139"/>
        <v>3.7920969026107989</v>
      </c>
      <c r="J142">
        <f t="shared" si="140"/>
        <v>13.674514573105595</v>
      </c>
      <c r="K142">
        <f t="shared" si="141"/>
        <v>1189.0999999999999</v>
      </c>
      <c r="L142">
        <f t="shared" si="142"/>
        <v>1039.1849841997507</v>
      </c>
      <c r="M142">
        <f t="shared" si="143"/>
        <v>94.578774532785573</v>
      </c>
      <c r="N142">
        <f t="shared" si="144"/>
        <v>108.22290786229999</v>
      </c>
      <c r="O142">
        <f t="shared" si="145"/>
        <v>0.19751904450269539</v>
      </c>
      <c r="P142">
        <f t="shared" si="146"/>
        <v>2.7612179487663302</v>
      </c>
      <c r="Q142">
        <f t="shared" si="147"/>
        <v>0.18999189399941263</v>
      </c>
      <c r="R142">
        <f t="shared" si="148"/>
        <v>0.11939731834677798</v>
      </c>
      <c r="S142">
        <f t="shared" si="149"/>
        <v>241.74322792210728</v>
      </c>
      <c r="T142">
        <f t="shared" si="150"/>
        <v>27.145861671750069</v>
      </c>
      <c r="U142">
        <f t="shared" si="151"/>
        <v>26.1815</v>
      </c>
      <c r="V142">
        <f t="shared" si="152"/>
        <v>3.4106682311248853</v>
      </c>
      <c r="W142">
        <f t="shared" si="153"/>
        <v>46.817346694617164</v>
      </c>
      <c r="X142">
        <f t="shared" si="154"/>
        <v>1.6445768232194002</v>
      </c>
      <c r="Y142">
        <f t="shared" si="155"/>
        <v>3.512751019289365</v>
      </c>
      <c r="Z142">
        <f t="shared" si="156"/>
        <v>1.766091407905485</v>
      </c>
      <c r="AA142">
        <f t="shared" si="157"/>
        <v>-167.23147340513623</v>
      </c>
      <c r="AB142">
        <f t="shared" si="158"/>
        <v>74.431391026945207</v>
      </c>
      <c r="AC142">
        <f t="shared" si="159"/>
        <v>5.784414631433811</v>
      </c>
      <c r="AD142">
        <f t="shared" si="160"/>
        <v>154.72756017535005</v>
      </c>
      <c r="AE142">
        <v>0</v>
      </c>
      <c r="AF142">
        <v>0</v>
      </c>
      <c r="AG142">
        <f t="shared" si="161"/>
        <v>1</v>
      </c>
      <c r="AH142">
        <f t="shared" si="162"/>
        <v>0</v>
      </c>
      <c r="AI142">
        <f t="shared" si="163"/>
        <v>48014.451540594484</v>
      </c>
      <c r="AJ142" t="s">
        <v>393</v>
      </c>
      <c r="AK142">
        <v>10397.299999999999</v>
      </c>
      <c r="AL142">
        <v>0</v>
      </c>
      <c r="AM142">
        <v>0</v>
      </c>
      <c r="AN142" t="e">
        <f t="shared" si="164"/>
        <v>#DIV/0!</v>
      </c>
      <c r="AO142">
        <v>-1</v>
      </c>
      <c r="AP142" t="s">
        <v>929</v>
      </c>
      <c r="AQ142">
        <v>8330.49</v>
      </c>
      <c r="AR142">
        <v>889.89012000000002</v>
      </c>
      <c r="AS142">
        <v>1037.8900000000001</v>
      </c>
      <c r="AT142">
        <f t="shared" si="165"/>
        <v>0.14259688406285831</v>
      </c>
      <c r="AU142">
        <v>0.5</v>
      </c>
      <c r="AV142">
        <f t="shared" si="166"/>
        <v>1261.244399959641</v>
      </c>
      <c r="AW142">
        <f t="shared" si="167"/>
        <v>13.674514573105595</v>
      </c>
      <c r="AX142">
        <f t="shared" si="168"/>
        <v>89.924760737987114</v>
      </c>
      <c r="AY142">
        <f t="shared" si="169"/>
        <v>1.1634949240270301E-2</v>
      </c>
      <c r="AZ142">
        <f t="shared" si="170"/>
        <v>-1</v>
      </c>
      <c r="BA142" t="e">
        <f t="shared" si="171"/>
        <v>#DIV/0!</v>
      </c>
      <c r="BB142" t="s">
        <v>395</v>
      </c>
      <c r="BC142">
        <v>0</v>
      </c>
      <c r="BD142" t="e">
        <f t="shared" si="172"/>
        <v>#DIV/0!</v>
      </c>
      <c r="BE142" t="e">
        <f t="shared" si="173"/>
        <v>#DIV/0!</v>
      </c>
      <c r="BF142" t="e">
        <f t="shared" si="174"/>
        <v>#DIV/0!</v>
      </c>
      <c r="BG142" t="e">
        <f t="shared" si="175"/>
        <v>#DIV/0!</v>
      </c>
      <c r="BH142">
        <f t="shared" si="176"/>
        <v>0.14259688406285836</v>
      </c>
      <c r="BI142" t="e">
        <f t="shared" si="177"/>
        <v>#DIV/0!</v>
      </c>
      <c r="BJ142" t="e">
        <f t="shared" si="178"/>
        <v>#DIV/0!</v>
      </c>
      <c r="BK142" t="e">
        <f t="shared" si="179"/>
        <v>#DIV/0!</v>
      </c>
      <c r="BL142">
        <v>228</v>
      </c>
      <c r="BM142">
        <v>300</v>
      </c>
      <c r="BN142">
        <v>300</v>
      </c>
      <c r="BO142">
        <v>300</v>
      </c>
      <c r="BP142">
        <v>8330.49</v>
      </c>
      <c r="BQ142">
        <v>1005.64</v>
      </c>
      <c r="BR142">
        <v>-5.6588599999999999E-3</v>
      </c>
      <c r="BS142">
        <v>-0.9</v>
      </c>
      <c r="BT142" t="s">
        <v>395</v>
      </c>
      <c r="BU142" t="s">
        <v>395</v>
      </c>
      <c r="BV142" t="s">
        <v>395</v>
      </c>
      <c r="BW142" t="s">
        <v>395</v>
      </c>
      <c r="BX142" t="s">
        <v>395</v>
      </c>
      <c r="BY142" t="s">
        <v>395</v>
      </c>
      <c r="BZ142" t="s">
        <v>395</v>
      </c>
      <c r="CA142" t="s">
        <v>395</v>
      </c>
      <c r="CB142" t="s">
        <v>395</v>
      </c>
      <c r="CC142" t="s">
        <v>395</v>
      </c>
      <c r="CD142">
        <f t="shared" si="180"/>
        <v>1500.04</v>
      </c>
      <c r="CE142">
        <f t="shared" si="181"/>
        <v>1261.244399959641</v>
      </c>
      <c r="CF142">
        <f t="shared" si="182"/>
        <v>0.84080717844833541</v>
      </c>
      <c r="CG142">
        <f t="shared" si="183"/>
        <v>0.16115785440528738</v>
      </c>
      <c r="CH142">
        <v>6</v>
      </c>
      <c r="CI142">
        <v>0.5</v>
      </c>
      <c r="CJ142" t="s">
        <v>396</v>
      </c>
      <c r="CK142">
        <v>2</v>
      </c>
      <c r="CL142">
        <v>1634333702.0999999</v>
      </c>
      <c r="CM142">
        <v>1189.0999999999999</v>
      </c>
      <c r="CN142">
        <v>1200.01</v>
      </c>
      <c r="CO142">
        <v>18.069800000000001</v>
      </c>
      <c r="CP142">
        <v>15.835699999999999</v>
      </c>
      <c r="CQ142">
        <v>1180.67</v>
      </c>
      <c r="CR142">
        <v>18.755600000000001</v>
      </c>
      <c r="CS142">
        <v>1000.02</v>
      </c>
      <c r="CT142">
        <v>90.909000000000006</v>
      </c>
      <c r="CU142">
        <v>0.103453</v>
      </c>
      <c r="CV142">
        <v>26.6815</v>
      </c>
      <c r="CW142">
        <v>26.1815</v>
      </c>
      <c r="CX142">
        <v>999.9</v>
      </c>
      <c r="CY142">
        <v>0</v>
      </c>
      <c r="CZ142">
        <v>0</v>
      </c>
      <c r="DA142">
        <v>9976.8799999999992</v>
      </c>
      <c r="DB142">
        <v>0</v>
      </c>
      <c r="DC142">
        <v>21.9298</v>
      </c>
      <c r="DD142">
        <v>-10.9122</v>
      </c>
      <c r="DE142">
        <v>1210.98</v>
      </c>
      <c r="DF142">
        <v>1219.32</v>
      </c>
      <c r="DG142">
        <v>2.2341500000000001</v>
      </c>
      <c r="DH142">
        <v>1200.01</v>
      </c>
      <c r="DI142">
        <v>15.835699999999999</v>
      </c>
      <c r="DJ142">
        <v>1.6427099999999999</v>
      </c>
      <c r="DK142">
        <v>1.4396100000000001</v>
      </c>
      <c r="DL142">
        <v>14.365399999999999</v>
      </c>
      <c r="DM142">
        <v>12.3414</v>
      </c>
      <c r="DN142">
        <v>1500.04</v>
      </c>
      <c r="DO142">
        <v>0.97300600000000004</v>
      </c>
      <c r="DP142">
        <v>2.6993699999999999E-2</v>
      </c>
      <c r="DQ142">
        <v>0</v>
      </c>
      <c r="DR142">
        <v>888.86900000000003</v>
      </c>
      <c r="DS142">
        <v>5.0000499999999999</v>
      </c>
      <c r="DT142">
        <v>13407.9</v>
      </c>
      <c r="DU142">
        <v>12458.4</v>
      </c>
      <c r="DV142">
        <v>41.75</v>
      </c>
      <c r="DW142">
        <v>43.561999999999998</v>
      </c>
      <c r="DX142">
        <v>42.811999999999998</v>
      </c>
      <c r="DY142">
        <v>43.125</v>
      </c>
      <c r="DZ142">
        <v>43.811999999999998</v>
      </c>
      <c r="EA142">
        <v>1454.68</v>
      </c>
      <c r="EB142">
        <v>40.36</v>
      </c>
      <c r="EC142">
        <v>0</v>
      </c>
      <c r="ED142">
        <v>121.59999990463299</v>
      </c>
      <c r="EE142">
        <v>0</v>
      </c>
      <c r="EF142">
        <v>889.89012000000002</v>
      </c>
      <c r="EG142">
        <v>-7.7342307446357799</v>
      </c>
      <c r="EH142">
        <v>-135.05384600636401</v>
      </c>
      <c r="EI142">
        <v>13423.652</v>
      </c>
      <c r="EJ142">
        <v>15</v>
      </c>
      <c r="EK142">
        <v>1634333659.0999999</v>
      </c>
      <c r="EL142" t="s">
        <v>930</v>
      </c>
      <c r="EM142">
        <v>1634333647.5999999</v>
      </c>
      <c r="EN142">
        <v>1634333659.0999999</v>
      </c>
      <c r="EO142">
        <v>133</v>
      </c>
      <c r="EP142">
        <v>0.84899999999999998</v>
      </c>
      <c r="EQ142">
        <v>3.0000000000000001E-3</v>
      </c>
      <c r="ER142">
        <v>8.4250000000000007</v>
      </c>
      <c r="ES142">
        <v>-0.68600000000000005</v>
      </c>
      <c r="ET142">
        <v>1200</v>
      </c>
      <c r="EU142">
        <v>16</v>
      </c>
      <c r="EV142">
        <v>0.36</v>
      </c>
      <c r="EW142">
        <v>0.05</v>
      </c>
      <c r="EX142">
        <v>-10.850758536585399</v>
      </c>
      <c r="EY142">
        <v>-0.18843344947735999</v>
      </c>
      <c r="EZ142">
        <v>4.9126600889249403E-2</v>
      </c>
      <c r="FA142">
        <v>0</v>
      </c>
      <c r="FB142">
        <v>2.2361295121951201</v>
      </c>
      <c r="FC142">
        <v>-7.6887804878053804E-3</v>
      </c>
      <c r="FD142">
        <v>1.1870889814379201E-3</v>
      </c>
      <c r="FE142">
        <v>1</v>
      </c>
      <c r="FF142">
        <v>1</v>
      </c>
      <c r="FG142">
        <v>2</v>
      </c>
      <c r="FH142" t="s">
        <v>410</v>
      </c>
      <c r="FI142">
        <v>3.8228800000000001</v>
      </c>
      <c r="FJ142">
        <v>2.7065000000000001</v>
      </c>
      <c r="FK142">
        <v>0.186861</v>
      </c>
      <c r="FL142">
        <v>0.18831600000000001</v>
      </c>
      <c r="FM142">
        <v>8.7735999999999995E-2</v>
      </c>
      <c r="FN142">
        <v>7.7232200000000001E-2</v>
      </c>
      <c r="FO142">
        <v>23665.8</v>
      </c>
      <c r="FP142">
        <v>20045.5</v>
      </c>
      <c r="FQ142">
        <v>26125.3</v>
      </c>
      <c r="FR142">
        <v>24093.9</v>
      </c>
      <c r="FS142">
        <v>40691.699999999997</v>
      </c>
      <c r="FT142">
        <v>36695.300000000003</v>
      </c>
      <c r="FU142">
        <v>47238.7</v>
      </c>
      <c r="FV142">
        <v>42953.1</v>
      </c>
      <c r="FW142">
        <v>2.698</v>
      </c>
      <c r="FX142">
        <v>1.7244200000000001</v>
      </c>
      <c r="FY142">
        <v>0.129551</v>
      </c>
      <c r="FZ142">
        <v>0</v>
      </c>
      <c r="GA142">
        <v>24.0563</v>
      </c>
      <c r="GB142">
        <v>999.9</v>
      </c>
      <c r="GC142">
        <v>40.606000000000002</v>
      </c>
      <c r="GD142">
        <v>29.044</v>
      </c>
      <c r="GE142">
        <v>18.009699999999999</v>
      </c>
      <c r="GF142">
        <v>55.811300000000003</v>
      </c>
      <c r="GG142">
        <v>47.031199999999998</v>
      </c>
      <c r="GH142">
        <v>3</v>
      </c>
      <c r="GI142">
        <v>-0.23116100000000001</v>
      </c>
      <c r="GJ142">
        <v>-0.53390499999999996</v>
      </c>
      <c r="GK142">
        <v>20.247499999999999</v>
      </c>
      <c r="GL142">
        <v>5.2348100000000004</v>
      </c>
      <c r="GM142">
        <v>11.986000000000001</v>
      </c>
      <c r="GN142">
        <v>4.9572500000000002</v>
      </c>
      <c r="GO142">
        <v>3.3039999999999998</v>
      </c>
      <c r="GP142">
        <v>1524.1</v>
      </c>
      <c r="GQ142">
        <v>9999</v>
      </c>
      <c r="GR142">
        <v>2841.4</v>
      </c>
      <c r="GS142">
        <v>18.7</v>
      </c>
      <c r="GT142">
        <v>1.8681300000000001</v>
      </c>
      <c r="GU142">
        <v>1.86385</v>
      </c>
      <c r="GV142">
        <v>1.8714900000000001</v>
      </c>
      <c r="GW142">
        <v>1.8622300000000001</v>
      </c>
      <c r="GX142">
        <v>1.86172</v>
      </c>
      <c r="GY142">
        <v>1.8681300000000001</v>
      </c>
      <c r="GZ142">
        <v>1.85829</v>
      </c>
      <c r="HA142">
        <v>1.8647800000000001</v>
      </c>
      <c r="HB142">
        <v>5</v>
      </c>
      <c r="HC142">
        <v>0</v>
      </c>
      <c r="HD142">
        <v>0</v>
      </c>
      <c r="HE142">
        <v>0</v>
      </c>
      <c r="HF142" t="s">
        <v>399</v>
      </c>
      <c r="HG142" t="s">
        <v>400</v>
      </c>
      <c r="HH142" t="s">
        <v>401</v>
      </c>
      <c r="HI142" t="s">
        <v>401</v>
      </c>
      <c r="HJ142" t="s">
        <v>401</v>
      </c>
      <c r="HK142" t="s">
        <v>401</v>
      </c>
      <c r="HL142">
        <v>0</v>
      </c>
      <c r="HM142">
        <v>100</v>
      </c>
      <c r="HN142">
        <v>100</v>
      </c>
      <c r="HO142">
        <v>8.43</v>
      </c>
      <c r="HP142">
        <v>-0.68579999999999997</v>
      </c>
      <c r="HQ142">
        <v>8.42476190476191</v>
      </c>
      <c r="HR142">
        <v>0</v>
      </c>
      <c r="HS142">
        <v>0</v>
      </c>
      <c r="HT142">
        <v>0</v>
      </c>
      <c r="HU142">
        <v>-0.68573499999999799</v>
      </c>
      <c r="HV142">
        <v>0</v>
      </c>
      <c r="HW142">
        <v>0</v>
      </c>
      <c r="HX142">
        <v>0</v>
      </c>
      <c r="HY142">
        <v>-1</v>
      </c>
      <c r="HZ142">
        <v>-1</v>
      </c>
      <c r="IA142">
        <v>-1</v>
      </c>
      <c r="IB142">
        <v>-1</v>
      </c>
      <c r="IC142">
        <v>0.9</v>
      </c>
      <c r="ID142">
        <v>0.7</v>
      </c>
      <c r="IE142">
        <v>3.59009</v>
      </c>
      <c r="IF142">
        <v>2.3168899999999999</v>
      </c>
      <c r="IG142">
        <v>2.64893</v>
      </c>
      <c r="IH142">
        <v>2.8894000000000002</v>
      </c>
      <c r="II142">
        <v>2.8442400000000001</v>
      </c>
      <c r="IJ142">
        <v>2.34741</v>
      </c>
      <c r="IK142">
        <v>33.445599999999999</v>
      </c>
      <c r="IL142">
        <v>15.357900000000001</v>
      </c>
      <c r="IM142">
        <v>18</v>
      </c>
      <c r="IN142">
        <v>1193.4100000000001</v>
      </c>
      <c r="IO142">
        <v>356.964</v>
      </c>
      <c r="IP142">
        <v>25.0001</v>
      </c>
      <c r="IQ142">
        <v>24.3733</v>
      </c>
      <c r="IR142">
        <v>30.0002</v>
      </c>
      <c r="IS142">
        <v>24.291599999999999</v>
      </c>
      <c r="IT142">
        <v>24.235800000000001</v>
      </c>
      <c r="IU142">
        <v>71.851699999999994</v>
      </c>
      <c r="IV142">
        <v>0</v>
      </c>
      <c r="IW142">
        <v>50</v>
      </c>
      <c r="IX142">
        <v>25</v>
      </c>
      <c r="IY142">
        <v>1200</v>
      </c>
      <c r="IZ142">
        <v>18.4207</v>
      </c>
      <c r="JA142">
        <v>109.239</v>
      </c>
      <c r="JB142">
        <v>100.029</v>
      </c>
    </row>
    <row r="143" spans="1:262" x14ac:dyDescent="0.2">
      <c r="A143">
        <v>127</v>
      </c>
      <c r="B143">
        <v>1634333817.5</v>
      </c>
      <c r="C143">
        <v>22463</v>
      </c>
      <c r="D143" t="s">
        <v>931</v>
      </c>
      <c r="E143" t="s">
        <v>932</v>
      </c>
      <c r="F143" t="s">
        <v>392</v>
      </c>
      <c r="G143">
        <v>1634333817.5</v>
      </c>
      <c r="H143">
        <f t="shared" si="138"/>
        <v>3.7170348661159395E-3</v>
      </c>
      <c r="I143">
        <f t="shared" si="139"/>
        <v>3.7170348661159394</v>
      </c>
      <c r="J143">
        <f t="shared" si="140"/>
        <v>14.050583308954735</v>
      </c>
      <c r="K143">
        <f t="shared" si="141"/>
        <v>1488.39</v>
      </c>
      <c r="L143">
        <f t="shared" si="142"/>
        <v>1322.529612514016</v>
      </c>
      <c r="M143">
        <f t="shared" si="143"/>
        <v>120.37156020466561</v>
      </c>
      <c r="N143">
        <f t="shared" si="144"/>
        <v>135.46753494045001</v>
      </c>
      <c r="O143">
        <f t="shared" si="145"/>
        <v>0.19207420511703557</v>
      </c>
      <c r="P143">
        <f t="shared" si="146"/>
        <v>2.7609698397730287</v>
      </c>
      <c r="Q143">
        <f t="shared" si="147"/>
        <v>0.18494765682398359</v>
      </c>
      <c r="R143">
        <f t="shared" si="148"/>
        <v>0.1162105473397945</v>
      </c>
      <c r="S143">
        <f t="shared" si="149"/>
        <v>241.74322792210728</v>
      </c>
      <c r="T143">
        <f t="shared" si="150"/>
        <v>27.177527829149046</v>
      </c>
      <c r="U143">
        <f t="shared" si="151"/>
        <v>26.194900000000001</v>
      </c>
      <c r="V143">
        <f t="shared" si="152"/>
        <v>3.4133698859693662</v>
      </c>
      <c r="W143">
        <f t="shared" si="153"/>
        <v>46.51110544494589</v>
      </c>
      <c r="X143">
        <f t="shared" si="154"/>
        <v>1.6348776841874999</v>
      </c>
      <c r="Y143">
        <f t="shared" si="155"/>
        <v>3.5150265050626808</v>
      </c>
      <c r="Z143">
        <f t="shared" si="156"/>
        <v>1.7784922017818663</v>
      </c>
      <c r="AA143">
        <f t="shared" si="157"/>
        <v>-163.92123759571294</v>
      </c>
      <c r="AB143">
        <f t="shared" si="158"/>
        <v>74.06746442651712</v>
      </c>
      <c r="AC143">
        <f t="shared" si="159"/>
        <v>5.7573530757512241</v>
      </c>
      <c r="AD143">
        <f t="shared" si="160"/>
        <v>157.64680782866267</v>
      </c>
      <c r="AE143">
        <v>0</v>
      </c>
      <c r="AF143">
        <v>0</v>
      </c>
      <c r="AG143">
        <f t="shared" si="161"/>
        <v>1</v>
      </c>
      <c r="AH143">
        <f t="shared" si="162"/>
        <v>0</v>
      </c>
      <c r="AI143">
        <f t="shared" si="163"/>
        <v>48006.012976821672</v>
      </c>
      <c r="AJ143" t="s">
        <v>393</v>
      </c>
      <c r="AK143">
        <v>10397.299999999999</v>
      </c>
      <c r="AL143">
        <v>0</v>
      </c>
      <c r="AM143">
        <v>0</v>
      </c>
      <c r="AN143" t="e">
        <f t="shared" si="164"/>
        <v>#DIV/0!</v>
      </c>
      <c r="AO143">
        <v>-1</v>
      </c>
      <c r="AP143" t="s">
        <v>933</v>
      </c>
      <c r="AQ143">
        <v>8330.51</v>
      </c>
      <c r="AR143">
        <v>887.61339999999996</v>
      </c>
      <c r="AS143">
        <v>1036.8399999999999</v>
      </c>
      <c r="AT143">
        <f t="shared" si="165"/>
        <v>0.14392442421202878</v>
      </c>
      <c r="AU143">
        <v>0.5</v>
      </c>
      <c r="AV143">
        <f t="shared" si="166"/>
        <v>1261.244399959641</v>
      </c>
      <c r="AW143">
        <f t="shared" si="167"/>
        <v>14.050583308954735</v>
      </c>
      <c r="AX143">
        <f t="shared" si="168"/>
        <v>90.761937027418526</v>
      </c>
      <c r="AY143">
        <f t="shared" si="169"/>
        <v>1.1933122009847056E-2</v>
      </c>
      <c r="AZ143">
        <f t="shared" si="170"/>
        <v>-1</v>
      </c>
      <c r="BA143" t="e">
        <f t="shared" si="171"/>
        <v>#DIV/0!</v>
      </c>
      <c r="BB143" t="s">
        <v>395</v>
      </c>
      <c r="BC143">
        <v>0</v>
      </c>
      <c r="BD143" t="e">
        <f t="shared" si="172"/>
        <v>#DIV/0!</v>
      </c>
      <c r="BE143" t="e">
        <f t="shared" si="173"/>
        <v>#DIV/0!</v>
      </c>
      <c r="BF143" t="e">
        <f t="shared" si="174"/>
        <v>#DIV/0!</v>
      </c>
      <c r="BG143" t="e">
        <f t="shared" si="175"/>
        <v>#DIV/0!</v>
      </c>
      <c r="BH143">
        <f t="shared" si="176"/>
        <v>0.14392442421202883</v>
      </c>
      <c r="BI143" t="e">
        <f t="shared" si="177"/>
        <v>#DIV/0!</v>
      </c>
      <c r="BJ143" t="e">
        <f t="shared" si="178"/>
        <v>#DIV/0!</v>
      </c>
      <c r="BK143" t="e">
        <f t="shared" si="179"/>
        <v>#DIV/0!</v>
      </c>
      <c r="BL143">
        <v>229</v>
      </c>
      <c r="BM143">
        <v>300</v>
      </c>
      <c r="BN143">
        <v>300</v>
      </c>
      <c r="BO143">
        <v>300</v>
      </c>
      <c r="BP143">
        <v>8330.51</v>
      </c>
      <c r="BQ143">
        <v>1003.43</v>
      </c>
      <c r="BR143">
        <v>-5.6588699999999999E-3</v>
      </c>
      <c r="BS143">
        <v>-0.16</v>
      </c>
      <c r="BT143" t="s">
        <v>395</v>
      </c>
      <c r="BU143" t="s">
        <v>395</v>
      </c>
      <c r="BV143" t="s">
        <v>395</v>
      </c>
      <c r="BW143" t="s">
        <v>395</v>
      </c>
      <c r="BX143" t="s">
        <v>395</v>
      </c>
      <c r="BY143" t="s">
        <v>395</v>
      </c>
      <c r="BZ143" t="s">
        <v>395</v>
      </c>
      <c r="CA143" t="s">
        <v>395</v>
      </c>
      <c r="CB143" t="s">
        <v>395</v>
      </c>
      <c r="CC143" t="s">
        <v>395</v>
      </c>
      <c r="CD143">
        <f t="shared" si="180"/>
        <v>1500.04</v>
      </c>
      <c r="CE143">
        <f t="shared" si="181"/>
        <v>1261.244399959641</v>
      </c>
      <c r="CF143">
        <f t="shared" si="182"/>
        <v>0.84080717844833541</v>
      </c>
      <c r="CG143">
        <f t="shared" si="183"/>
        <v>0.16115785440528738</v>
      </c>
      <c r="CH143">
        <v>6</v>
      </c>
      <c r="CI143">
        <v>0.5</v>
      </c>
      <c r="CJ143" t="s">
        <v>396</v>
      </c>
      <c r="CK143">
        <v>2</v>
      </c>
      <c r="CL143">
        <v>1634333817.5</v>
      </c>
      <c r="CM143">
        <v>1488.39</v>
      </c>
      <c r="CN143">
        <v>1500.14</v>
      </c>
      <c r="CO143">
        <v>17.962499999999999</v>
      </c>
      <c r="CP143">
        <v>15.7723</v>
      </c>
      <c r="CQ143">
        <v>1479.09</v>
      </c>
      <c r="CR143">
        <v>18.6464</v>
      </c>
      <c r="CS143">
        <v>999.98199999999997</v>
      </c>
      <c r="CT143">
        <v>90.912800000000004</v>
      </c>
      <c r="CU143">
        <v>0.103355</v>
      </c>
      <c r="CV143">
        <v>26.692499999999999</v>
      </c>
      <c r="CW143">
        <v>26.194900000000001</v>
      </c>
      <c r="CX143">
        <v>999.9</v>
      </c>
      <c r="CY143">
        <v>0</v>
      </c>
      <c r="CZ143">
        <v>0</v>
      </c>
      <c r="DA143">
        <v>9975</v>
      </c>
      <c r="DB143">
        <v>0</v>
      </c>
      <c r="DC143">
        <v>21.9785</v>
      </c>
      <c r="DD143">
        <v>-11.748799999999999</v>
      </c>
      <c r="DE143">
        <v>1515.61</v>
      </c>
      <c r="DF143">
        <v>1524.18</v>
      </c>
      <c r="DG143">
        <v>2.1902200000000001</v>
      </c>
      <c r="DH143">
        <v>1500.14</v>
      </c>
      <c r="DI143">
        <v>15.7723</v>
      </c>
      <c r="DJ143">
        <v>1.6330199999999999</v>
      </c>
      <c r="DK143">
        <v>1.4339</v>
      </c>
      <c r="DL143">
        <v>14.273999999999999</v>
      </c>
      <c r="DM143">
        <v>12.281000000000001</v>
      </c>
      <c r="DN143">
        <v>1500.04</v>
      </c>
      <c r="DO143">
        <v>0.97300600000000004</v>
      </c>
      <c r="DP143">
        <v>2.6993699999999999E-2</v>
      </c>
      <c r="DQ143">
        <v>0</v>
      </c>
      <c r="DR143">
        <v>886.68</v>
      </c>
      <c r="DS143">
        <v>5.0000499999999999</v>
      </c>
      <c r="DT143">
        <v>13377.8</v>
      </c>
      <c r="DU143">
        <v>12458.4</v>
      </c>
      <c r="DV143">
        <v>41.75</v>
      </c>
      <c r="DW143">
        <v>43.561999999999998</v>
      </c>
      <c r="DX143">
        <v>42.75</v>
      </c>
      <c r="DY143">
        <v>43.125</v>
      </c>
      <c r="DZ143">
        <v>43.811999999999998</v>
      </c>
      <c r="EA143">
        <v>1454.68</v>
      </c>
      <c r="EB143">
        <v>40.36</v>
      </c>
      <c r="EC143">
        <v>0</v>
      </c>
      <c r="ED143">
        <v>115.19999980926499</v>
      </c>
      <c r="EE143">
        <v>0</v>
      </c>
      <c r="EF143">
        <v>887.61339999999996</v>
      </c>
      <c r="EG143">
        <v>-7.38676924716603</v>
      </c>
      <c r="EH143">
        <v>-101.82307706863</v>
      </c>
      <c r="EI143">
        <v>13389.603999999999</v>
      </c>
      <c r="EJ143">
        <v>15</v>
      </c>
      <c r="EK143">
        <v>1634333783.5</v>
      </c>
      <c r="EL143" t="s">
        <v>934</v>
      </c>
      <c r="EM143">
        <v>1634333783.5</v>
      </c>
      <c r="EN143">
        <v>1634333775.5</v>
      </c>
      <c r="EO143">
        <v>134</v>
      </c>
      <c r="EP143">
        <v>0.875</v>
      </c>
      <c r="EQ143">
        <v>2E-3</v>
      </c>
      <c r="ER143">
        <v>9.3010000000000002</v>
      </c>
      <c r="ES143">
        <v>-0.68400000000000005</v>
      </c>
      <c r="ET143">
        <v>1500</v>
      </c>
      <c r="EU143">
        <v>16</v>
      </c>
      <c r="EV143">
        <v>0.32</v>
      </c>
      <c r="EW143">
        <v>0.05</v>
      </c>
      <c r="EX143">
        <v>-11.729492499999999</v>
      </c>
      <c r="EY143">
        <v>-1.4705065666023901E-2</v>
      </c>
      <c r="EZ143">
        <v>9.5205730887116202E-2</v>
      </c>
      <c r="FA143">
        <v>1</v>
      </c>
      <c r="FB143">
        <v>2.1957742499999999</v>
      </c>
      <c r="FC143">
        <v>-3.3304277673550001E-2</v>
      </c>
      <c r="FD143">
        <v>3.3232912056423802E-3</v>
      </c>
      <c r="FE143">
        <v>1</v>
      </c>
      <c r="FF143">
        <v>2</v>
      </c>
      <c r="FG143">
        <v>2</v>
      </c>
      <c r="FH143" t="s">
        <v>398</v>
      </c>
      <c r="FI143">
        <v>3.8228300000000002</v>
      </c>
      <c r="FJ143">
        <v>2.7063700000000002</v>
      </c>
      <c r="FK143">
        <v>0.21426000000000001</v>
      </c>
      <c r="FL143">
        <v>0.21551500000000001</v>
      </c>
      <c r="FM143">
        <v>8.7370299999999998E-2</v>
      </c>
      <c r="FN143">
        <v>7.7011999999999997E-2</v>
      </c>
      <c r="FO143">
        <v>22870</v>
      </c>
      <c r="FP143">
        <v>19375</v>
      </c>
      <c r="FQ143">
        <v>26126</v>
      </c>
      <c r="FR143">
        <v>24094.2</v>
      </c>
      <c r="FS143">
        <v>40709.9</v>
      </c>
      <c r="FT143">
        <v>36705.4</v>
      </c>
      <c r="FU143">
        <v>47239.7</v>
      </c>
      <c r="FV143">
        <v>42954</v>
      </c>
      <c r="FW143">
        <v>2.6966700000000001</v>
      </c>
      <c r="FX143">
        <v>1.7270700000000001</v>
      </c>
      <c r="FY143">
        <v>0.12875300000000001</v>
      </c>
      <c r="FZ143">
        <v>0</v>
      </c>
      <c r="GA143">
        <v>24.082799999999999</v>
      </c>
      <c r="GB143">
        <v>999.9</v>
      </c>
      <c r="GC143">
        <v>40.557000000000002</v>
      </c>
      <c r="GD143">
        <v>28.992999999999999</v>
      </c>
      <c r="GE143">
        <v>17.9331</v>
      </c>
      <c r="GF143">
        <v>55.801299999999998</v>
      </c>
      <c r="GG143">
        <v>47.023200000000003</v>
      </c>
      <c r="GH143">
        <v>3</v>
      </c>
      <c r="GI143">
        <v>-0.23202700000000001</v>
      </c>
      <c r="GJ143">
        <v>-0.52875799999999995</v>
      </c>
      <c r="GK143">
        <v>20.247399999999999</v>
      </c>
      <c r="GL143">
        <v>5.2348100000000004</v>
      </c>
      <c r="GM143">
        <v>11.986000000000001</v>
      </c>
      <c r="GN143">
        <v>4.9558499999999999</v>
      </c>
      <c r="GO143">
        <v>3.3039999999999998</v>
      </c>
      <c r="GP143">
        <v>1527.3</v>
      </c>
      <c r="GQ143">
        <v>9999</v>
      </c>
      <c r="GR143">
        <v>2841.4</v>
      </c>
      <c r="GS143">
        <v>18.7</v>
      </c>
      <c r="GT143">
        <v>1.8681300000000001</v>
      </c>
      <c r="GU143">
        <v>1.86382</v>
      </c>
      <c r="GV143">
        <v>1.8714900000000001</v>
      </c>
      <c r="GW143">
        <v>1.86219</v>
      </c>
      <c r="GX143">
        <v>1.86172</v>
      </c>
      <c r="GY143">
        <v>1.8681300000000001</v>
      </c>
      <c r="GZ143">
        <v>1.85833</v>
      </c>
      <c r="HA143">
        <v>1.8647800000000001</v>
      </c>
      <c r="HB143">
        <v>5</v>
      </c>
      <c r="HC143">
        <v>0</v>
      </c>
      <c r="HD143">
        <v>0</v>
      </c>
      <c r="HE143">
        <v>0</v>
      </c>
      <c r="HF143" t="s">
        <v>399</v>
      </c>
      <c r="HG143" t="s">
        <v>400</v>
      </c>
      <c r="HH143" t="s">
        <v>401</v>
      </c>
      <c r="HI143" t="s">
        <v>401</v>
      </c>
      <c r="HJ143" t="s">
        <v>401</v>
      </c>
      <c r="HK143" t="s">
        <v>401</v>
      </c>
      <c r="HL143">
        <v>0</v>
      </c>
      <c r="HM143">
        <v>100</v>
      </c>
      <c r="HN143">
        <v>100</v>
      </c>
      <c r="HO143">
        <v>9.3000000000000007</v>
      </c>
      <c r="HP143">
        <v>-0.68389999999999995</v>
      </c>
      <c r="HQ143">
        <v>9.3004999999999995</v>
      </c>
      <c r="HR143">
        <v>0</v>
      </c>
      <c r="HS143">
        <v>0</v>
      </c>
      <c r="HT143">
        <v>0</v>
      </c>
      <c r="HU143">
        <v>-0.68397000000000197</v>
      </c>
      <c r="HV143">
        <v>0</v>
      </c>
      <c r="HW143">
        <v>0</v>
      </c>
      <c r="HX143">
        <v>0</v>
      </c>
      <c r="HY143">
        <v>-1</v>
      </c>
      <c r="HZ143">
        <v>-1</v>
      </c>
      <c r="IA143">
        <v>-1</v>
      </c>
      <c r="IB143">
        <v>-1</v>
      </c>
      <c r="IC143">
        <v>0.6</v>
      </c>
      <c r="ID143">
        <v>0.7</v>
      </c>
      <c r="IE143">
        <v>4.2456100000000001</v>
      </c>
      <c r="IF143">
        <v>2.2778299999999998</v>
      </c>
      <c r="IG143">
        <v>2.64893</v>
      </c>
      <c r="IH143">
        <v>2.8881800000000002</v>
      </c>
      <c r="II143">
        <v>2.8442400000000001</v>
      </c>
      <c r="IJ143">
        <v>2.3706100000000001</v>
      </c>
      <c r="IK143">
        <v>33.378399999999999</v>
      </c>
      <c r="IL143">
        <v>15.3491</v>
      </c>
      <c r="IM143">
        <v>18</v>
      </c>
      <c r="IN143">
        <v>1191.55</v>
      </c>
      <c r="IO143">
        <v>358.25599999999997</v>
      </c>
      <c r="IP143">
        <v>24.9998</v>
      </c>
      <c r="IQ143">
        <v>24.367100000000001</v>
      </c>
      <c r="IR143">
        <v>30.0001</v>
      </c>
      <c r="IS143">
        <v>24.2835</v>
      </c>
      <c r="IT143">
        <v>24.229700000000001</v>
      </c>
      <c r="IU143">
        <v>84.935900000000004</v>
      </c>
      <c r="IV143">
        <v>0</v>
      </c>
      <c r="IW143">
        <v>50</v>
      </c>
      <c r="IX143">
        <v>25</v>
      </c>
      <c r="IY143">
        <v>1500</v>
      </c>
      <c r="IZ143">
        <v>18.4207</v>
      </c>
      <c r="JA143">
        <v>109.241</v>
      </c>
      <c r="JB143">
        <v>100.03100000000001</v>
      </c>
    </row>
    <row r="144" spans="1:262" x14ac:dyDescent="0.2">
      <c r="A144">
        <v>128</v>
      </c>
      <c r="B144">
        <v>1634333920</v>
      </c>
      <c r="C144">
        <v>22565.5</v>
      </c>
      <c r="D144" t="s">
        <v>935</v>
      </c>
      <c r="E144" t="s">
        <v>936</v>
      </c>
      <c r="F144" t="s">
        <v>392</v>
      </c>
      <c r="G144">
        <v>1634333920</v>
      </c>
      <c r="H144">
        <f t="shared" si="138"/>
        <v>3.5942471392583501E-3</v>
      </c>
      <c r="I144">
        <f t="shared" si="139"/>
        <v>3.5942471392583499</v>
      </c>
      <c r="J144">
        <f t="shared" si="140"/>
        <v>13.9309795138547</v>
      </c>
      <c r="K144">
        <f t="shared" si="141"/>
        <v>1581.94</v>
      </c>
      <c r="L144">
        <f t="shared" si="142"/>
        <v>1408.9795685671127</v>
      </c>
      <c r="M144">
        <f t="shared" si="143"/>
        <v>128.23639726337089</v>
      </c>
      <c r="N144">
        <f t="shared" si="144"/>
        <v>143.97816037398005</v>
      </c>
      <c r="O144">
        <f t="shared" si="145"/>
        <v>0.18424227850357072</v>
      </c>
      <c r="P144">
        <f t="shared" si="146"/>
        <v>2.7642156916672036</v>
      </c>
      <c r="Q144">
        <f t="shared" si="147"/>
        <v>0.1776817857635217</v>
      </c>
      <c r="R144">
        <f t="shared" si="148"/>
        <v>0.11162108816132887</v>
      </c>
      <c r="S144">
        <f t="shared" si="149"/>
        <v>241.74641992210832</v>
      </c>
      <c r="T144">
        <f t="shared" si="150"/>
        <v>27.223226604671623</v>
      </c>
      <c r="U144">
        <f t="shared" si="151"/>
        <v>26.1877</v>
      </c>
      <c r="V144">
        <f t="shared" si="152"/>
        <v>3.4119180183117446</v>
      </c>
      <c r="W144">
        <f t="shared" si="153"/>
        <v>46.103819247079635</v>
      </c>
      <c r="X144">
        <f t="shared" si="154"/>
        <v>1.6217543295396002</v>
      </c>
      <c r="Y144">
        <f t="shared" si="155"/>
        <v>3.5176138463676789</v>
      </c>
      <c r="Z144">
        <f t="shared" si="156"/>
        <v>1.7901636887721444</v>
      </c>
      <c r="AA144">
        <f t="shared" si="157"/>
        <v>-158.50629884129324</v>
      </c>
      <c r="AB144">
        <f t="shared" si="158"/>
        <v>77.090320241767458</v>
      </c>
      <c r="AC144">
        <f t="shared" si="159"/>
        <v>5.9854461088889188</v>
      </c>
      <c r="AD144">
        <f t="shared" si="160"/>
        <v>166.31588743147142</v>
      </c>
      <c r="AE144">
        <v>0</v>
      </c>
      <c r="AF144">
        <v>0</v>
      </c>
      <c r="AG144">
        <f t="shared" si="161"/>
        <v>1</v>
      </c>
      <c r="AH144">
        <f t="shared" si="162"/>
        <v>0</v>
      </c>
      <c r="AI144">
        <f t="shared" si="163"/>
        <v>48092.383692038304</v>
      </c>
      <c r="AJ144" t="s">
        <v>393</v>
      </c>
      <c r="AK144">
        <v>10397.299999999999</v>
      </c>
      <c r="AL144">
        <v>0</v>
      </c>
      <c r="AM144">
        <v>0</v>
      </c>
      <c r="AN144" t="e">
        <f t="shared" si="164"/>
        <v>#DIV/0!</v>
      </c>
      <c r="AO144">
        <v>-1</v>
      </c>
      <c r="AP144" t="s">
        <v>937</v>
      </c>
      <c r="AQ144">
        <v>8330.59</v>
      </c>
      <c r="AR144">
        <v>879.44380000000001</v>
      </c>
      <c r="AS144">
        <v>1027.07</v>
      </c>
      <c r="AT144">
        <f t="shared" si="165"/>
        <v>0.14373528581304096</v>
      </c>
      <c r="AU144">
        <v>0.5</v>
      </c>
      <c r="AV144">
        <f t="shared" si="166"/>
        <v>1261.2611999596415</v>
      </c>
      <c r="AW144">
        <f t="shared" si="167"/>
        <v>13.9309795138547</v>
      </c>
      <c r="AX144">
        <f t="shared" si="168"/>
        <v>90.64386953054904</v>
      </c>
      <c r="AY144">
        <f t="shared" si="169"/>
        <v>1.1838134332787268E-2</v>
      </c>
      <c r="AZ144">
        <f t="shared" si="170"/>
        <v>-1</v>
      </c>
      <c r="BA144" t="e">
        <f t="shared" si="171"/>
        <v>#DIV/0!</v>
      </c>
      <c r="BB144" t="s">
        <v>395</v>
      </c>
      <c r="BC144">
        <v>0</v>
      </c>
      <c r="BD144" t="e">
        <f t="shared" si="172"/>
        <v>#DIV/0!</v>
      </c>
      <c r="BE144" t="e">
        <f t="shared" si="173"/>
        <v>#DIV/0!</v>
      </c>
      <c r="BF144" t="e">
        <f t="shared" si="174"/>
        <v>#DIV/0!</v>
      </c>
      <c r="BG144" t="e">
        <f t="shared" si="175"/>
        <v>#DIV/0!</v>
      </c>
      <c r="BH144">
        <f t="shared" si="176"/>
        <v>0.14373528581304093</v>
      </c>
      <c r="BI144" t="e">
        <f t="shared" si="177"/>
        <v>#DIV/0!</v>
      </c>
      <c r="BJ144" t="e">
        <f t="shared" si="178"/>
        <v>#DIV/0!</v>
      </c>
      <c r="BK144" t="e">
        <f t="shared" si="179"/>
        <v>#DIV/0!</v>
      </c>
      <c r="BL144">
        <v>230</v>
      </c>
      <c r="BM144">
        <v>300</v>
      </c>
      <c r="BN144">
        <v>300</v>
      </c>
      <c r="BO144">
        <v>300</v>
      </c>
      <c r="BP144">
        <v>8330.59</v>
      </c>
      <c r="BQ144">
        <v>995.07</v>
      </c>
      <c r="BR144">
        <v>-5.6588599999999999E-3</v>
      </c>
      <c r="BS144">
        <v>-0.63</v>
      </c>
      <c r="BT144" t="s">
        <v>395</v>
      </c>
      <c r="BU144" t="s">
        <v>395</v>
      </c>
      <c r="BV144" t="s">
        <v>395</v>
      </c>
      <c r="BW144" t="s">
        <v>395</v>
      </c>
      <c r="BX144" t="s">
        <v>395</v>
      </c>
      <c r="BY144" t="s">
        <v>395</v>
      </c>
      <c r="BZ144" t="s">
        <v>395</v>
      </c>
      <c r="CA144" t="s">
        <v>395</v>
      </c>
      <c r="CB144" t="s">
        <v>395</v>
      </c>
      <c r="CC144" t="s">
        <v>395</v>
      </c>
      <c r="CD144">
        <f t="shared" si="180"/>
        <v>1500.06</v>
      </c>
      <c r="CE144">
        <f t="shared" si="181"/>
        <v>1261.2611999596415</v>
      </c>
      <c r="CF144">
        <f t="shared" si="182"/>
        <v>0.84080716768638697</v>
      </c>
      <c r="CG144">
        <f t="shared" si="183"/>
        <v>0.16115783363472683</v>
      </c>
      <c r="CH144">
        <v>6</v>
      </c>
      <c r="CI144">
        <v>0.5</v>
      </c>
      <c r="CJ144" t="s">
        <v>396</v>
      </c>
      <c r="CK144">
        <v>2</v>
      </c>
      <c r="CL144">
        <v>1634333920</v>
      </c>
      <c r="CM144">
        <v>1581.94</v>
      </c>
      <c r="CN144">
        <v>1593.71</v>
      </c>
      <c r="CO144">
        <v>17.8188</v>
      </c>
      <c r="CP144">
        <v>15.700699999999999</v>
      </c>
      <c r="CQ144">
        <v>1572.41</v>
      </c>
      <c r="CR144">
        <v>18.501999999999999</v>
      </c>
      <c r="CS144">
        <v>1000.01</v>
      </c>
      <c r="CT144">
        <v>90.910700000000006</v>
      </c>
      <c r="CU144">
        <v>0.102967</v>
      </c>
      <c r="CV144">
        <v>26.704999999999998</v>
      </c>
      <c r="CW144">
        <v>26.1877</v>
      </c>
      <c r="CX144">
        <v>999.9</v>
      </c>
      <c r="CY144">
        <v>0</v>
      </c>
      <c r="CZ144">
        <v>0</v>
      </c>
      <c r="DA144">
        <v>9994.3799999999992</v>
      </c>
      <c r="DB144">
        <v>0</v>
      </c>
      <c r="DC144">
        <v>21.9785</v>
      </c>
      <c r="DD144">
        <v>-11.7654</v>
      </c>
      <c r="DE144">
        <v>1610.64</v>
      </c>
      <c r="DF144">
        <v>1619.13</v>
      </c>
      <c r="DG144">
        <v>2.1180699999999999</v>
      </c>
      <c r="DH144">
        <v>1593.71</v>
      </c>
      <c r="DI144">
        <v>15.700699999999999</v>
      </c>
      <c r="DJ144">
        <v>1.61992</v>
      </c>
      <c r="DK144">
        <v>1.42736</v>
      </c>
      <c r="DL144">
        <v>14.1496</v>
      </c>
      <c r="DM144">
        <v>12.211499999999999</v>
      </c>
      <c r="DN144">
        <v>1500.06</v>
      </c>
      <c r="DO144">
        <v>0.97300600000000004</v>
      </c>
      <c r="DP144">
        <v>2.6993699999999999E-2</v>
      </c>
      <c r="DQ144">
        <v>0</v>
      </c>
      <c r="DR144">
        <v>878.92399999999998</v>
      </c>
      <c r="DS144">
        <v>5.0000499999999999</v>
      </c>
      <c r="DT144">
        <v>13260.2</v>
      </c>
      <c r="DU144">
        <v>12458.6</v>
      </c>
      <c r="DV144">
        <v>41.75</v>
      </c>
      <c r="DW144">
        <v>43.561999999999998</v>
      </c>
      <c r="DX144">
        <v>42.75</v>
      </c>
      <c r="DY144">
        <v>43.125</v>
      </c>
      <c r="DZ144">
        <v>43.811999999999998</v>
      </c>
      <c r="EA144">
        <v>1454.7</v>
      </c>
      <c r="EB144">
        <v>40.36</v>
      </c>
      <c r="EC144">
        <v>0</v>
      </c>
      <c r="ED144">
        <v>102.19999980926499</v>
      </c>
      <c r="EE144">
        <v>0</v>
      </c>
      <c r="EF144">
        <v>879.44380000000001</v>
      </c>
      <c r="EG144">
        <v>-5.6619230825551004</v>
      </c>
      <c r="EH144">
        <v>-78.300000126263598</v>
      </c>
      <c r="EI144">
        <v>13269.044</v>
      </c>
      <c r="EJ144">
        <v>15</v>
      </c>
      <c r="EK144">
        <v>1634333890</v>
      </c>
      <c r="EL144" t="s">
        <v>938</v>
      </c>
      <c r="EM144">
        <v>1634333887</v>
      </c>
      <c r="EN144">
        <v>1634333890</v>
      </c>
      <c r="EO144">
        <v>135</v>
      </c>
      <c r="EP144">
        <v>0.23</v>
      </c>
      <c r="EQ144">
        <v>1E-3</v>
      </c>
      <c r="ER144">
        <v>9.5289999999999999</v>
      </c>
      <c r="ES144">
        <v>-0.68300000000000005</v>
      </c>
      <c r="ET144">
        <v>1595</v>
      </c>
      <c r="EU144">
        <v>16</v>
      </c>
      <c r="EV144">
        <v>0.25</v>
      </c>
      <c r="EW144">
        <v>0.05</v>
      </c>
      <c r="EX144">
        <v>-11.720351219512199</v>
      </c>
      <c r="EY144">
        <v>7.6691289198584298E-2</v>
      </c>
      <c r="EZ144">
        <v>5.0697891051298898E-2</v>
      </c>
      <c r="FA144">
        <v>1</v>
      </c>
      <c r="FB144">
        <v>2.1258012195122</v>
      </c>
      <c r="FC144">
        <v>-4.9530313588849698E-2</v>
      </c>
      <c r="FD144">
        <v>4.9785619410222196E-3</v>
      </c>
      <c r="FE144">
        <v>1</v>
      </c>
      <c r="FF144">
        <v>2</v>
      </c>
      <c r="FG144">
        <v>2</v>
      </c>
      <c r="FH144" t="s">
        <v>398</v>
      </c>
      <c r="FI144">
        <v>3.8228800000000001</v>
      </c>
      <c r="FJ144">
        <v>2.7061500000000001</v>
      </c>
      <c r="FK144">
        <v>0.22215299999999999</v>
      </c>
      <c r="FL144">
        <v>0.223327</v>
      </c>
      <c r="FM144">
        <v>8.6877399999999994E-2</v>
      </c>
      <c r="FN144">
        <v>7.6757900000000004E-2</v>
      </c>
      <c r="FO144">
        <v>22640.7</v>
      </c>
      <c r="FP144">
        <v>19182.5</v>
      </c>
      <c r="FQ144">
        <v>26126.2</v>
      </c>
      <c r="FR144">
        <v>24094.400000000001</v>
      </c>
      <c r="FS144">
        <v>40732.699999999997</v>
      </c>
      <c r="FT144">
        <v>36716.1</v>
      </c>
      <c r="FU144">
        <v>47239.9</v>
      </c>
      <c r="FV144">
        <v>42954.400000000001</v>
      </c>
      <c r="FW144">
        <v>2.6980499999999998</v>
      </c>
      <c r="FX144">
        <v>1.7287300000000001</v>
      </c>
      <c r="FY144">
        <v>0.12825400000000001</v>
      </c>
      <c r="FZ144">
        <v>0</v>
      </c>
      <c r="GA144">
        <v>24.0839</v>
      </c>
      <c r="GB144">
        <v>999.9</v>
      </c>
      <c r="GC144">
        <v>40.531999999999996</v>
      </c>
      <c r="GD144">
        <v>28.943000000000001</v>
      </c>
      <c r="GE144">
        <v>17.872299999999999</v>
      </c>
      <c r="GF144">
        <v>55.641300000000001</v>
      </c>
      <c r="GG144">
        <v>46.979199999999999</v>
      </c>
      <c r="GH144">
        <v>3</v>
      </c>
      <c r="GI144">
        <v>-0.232129</v>
      </c>
      <c r="GJ144">
        <v>-0.52687899999999999</v>
      </c>
      <c r="GK144">
        <v>20.2471</v>
      </c>
      <c r="GL144">
        <v>5.2346599999999999</v>
      </c>
      <c r="GM144">
        <v>11.986000000000001</v>
      </c>
      <c r="GN144">
        <v>4.9570499999999997</v>
      </c>
      <c r="GO144">
        <v>3.3039999999999998</v>
      </c>
      <c r="GP144">
        <v>1530</v>
      </c>
      <c r="GQ144">
        <v>9999</v>
      </c>
      <c r="GR144">
        <v>2841.4</v>
      </c>
      <c r="GS144">
        <v>18.8</v>
      </c>
      <c r="GT144">
        <v>1.8681300000000001</v>
      </c>
      <c r="GU144">
        <v>1.86382</v>
      </c>
      <c r="GV144">
        <v>1.8714900000000001</v>
      </c>
      <c r="GW144">
        <v>1.8621799999999999</v>
      </c>
      <c r="GX144">
        <v>1.86172</v>
      </c>
      <c r="GY144">
        <v>1.86815</v>
      </c>
      <c r="GZ144">
        <v>1.85826</v>
      </c>
      <c r="HA144">
        <v>1.8647800000000001</v>
      </c>
      <c r="HB144">
        <v>5</v>
      </c>
      <c r="HC144">
        <v>0</v>
      </c>
      <c r="HD144">
        <v>0</v>
      </c>
      <c r="HE144">
        <v>0</v>
      </c>
      <c r="HF144" t="s">
        <v>399</v>
      </c>
      <c r="HG144" t="s">
        <v>400</v>
      </c>
      <c r="HH144" t="s">
        <v>401</v>
      </c>
      <c r="HI144" t="s">
        <v>401</v>
      </c>
      <c r="HJ144" t="s">
        <v>401</v>
      </c>
      <c r="HK144" t="s">
        <v>401</v>
      </c>
      <c r="HL144">
        <v>0</v>
      </c>
      <c r="HM144">
        <v>100</v>
      </c>
      <c r="HN144">
        <v>100</v>
      </c>
      <c r="HO144">
        <v>9.5299999999999994</v>
      </c>
      <c r="HP144">
        <v>-0.68320000000000003</v>
      </c>
      <c r="HQ144">
        <v>9.5289999999999999</v>
      </c>
      <c r="HR144">
        <v>0</v>
      </c>
      <c r="HS144">
        <v>0</v>
      </c>
      <c r="HT144">
        <v>0</v>
      </c>
      <c r="HU144">
        <v>-0.68325999999999698</v>
      </c>
      <c r="HV144">
        <v>0</v>
      </c>
      <c r="HW144">
        <v>0</v>
      </c>
      <c r="HX144">
        <v>0</v>
      </c>
      <c r="HY144">
        <v>-1</v>
      </c>
      <c r="HZ144">
        <v>-1</v>
      </c>
      <c r="IA144">
        <v>-1</v>
      </c>
      <c r="IB144">
        <v>-1</v>
      </c>
      <c r="IC144">
        <v>0.6</v>
      </c>
      <c r="ID144">
        <v>0.5</v>
      </c>
      <c r="IE144">
        <v>4.4397000000000002</v>
      </c>
      <c r="IF144">
        <v>0</v>
      </c>
      <c r="IG144">
        <v>2.64893</v>
      </c>
      <c r="IH144">
        <v>2.8894000000000002</v>
      </c>
      <c r="II144">
        <v>2.8442400000000001</v>
      </c>
      <c r="IJ144">
        <v>2.3840300000000001</v>
      </c>
      <c r="IK144">
        <v>33.333500000000001</v>
      </c>
      <c r="IL144">
        <v>15.3316</v>
      </c>
      <c r="IM144">
        <v>18</v>
      </c>
      <c r="IN144">
        <v>1193.1600000000001</v>
      </c>
      <c r="IO144">
        <v>359.03800000000001</v>
      </c>
      <c r="IP144">
        <v>24.9999</v>
      </c>
      <c r="IQ144">
        <v>24.360900000000001</v>
      </c>
      <c r="IR144">
        <v>30.0001</v>
      </c>
      <c r="IS144">
        <v>24.2774</v>
      </c>
      <c r="IT144">
        <v>24.222300000000001</v>
      </c>
      <c r="IU144">
        <v>100</v>
      </c>
      <c r="IV144">
        <v>0</v>
      </c>
      <c r="IW144">
        <v>50</v>
      </c>
      <c r="IX144">
        <v>25</v>
      </c>
      <c r="IY144">
        <v>2000</v>
      </c>
      <c r="IZ144">
        <v>18.4207</v>
      </c>
      <c r="JA144">
        <v>109.242</v>
      </c>
      <c r="JB144">
        <v>100.032</v>
      </c>
    </row>
    <row r="145" spans="1:262" x14ac:dyDescent="0.2">
      <c r="A145">
        <v>129</v>
      </c>
      <c r="B145">
        <v>1634334042</v>
      </c>
      <c r="C145">
        <v>22687.5</v>
      </c>
      <c r="D145" t="s">
        <v>939</v>
      </c>
      <c r="E145" t="s">
        <v>940</v>
      </c>
      <c r="F145" t="s">
        <v>392</v>
      </c>
      <c r="G145">
        <v>1634334042</v>
      </c>
      <c r="H145">
        <f t="shared" ref="H145:H176" si="184">(I145)/1000</f>
        <v>3.452160935130177E-3</v>
      </c>
      <c r="I145">
        <f t="shared" si="139"/>
        <v>3.452160935130177</v>
      </c>
      <c r="J145">
        <f t="shared" si="140"/>
        <v>10.560198579714369</v>
      </c>
      <c r="K145">
        <f t="shared" ref="K145:K176" si="185">CM145 - IF(AG145&gt;1, J145*CH145*100/(AI145*DA145), 0)</f>
        <v>392.86399999999998</v>
      </c>
      <c r="L145">
        <f t="shared" ref="L145:L176" si="186">((R145-H145/2)*K145-J145)/(R145+H145/2)</f>
        <v>282.27547157200604</v>
      </c>
      <c r="M145">
        <f t="shared" ref="M145:M176" si="187">L145*(CT145+CU145)/1000</f>
        <v>25.691230347156349</v>
      </c>
      <c r="N145">
        <f t="shared" si="144"/>
        <v>35.756417172543998</v>
      </c>
      <c r="O145">
        <f t="shared" ref="O145:O176" si="188">2/((1/Q145-1/P145)+SIGN(Q145)*SQRT((1/Q145-1/P145)*(1/Q145-1/P145) + 4*CI145/((CI145+1)*(CI145+1))*(2*1/Q145*1/P145-1/P145*1/P145)))</f>
        <v>0.17472577127520147</v>
      </c>
      <c r="P145">
        <f t="shared" si="146"/>
        <v>2.7691067748715925</v>
      </c>
      <c r="Q145">
        <f t="shared" si="147"/>
        <v>0.16882386535723326</v>
      </c>
      <c r="R145">
        <f t="shared" si="148"/>
        <v>0.10602857096621662</v>
      </c>
      <c r="S145">
        <f t="shared" si="149"/>
        <v>241.75120792210984</v>
      </c>
      <c r="T145">
        <f t="shared" ref="T145:T176" si="189">(CV145+(S145+2*0.95*0.0000000567*(((CV145+$B$7)+273)^4-(CV145+273)^4)-44100*H145)/(1.84*29.3*P145+8*0.95*0.0000000567*(CV145+273)^3))</f>
        <v>27.259453984864983</v>
      </c>
      <c r="U145">
        <f t="shared" ref="U145:U176" si="190">($C$7*CW145+$D$7*CX145+$E$7*T145)</f>
        <v>26.2042</v>
      </c>
      <c r="V145">
        <f t="shared" ref="V145:V176" si="191">0.61365*EXP(17.502*U145/(240.97+U145))</f>
        <v>3.4152460135424745</v>
      </c>
      <c r="W145">
        <f t="shared" ref="W145:W176" si="192">(X145/Y145*100)</f>
        <v>45.646325933077385</v>
      </c>
      <c r="X145">
        <f t="shared" si="154"/>
        <v>1.6054819164908001</v>
      </c>
      <c r="Y145">
        <f t="shared" si="155"/>
        <v>3.5172204633613138</v>
      </c>
      <c r="Z145">
        <f t="shared" si="156"/>
        <v>1.8097640970516744</v>
      </c>
      <c r="AA145">
        <f t="shared" si="157"/>
        <v>-152.24029723924082</v>
      </c>
      <c r="AB145">
        <f t="shared" si="158"/>
        <v>74.479825330546944</v>
      </c>
      <c r="AC145">
        <f t="shared" si="159"/>
        <v>5.7729698520350174</v>
      </c>
      <c r="AD145">
        <f t="shared" ref="AD145:AD176" si="193">S145+AC145+AA145+AB145</f>
        <v>169.76370586545096</v>
      </c>
      <c r="AE145">
        <v>0</v>
      </c>
      <c r="AF145">
        <v>0</v>
      </c>
      <c r="AG145">
        <f t="shared" si="161"/>
        <v>1</v>
      </c>
      <c r="AH145">
        <f t="shared" ref="AH145:AH176" si="194">(AG145-1)*100</f>
        <v>0</v>
      </c>
      <c r="AI145">
        <f t="shared" si="163"/>
        <v>48226.05174750615</v>
      </c>
      <c r="AJ145" t="s">
        <v>393</v>
      </c>
      <c r="AK145">
        <v>10397.299999999999</v>
      </c>
      <c r="AL145">
        <v>0</v>
      </c>
      <c r="AM145">
        <v>0</v>
      </c>
      <c r="AN145" t="e">
        <f t="shared" ref="AN145:AN176" si="195">1-AL145/AM145</f>
        <v>#DIV/0!</v>
      </c>
      <c r="AO145">
        <v>-1</v>
      </c>
      <c r="AP145" t="s">
        <v>941</v>
      </c>
      <c r="AQ145">
        <v>8330.7900000000009</v>
      </c>
      <c r="AR145">
        <v>854.54844000000003</v>
      </c>
      <c r="AS145">
        <v>1010.32</v>
      </c>
      <c r="AT145">
        <f t="shared" ref="AT145:AT176" si="196">1-AR145/AS145</f>
        <v>0.15418041808535909</v>
      </c>
      <c r="AU145">
        <v>0.5</v>
      </c>
      <c r="AV145">
        <f t="shared" si="166"/>
        <v>1261.2863999596423</v>
      </c>
      <c r="AW145">
        <f t="shared" si="167"/>
        <v>10.560198579714369</v>
      </c>
      <c r="AX145">
        <f t="shared" si="168"/>
        <v>97.232832235577547</v>
      </c>
      <c r="AY145">
        <f t="shared" si="169"/>
        <v>9.1654033374848603E-3</v>
      </c>
      <c r="AZ145">
        <f t="shared" si="170"/>
        <v>-1</v>
      </c>
      <c r="BA145" t="e">
        <f t="shared" si="171"/>
        <v>#DIV/0!</v>
      </c>
      <c r="BB145" t="s">
        <v>395</v>
      </c>
      <c r="BC145">
        <v>0</v>
      </c>
      <c r="BD145" t="e">
        <f t="shared" ref="BD145:BD176" si="197">IF(BC145&lt;&gt;0, BC145, BA145)</f>
        <v>#DIV/0!</v>
      </c>
      <c r="BE145" t="e">
        <f t="shared" ref="BE145:BE176" si="198">1-BD145/AS145</f>
        <v>#DIV/0!</v>
      </c>
      <c r="BF145" t="e">
        <f t="shared" si="174"/>
        <v>#DIV/0!</v>
      </c>
      <c r="BG145" t="e">
        <f t="shared" si="175"/>
        <v>#DIV/0!</v>
      </c>
      <c r="BH145">
        <f t="shared" si="176"/>
        <v>0.15418041808535912</v>
      </c>
      <c r="BI145" t="e">
        <f t="shared" si="177"/>
        <v>#DIV/0!</v>
      </c>
      <c r="BJ145" t="e">
        <f t="shared" si="178"/>
        <v>#DIV/0!</v>
      </c>
      <c r="BK145" t="e">
        <f t="shared" ref="BK145:BK176" si="199">(1-BJ145)</f>
        <v>#DIV/0!</v>
      </c>
      <c r="BL145">
        <v>231</v>
      </c>
      <c r="BM145">
        <v>300</v>
      </c>
      <c r="BN145">
        <v>300</v>
      </c>
      <c r="BO145">
        <v>300</v>
      </c>
      <c r="BP145">
        <v>8330.7900000000009</v>
      </c>
      <c r="BQ145">
        <v>980.15</v>
      </c>
      <c r="BR145">
        <v>-5.6589800000000001E-3</v>
      </c>
      <c r="BS145">
        <v>1.45</v>
      </c>
      <c r="BT145" t="s">
        <v>395</v>
      </c>
      <c r="BU145" t="s">
        <v>395</v>
      </c>
      <c r="BV145" t="s">
        <v>395</v>
      </c>
      <c r="BW145" t="s">
        <v>395</v>
      </c>
      <c r="BX145" t="s">
        <v>395</v>
      </c>
      <c r="BY145" t="s">
        <v>395</v>
      </c>
      <c r="BZ145" t="s">
        <v>395</v>
      </c>
      <c r="CA145" t="s">
        <v>395</v>
      </c>
      <c r="CB145" t="s">
        <v>395</v>
      </c>
      <c r="CC145" t="s">
        <v>395</v>
      </c>
      <c r="CD145">
        <f t="shared" si="180"/>
        <v>1500.09</v>
      </c>
      <c r="CE145">
        <f t="shared" ref="CE145:CE176" si="200">CD145*CF145</f>
        <v>1261.2863999596423</v>
      </c>
      <c r="CF145">
        <f t="shared" si="182"/>
        <v>0.84080715154400221</v>
      </c>
      <c r="CG145">
        <f t="shared" si="183"/>
        <v>0.16115780247992445</v>
      </c>
      <c r="CH145">
        <v>6</v>
      </c>
      <c r="CI145">
        <v>0.5</v>
      </c>
      <c r="CJ145" t="s">
        <v>396</v>
      </c>
      <c r="CK145">
        <v>2</v>
      </c>
      <c r="CL145">
        <v>1634334042</v>
      </c>
      <c r="CM145">
        <v>392.86399999999998</v>
      </c>
      <c r="CN145">
        <v>400.01400000000001</v>
      </c>
      <c r="CO145">
        <v>17.639800000000001</v>
      </c>
      <c r="CP145">
        <v>15.605</v>
      </c>
      <c r="CQ145">
        <v>387.90800000000002</v>
      </c>
      <c r="CR145">
        <v>18.3338</v>
      </c>
      <c r="CS145">
        <v>999.98</v>
      </c>
      <c r="CT145">
        <v>90.912300000000002</v>
      </c>
      <c r="CU145">
        <v>0.102446</v>
      </c>
      <c r="CV145">
        <v>26.703099999999999</v>
      </c>
      <c r="CW145">
        <v>26.2042</v>
      </c>
      <c r="CX145">
        <v>999.9</v>
      </c>
      <c r="CY145">
        <v>0</v>
      </c>
      <c r="CZ145">
        <v>0</v>
      </c>
      <c r="DA145">
        <v>10023.1</v>
      </c>
      <c r="DB145">
        <v>0</v>
      </c>
      <c r="DC145">
        <v>22.0063</v>
      </c>
      <c r="DD145">
        <v>-2.5774499999999998</v>
      </c>
      <c r="DE145">
        <v>404.57799999999997</v>
      </c>
      <c r="DF145">
        <v>406.35500000000002</v>
      </c>
      <c r="DG145">
        <v>2.0455199999999998</v>
      </c>
      <c r="DH145">
        <v>400.01400000000001</v>
      </c>
      <c r="DI145">
        <v>15.605</v>
      </c>
      <c r="DJ145">
        <v>1.6046499999999999</v>
      </c>
      <c r="DK145">
        <v>1.41869</v>
      </c>
      <c r="DL145">
        <v>14.0036</v>
      </c>
      <c r="DM145">
        <v>12.1189</v>
      </c>
      <c r="DN145">
        <v>1500.09</v>
      </c>
      <c r="DO145">
        <v>0.97300600000000004</v>
      </c>
      <c r="DP145">
        <v>2.6993699999999999E-2</v>
      </c>
      <c r="DQ145">
        <v>0</v>
      </c>
      <c r="DR145">
        <v>862.16399999999999</v>
      </c>
      <c r="DS145">
        <v>5.0000499999999999</v>
      </c>
      <c r="DT145">
        <v>13005.5</v>
      </c>
      <c r="DU145">
        <v>12458.9</v>
      </c>
      <c r="DV145">
        <v>41.75</v>
      </c>
      <c r="DW145">
        <v>43.5</v>
      </c>
      <c r="DX145">
        <v>42.75</v>
      </c>
      <c r="DY145">
        <v>43.125</v>
      </c>
      <c r="DZ145">
        <v>43.811999999999998</v>
      </c>
      <c r="EA145">
        <v>1454.73</v>
      </c>
      <c r="EB145">
        <v>40.36</v>
      </c>
      <c r="EC145">
        <v>0</v>
      </c>
      <c r="ED145">
        <v>121.39999985694899</v>
      </c>
      <c r="EE145">
        <v>0</v>
      </c>
      <c r="EF145">
        <v>854.54844000000003</v>
      </c>
      <c r="EG145">
        <v>64.509923188031806</v>
      </c>
      <c r="EH145">
        <v>960.71538615320299</v>
      </c>
      <c r="EI145">
        <v>12892.204</v>
      </c>
      <c r="EJ145">
        <v>15</v>
      </c>
      <c r="EK145">
        <v>1634334064</v>
      </c>
      <c r="EL145" t="s">
        <v>942</v>
      </c>
      <c r="EM145">
        <v>1634334064</v>
      </c>
      <c r="EN145">
        <v>1634334063</v>
      </c>
      <c r="EO145">
        <v>136</v>
      </c>
      <c r="EP145">
        <v>-4.5730000000000004</v>
      </c>
      <c r="EQ145">
        <v>-1.0999999999999999E-2</v>
      </c>
      <c r="ER145">
        <v>4.9560000000000004</v>
      </c>
      <c r="ES145">
        <v>-0.69399999999999995</v>
      </c>
      <c r="ET145">
        <v>400</v>
      </c>
      <c r="EU145">
        <v>16</v>
      </c>
      <c r="EV145">
        <v>0.35</v>
      </c>
      <c r="EW145">
        <v>0.04</v>
      </c>
      <c r="EX145">
        <v>-2.5618395121951201</v>
      </c>
      <c r="EY145">
        <v>-0.37396306620209102</v>
      </c>
      <c r="EZ145">
        <v>5.7558033998833101E-2</v>
      </c>
      <c r="FA145">
        <v>0</v>
      </c>
      <c r="FB145">
        <v>2.0461807317073202</v>
      </c>
      <c r="FC145">
        <v>-1.15212543554026E-3</v>
      </c>
      <c r="FD145">
        <v>8.2748632070015697E-4</v>
      </c>
      <c r="FE145">
        <v>1</v>
      </c>
      <c r="FF145">
        <v>1</v>
      </c>
      <c r="FG145">
        <v>2</v>
      </c>
      <c r="FH145" t="s">
        <v>410</v>
      </c>
      <c r="FI145">
        <v>3.8228300000000002</v>
      </c>
      <c r="FJ145">
        <v>2.7058599999999999</v>
      </c>
      <c r="FK145">
        <v>8.6993299999999996E-2</v>
      </c>
      <c r="FL145">
        <v>8.9008699999999996E-2</v>
      </c>
      <c r="FM145">
        <v>8.6304400000000003E-2</v>
      </c>
      <c r="FN145">
        <v>7.6420399999999999E-2</v>
      </c>
      <c r="FO145">
        <v>26569.599999999999</v>
      </c>
      <c r="FP145">
        <v>22496.6</v>
      </c>
      <c r="FQ145">
        <v>26124.9</v>
      </c>
      <c r="FR145">
        <v>24094.5</v>
      </c>
      <c r="FS145">
        <v>40751.800000000003</v>
      </c>
      <c r="FT145">
        <v>36726.9</v>
      </c>
      <c r="FU145">
        <v>47236.1</v>
      </c>
      <c r="FV145">
        <v>42954.7</v>
      </c>
      <c r="FW145">
        <v>2.7004000000000001</v>
      </c>
      <c r="FX145">
        <v>1.722</v>
      </c>
      <c r="FY145">
        <v>0.131354</v>
      </c>
      <c r="FZ145">
        <v>0</v>
      </c>
      <c r="GA145">
        <v>24.049399999999999</v>
      </c>
      <c r="GB145">
        <v>999.9</v>
      </c>
      <c r="GC145">
        <v>40.482999999999997</v>
      </c>
      <c r="GD145">
        <v>28.882999999999999</v>
      </c>
      <c r="GE145">
        <v>17.7881</v>
      </c>
      <c r="GF145">
        <v>55.321300000000001</v>
      </c>
      <c r="GG145">
        <v>47.0593</v>
      </c>
      <c r="GH145">
        <v>3</v>
      </c>
      <c r="GI145">
        <v>-0.23235800000000001</v>
      </c>
      <c r="GJ145">
        <v>-0.53903900000000005</v>
      </c>
      <c r="GK145">
        <v>20.247299999999999</v>
      </c>
      <c r="GL145">
        <v>5.2340600000000004</v>
      </c>
      <c r="GM145">
        <v>11.986000000000001</v>
      </c>
      <c r="GN145">
        <v>4.9569000000000001</v>
      </c>
      <c r="GO145">
        <v>3.3039999999999998</v>
      </c>
      <c r="GP145">
        <v>1533.8</v>
      </c>
      <c r="GQ145">
        <v>9999</v>
      </c>
      <c r="GR145">
        <v>2841.4</v>
      </c>
      <c r="GS145">
        <v>18.8</v>
      </c>
      <c r="GT145">
        <v>1.8681300000000001</v>
      </c>
      <c r="GU145">
        <v>1.8638399999999999</v>
      </c>
      <c r="GV145">
        <v>1.87147</v>
      </c>
      <c r="GW145">
        <v>1.8621799999999999</v>
      </c>
      <c r="GX145">
        <v>1.86172</v>
      </c>
      <c r="GY145">
        <v>1.8681399999999999</v>
      </c>
      <c r="GZ145">
        <v>1.85826</v>
      </c>
      <c r="HA145">
        <v>1.86477</v>
      </c>
      <c r="HB145">
        <v>5</v>
      </c>
      <c r="HC145">
        <v>0</v>
      </c>
      <c r="HD145">
        <v>0</v>
      </c>
      <c r="HE145">
        <v>0</v>
      </c>
      <c r="HF145" t="s">
        <v>399</v>
      </c>
      <c r="HG145" t="s">
        <v>400</v>
      </c>
      <c r="HH145" t="s">
        <v>401</v>
      </c>
      <c r="HI145" t="s">
        <v>401</v>
      </c>
      <c r="HJ145" t="s">
        <v>401</v>
      </c>
      <c r="HK145" t="s">
        <v>401</v>
      </c>
      <c r="HL145">
        <v>0</v>
      </c>
      <c r="HM145">
        <v>100</v>
      </c>
      <c r="HN145">
        <v>100</v>
      </c>
      <c r="HO145">
        <v>4.9560000000000004</v>
      </c>
      <c r="HP145">
        <v>-0.69399999999999995</v>
      </c>
      <c r="HQ145">
        <v>9.5289999999999999</v>
      </c>
      <c r="HR145">
        <v>0</v>
      </c>
      <c r="HS145">
        <v>0</v>
      </c>
      <c r="HT145">
        <v>0</v>
      </c>
      <c r="HU145">
        <v>-0.68325999999999698</v>
      </c>
      <c r="HV145">
        <v>0</v>
      </c>
      <c r="HW145">
        <v>0</v>
      </c>
      <c r="HX145">
        <v>0</v>
      </c>
      <c r="HY145">
        <v>-1</v>
      </c>
      <c r="HZ145">
        <v>-1</v>
      </c>
      <c r="IA145">
        <v>-1</v>
      </c>
      <c r="IB145">
        <v>-1</v>
      </c>
      <c r="IC145">
        <v>2.6</v>
      </c>
      <c r="ID145">
        <v>2.5</v>
      </c>
      <c r="IE145">
        <v>1.5209999999999999</v>
      </c>
      <c r="IF145">
        <v>2.3278799999999999</v>
      </c>
      <c r="IG145">
        <v>2.64893</v>
      </c>
      <c r="IH145">
        <v>2.8881800000000002</v>
      </c>
      <c r="II145">
        <v>2.8442400000000001</v>
      </c>
      <c r="IJ145">
        <v>2.3645</v>
      </c>
      <c r="IK145">
        <v>33.266300000000001</v>
      </c>
      <c r="IL145">
        <v>15.2966</v>
      </c>
      <c r="IM145">
        <v>18</v>
      </c>
      <c r="IN145">
        <v>1196.06</v>
      </c>
      <c r="IO145">
        <v>355.61599999999999</v>
      </c>
      <c r="IP145">
        <v>24.999700000000001</v>
      </c>
      <c r="IQ145">
        <v>24.3569</v>
      </c>
      <c r="IR145">
        <v>30</v>
      </c>
      <c r="IS145">
        <v>24.273299999999999</v>
      </c>
      <c r="IT145">
        <v>24.215499999999999</v>
      </c>
      <c r="IU145">
        <v>30.484100000000002</v>
      </c>
      <c r="IV145">
        <v>0</v>
      </c>
      <c r="IW145">
        <v>50</v>
      </c>
      <c r="IX145">
        <v>25</v>
      </c>
      <c r="IY145">
        <v>400</v>
      </c>
      <c r="IZ145">
        <v>18.4207</v>
      </c>
      <c r="JA145">
        <v>109.23399999999999</v>
      </c>
      <c r="JB145">
        <v>100.033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15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19</v>
      </c>
      <c r="B11" t="s">
        <v>20</v>
      </c>
    </row>
    <row r="12" spans="1:2" x14ac:dyDescent="0.2">
      <c r="A12" t="s">
        <v>21</v>
      </c>
      <c r="B12" t="s">
        <v>22</v>
      </c>
    </row>
    <row r="13" spans="1:2" x14ac:dyDescent="0.2">
      <c r="A13" t="s">
        <v>23</v>
      </c>
      <c r="B13" t="s">
        <v>22</v>
      </c>
    </row>
    <row r="14" spans="1:2" x14ac:dyDescent="0.2">
      <c r="A14" t="s">
        <v>24</v>
      </c>
      <c r="B14" t="s">
        <v>20</v>
      </c>
    </row>
    <row r="15" spans="1:2" x14ac:dyDescent="0.2">
      <c r="A15" t="s">
        <v>25</v>
      </c>
      <c r="B15" t="s">
        <v>11</v>
      </c>
    </row>
    <row r="16" spans="1:2" x14ac:dyDescent="0.2">
      <c r="A16" t="s">
        <v>26</v>
      </c>
      <c r="B16" t="s">
        <v>27</v>
      </c>
    </row>
    <row r="17" spans="1:2" x14ac:dyDescent="0.2">
      <c r="A17" t="s">
        <v>28</v>
      </c>
      <c r="B17" t="s">
        <v>29</v>
      </c>
    </row>
    <row r="18" spans="1:2" x14ac:dyDescent="0.2">
      <c r="A18" t="s">
        <v>30</v>
      </c>
      <c r="B18" t="s">
        <v>29</v>
      </c>
    </row>
    <row r="19" spans="1:2" x14ac:dyDescent="0.2">
      <c r="A19" t="s">
        <v>459</v>
      </c>
      <c r="B19" t="s">
        <v>460</v>
      </c>
    </row>
    <row r="20" spans="1:2" x14ac:dyDescent="0.2">
      <c r="A20" t="s">
        <v>521</v>
      </c>
      <c r="B20" t="s">
        <v>522</v>
      </c>
    </row>
    <row r="21" spans="1:2" x14ac:dyDescent="0.2">
      <c r="A21" t="s">
        <v>523</v>
      </c>
      <c r="B21" t="s">
        <v>522</v>
      </c>
    </row>
    <row r="22" spans="1:2" x14ac:dyDescent="0.2">
      <c r="A22" t="s">
        <v>524</v>
      </c>
      <c r="B22" t="s">
        <v>522</v>
      </c>
    </row>
    <row r="23" spans="1:2" x14ac:dyDescent="0.2">
      <c r="A23" t="s">
        <v>585</v>
      </c>
      <c r="B23" t="s">
        <v>586</v>
      </c>
    </row>
    <row r="24" spans="1:2" x14ac:dyDescent="0.2">
      <c r="A24" t="s">
        <v>587</v>
      </c>
      <c r="B24" t="s">
        <v>586</v>
      </c>
    </row>
    <row r="25" spans="1:2" x14ac:dyDescent="0.2">
      <c r="A25" t="s">
        <v>588</v>
      </c>
      <c r="B25" t="s">
        <v>586</v>
      </c>
    </row>
    <row r="26" spans="1:2" x14ac:dyDescent="0.2">
      <c r="A26" t="s">
        <v>588</v>
      </c>
      <c r="B26" t="s">
        <v>586</v>
      </c>
    </row>
    <row r="27" spans="1:2" x14ac:dyDescent="0.2">
      <c r="A27" t="s">
        <v>589</v>
      </c>
      <c r="B27" t="s">
        <v>586</v>
      </c>
    </row>
    <row r="28" spans="1:2" x14ac:dyDescent="0.2">
      <c r="A28" t="s">
        <v>589</v>
      </c>
      <c r="B28" t="s">
        <v>586</v>
      </c>
    </row>
    <row r="29" spans="1:2" x14ac:dyDescent="0.2">
      <c r="A29" t="s">
        <v>589</v>
      </c>
      <c r="B29" t="s">
        <v>586</v>
      </c>
    </row>
    <row r="30" spans="1:2" x14ac:dyDescent="0.2">
      <c r="A30" t="s">
        <v>590</v>
      </c>
      <c r="B30" t="s">
        <v>586</v>
      </c>
    </row>
    <row r="31" spans="1:2" x14ac:dyDescent="0.2">
      <c r="A31" t="s">
        <v>591</v>
      </c>
      <c r="B31" t="s">
        <v>586</v>
      </c>
    </row>
    <row r="32" spans="1:2" x14ac:dyDescent="0.2">
      <c r="A32" t="s">
        <v>592</v>
      </c>
      <c r="B32" t="s">
        <v>586</v>
      </c>
    </row>
    <row r="33" spans="1:2" x14ac:dyDescent="0.2">
      <c r="A33" t="s">
        <v>593</v>
      </c>
      <c r="B33" t="s">
        <v>586</v>
      </c>
    </row>
    <row r="34" spans="1:2" x14ac:dyDescent="0.2">
      <c r="A34" t="s">
        <v>654</v>
      </c>
      <c r="B34" t="s">
        <v>655</v>
      </c>
    </row>
    <row r="35" spans="1:2" x14ac:dyDescent="0.2">
      <c r="A35" t="s">
        <v>716</v>
      </c>
      <c r="B35" t="s">
        <v>717</v>
      </c>
    </row>
    <row r="36" spans="1:2" x14ac:dyDescent="0.2">
      <c r="A36" t="s">
        <v>778</v>
      </c>
      <c r="B36" t="s">
        <v>779</v>
      </c>
    </row>
    <row r="37" spans="1:2" x14ac:dyDescent="0.2">
      <c r="A37" t="s">
        <v>816</v>
      </c>
      <c r="B37" t="s">
        <v>817</v>
      </c>
    </row>
    <row r="38" spans="1:2" x14ac:dyDescent="0.2">
      <c r="A38" t="s">
        <v>878</v>
      </c>
      <c r="B38" t="s">
        <v>879</v>
      </c>
    </row>
    <row r="39" spans="1:2" x14ac:dyDescent="0.2">
      <c r="A39" t="s">
        <v>880</v>
      </c>
      <c r="B39" t="s">
        <v>881</v>
      </c>
    </row>
    <row r="40" spans="1:2" x14ac:dyDescent="0.2">
      <c r="A40" t="s">
        <v>882</v>
      </c>
      <c r="B40" t="s">
        <v>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2021-10-15T16:48:38Z</dcterms:created>
  <dcterms:modified xsi:type="dcterms:W3CDTF">2021-10-15T21:57:04Z</dcterms:modified>
</cp:coreProperties>
</file>