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aperkowski/git/joseph_greenhouse_phys_2021/aci_data/"/>
    </mc:Choice>
  </mc:AlternateContent>
  <xr:revisionPtr revIDLastSave="0" documentId="8_{0E6E2B60-1220-D247-95E9-918059F7652F}" xr6:coauthVersionLast="45" xr6:coauthVersionMax="45" xr10:uidLastSave="{00000000-0000-0000-0000-000000000000}"/>
  <bookViews>
    <workbookView xWindow="240" yWindow="4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I146" i="1" l="1"/>
  <c r="U146" i="1" s="1"/>
  <c r="CH146" i="1"/>
  <c r="CF146" i="1"/>
  <c r="CG146" i="1" s="1"/>
  <c r="AX146" i="1" s="1"/>
  <c r="AZ146" i="1" s="1"/>
  <c r="BK146" i="1"/>
  <c r="BJ146" i="1"/>
  <c r="BC146" i="1"/>
  <c r="BF146" i="1" s="1"/>
  <c r="BB146" i="1"/>
  <c r="AV146" i="1"/>
  <c r="AP146" i="1"/>
  <c r="AK146" i="1"/>
  <c r="AI146" i="1" s="1"/>
  <c r="AA146" i="1"/>
  <c r="Y146" i="1" s="1"/>
  <c r="Z146" i="1"/>
  <c r="R146" i="1"/>
  <c r="CI145" i="1"/>
  <c r="U145" i="1" s="1"/>
  <c r="CH145" i="1"/>
  <c r="CF145" i="1"/>
  <c r="CG145" i="1" s="1"/>
  <c r="AX145" i="1" s="1"/>
  <c r="AZ145" i="1" s="1"/>
  <c r="BK145" i="1"/>
  <c r="BJ145" i="1"/>
  <c r="BB145" i="1"/>
  <c r="AV145" i="1"/>
  <c r="AP145" i="1"/>
  <c r="BC145" i="1" s="1"/>
  <c r="BF145" i="1" s="1"/>
  <c r="AK145" i="1"/>
  <c r="AI145" i="1"/>
  <c r="M145" i="1" s="1"/>
  <c r="AA145" i="1"/>
  <c r="Z145" i="1"/>
  <c r="Y145" i="1"/>
  <c r="R145" i="1"/>
  <c r="P145" i="1"/>
  <c r="CI144" i="1"/>
  <c r="CH144" i="1"/>
  <c r="CF144" i="1"/>
  <c r="CG144" i="1" s="1"/>
  <c r="AX144" i="1" s="1"/>
  <c r="BK144" i="1"/>
  <c r="BJ144" i="1"/>
  <c r="BB144" i="1"/>
  <c r="AV144" i="1"/>
  <c r="AZ144" i="1" s="1"/>
  <c r="AP144" i="1"/>
  <c r="BC144" i="1" s="1"/>
  <c r="BF144" i="1" s="1"/>
  <c r="AK144" i="1"/>
  <c r="AI144" i="1" s="1"/>
  <c r="AA144" i="1"/>
  <c r="Z144" i="1"/>
  <c r="Y144" i="1" s="1"/>
  <c r="R144" i="1"/>
  <c r="CI143" i="1"/>
  <c r="CH143" i="1"/>
  <c r="CF143" i="1"/>
  <c r="CG143" i="1" s="1"/>
  <c r="AX143" i="1" s="1"/>
  <c r="AZ143" i="1" s="1"/>
  <c r="BK143" i="1"/>
  <c r="BJ143" i="1"/>
  <c r="BB143" i="1"/>
  <c r="AV143" i="1"/>
  <c r="AP143" i="1"/>
  <c r="BC143" i="1" s="1"/>
  <c r="BF143" i="1" s="1"/>
  <c r="AK143" i="1"/>
  <c r="AI143" i="1" s="1"/>
  <c r="AA143" i="1"/>
  <c r="Z143" i="1"/>
  <c r="Y143" i="1" s="1"/>
  <c r="R143" i="1"/>
  <c r="CI142" i="1"/>
  <c r="CH142" i="1"/>
  <c r="CF142" i="1"/>
  <c r="CG142" i="1" s="1"/>
  <c r="AX142" i="1" s="1"/>
  <c r="AZ142" i="1" s="1"/>
  <c r="BK142" i="1"/>
  <c r="BJ142" i="1"/>
  <c r="BB142" i="1"/>
  <c r="AV142" i="1"/>
  <c r="AP142" i="1"/>
  <c r="BC142" i="1" s="1"/>
  <c r="BF142" i="1" s="1"/>
  <c r="AK142" i="1"/>
  <c r="AI142" i="1" s="1"/>
  <c r="AA142" i="1"/>
  <c r="Z142" i="1"/>
  <c r="Y142" i="1" s="1"/>
  <c r="R142" i="1"/>
  <c r="CI141" i="1"/>
  <c r="CH141" i="1"/>
  <c r="CF141" i="1"/>
  <c r="CG141" i="1" s="1"/>
  <c r="AX141" i="1" s="1"/>
  <c r="AZ141" i="1" s="1"/>
  <c r="BK141" i="1"/>
  <c r="BJ141" i="1"/>
  <c r="BB141" i="1"/>
  <c r="AV141" i="1"/>
  <c r="AP141" i="1"/>
  <c r="BC141" i="1" s="1"/>
  <c r="BF141" i="1" s="1"/>
  <c r="AK141" i="1"/>
  <c r="AI141" i="1"/>
  <c r="M141" i="1" s="1"/>
  <c r="AA141" i="1"/>
  <c r="Z141" i="1"/>
  <c r="Y141" i="1"/>
  <c r="R141" i="1"/>
  <c r="P141" i="1"/>
  <c r="L141" i="1"/>
  <c r="AY141" i="1" s="1"/>
  <c r="BA141" i="1" s="1"/>
  <c r="CI140" i="1"/>
  <c r="CH140" i="1"/>
  <c r="CF140" i="1"/>
  <c r="CG140" i="1" s="1"/>
  <c r="AX140" i="1" s="1"/>
  <c r="AZ140" i="1" s="1"/>
  <c r="BK140" i="1"/>
  <c r="BJ140" i="1"/>
  <c r="BB140" i="1"/>
  <c r="AV140" i="1"/>
  <c r="AP140" i="1"/>
  <c r="BC140" i="1" s="1"/>
  <c r="BF140" i="1" s="1"/>
  <c r="AK140" i="1"/>
  <c r="AI140" i="1" s="1"/>
  <c r="AA140" i="1"/>
  <c r="Z140" i="1"/>
  <c r="Y140" i="1" s="1"/>
  <c r="R140" i="1"/>
  <c r="CI139" i="1"/>
  <c r="CH139" i="1"/>
  <c r="CF139" i="1"/>
  <c r="CG139" i="1" s="1"/>
  <c r="AX139" i="1" s="1"/>
  <c r="AZ139" i="1" s="1"/>
  <c r="BK139" i="1"/>
  <c r="BJ139" i="1"/>
  <c r="BB139" i="1"/>
  <c r="AV139" i="1"/>
  <c r="AP139" i="1"/>
  <c r="BC139" i="1" s="1"/>
  <c r="BF139" i="1" s="1"/>
  <c r="AK139" i="1"/>
  <c r="AI139" i="1" s="1"/>
  <c r="AA139" i="1"/>
  <c r="Z139" i="1"/>
  <c r="Y139" i="1" s="1"/>
  <c r="R139" i="1"/>
  <c r="CI138" i="1"/>
  <c r="CH138" i="1"/>
  <c r="CF138" i="1"/>
  <c r="CG138" i="1" s="1"/>
  <c r="AX138" i="1" s="1"/>
  <c r="AZ138" i="1" s="1"/>
  <c r="BK138" i="1"/>
  <c r="BJ138" i="1"/>
  <c r="BB138" i="1"/>
  <c r="AV138" i="1"/>
  <c r="AP138" i="1"/>
  <c r="BC138" i="1" s="1"/>
  <c r="BF138" i="1" s="1"/>
  <c r="AK138" i="1"/>
  <c r="AI138" i="1" s="1"/>
  <c r="AA138" i="1"/>
  <c r="Z138" i="1"/>
  <c r="Y138" i="1" s="1"/>
  <c r="R138" i="1"/>
  <c r="CI137" i="1"/>
  <c r="CH137" i="1"/>
  <c r="CF137" i="1"/>
  <c r="CG137" i="1" s="1"/>
  <c r="AX137" i="1" s="1"/>
  <c r="AZ137" i="1" s="1"/>
  <c r="BK137" i="1"/>
  <c r="BJ137" i="1"/>
  <c r="BB137" i="1"/>
  <c r="AV137" i="1"/>
  <c r="AP137" i="1"/>
  <c r="BC137" i="1" s="1"/>
  <c r="BF137" i="1" s="1"/>
  <c r="AK137" i="1"/>
  <c r="AJ137" i="1"/>
  <c r="AI137" i="1"/>
  <c r="M137" i="1" s="1"/>
  <c r="AA137" i="1"/>
  <c r="Z137" i="1"/>
  <c r="Y137" i="1" s="1"/>
  <c r="R137" i="1"/>
  <c r="P137" i="1"/>
  <c r="L137" i="1"/>
  <c r="AY137" i="1" s="1"/>
  <c r="CI136" i="1"/>
  <c r="CH136" i="1"/>
  <c r="CF136" i="1"/>
  <c r="CG136" i="1" s="1"/>
  <c r="AX136" i="1" s="1"/>
  <c r="AZ136" i="1" s="1"/>
  <c r="BK136" i="1"/>
  <c r="BJ136" i="1"/>
  <c r="BB136" i="1"/>
  <c r="AV136" i="1"/>
  <c r="AP136" i="1"/>
  <c r="BC136" i="1" s="1"/>
  <c r="BF136" i="1" s="1"/>
  <c r="AK136" i="1"/>
  <c r="AJ136" i="1"/>
  <c r="AI136" i="1"/>
  <c r="K136" i="1" s="1"/>
  <c r="J136" i="1" s="1"/>
  <c r="AA136" i="1"/>
  <c r="Z136" i="1"/>
  <c r="Y136" i="1" s="1"/>
  <c r="R136" i="1"/>
  <c r="P136" i="1"/>
  <c r="M136" i="1"/>
  <c r="L136" i="1"/>
  <c r="AY136" i="1" s="1"/>
  <c r="CI135" i="1"/>
  <c r="CH135" i="1"/>
  <c r="CF135" i="1"/>
  <c r="CG135" i="1" s="1"/>
  <c r="AX135" i="1" s="1"/>
  <c r="AZ135" i="1" s="1"/>
  <c r="BK135" i="1"/>
  <c r="BJ135" i="1"/>
  <c r="BB135" i="1"/>
  <c r="AV135" i="1"/>
  <c r="AP135" i="1"/>
  <c r="BC135" i="1" s="1"/>
  <c r="BF135" i="1" s="1"/>
  <c r="AK135" i="1"/>
  <c r="AI135" i="1" s="1"/>
  <c r="AA135" i="1"/>
  <c r="Z135" i="1"/>
  <c r="Y135" i="1" s="1"/>
  <c r="R135" i="1"/>
  <c r="CI134" i="1"/>
  <c r="CH134" i="1"/>
  <c r="CF134" i="1"/>
  <c r="CG134" i="1" s="1"/>
  <c r="AX134" i="1" s="1"/>
  <c r="AZ134" i="1" s="1"/>
  <c r="BK134" i="1"/>
  <c r="BJ134" i="1"/>
  <c r="BB134" i="1"/>
  <c r="AV134" i="1"/>
  <c r="AP134" i="1"/>
  <c r="BC134" i="1" s="1"/>
  <c r="BF134" i="1" s="1"/>
  <c r="AK134" i="1"/>
  <c r="AI134" i="1" s="1"/>
  <c r="AA134" i="1"/>
  <c r="Z134" i="1"/>
  <c r="Y134" i="1" s="1"/>
  <c r="R134" i="1"/>
  <c r="CI133" i="1"/>
  <c r="CH133" i="1"/>
  <c r="CF133" i="1"/>
  <c r="CG133" i="1" s="1"/>
  <c r="AX133" i="1" s="1"/>
  <c r="AZ133" i="1" s="1"/>
  <c r="BK133" i="1"/>
  <c r="BJ133" i="1"/>
  <c r="BB133" i="1"/>
  <c r="AV133" i="1"/>
  <c r="AP133" i="1"/>
  <c r="BC133" i="1" s="1"/>
  <c r="BF133" i="1" s="1"/>
  <c r="AK133" i="1"/>
  <c r="AI133" i="1" s="1"/>
  <c r="AA133" i="1"/>
  <c r="Z133" i="1"/>
  <c r="Y133" i="1" s="1"/>
  <c r="R133" i="1"/>
  <c r="CI132" i="1"/>
  <c r="CH132" i="1"/>
  <c r="CF132" i="1"/>
  <c r="BK132" i="1"/>
  <c r="BJ132" i="1"/>
  <c r="BB132" i="1"/>
  <c r="AV132" i="1"/>
  <c r="AP132" i="1"/>
  <c r="BC132" i="1" s="1"/>
  <c r="BF132" i="1" s="1"/>
  <c r="AK132" i="1"/>
  <c r="AJ132" i="1"/>
  <c r="AI132" i="1"/>
  <c r="K132" i="1" s="1"/>
  <c r="AA132" i="1"/>
  <c r="Z132" i="1"/>
  <c r="Y132" i="1" s="1"/>
  <c r="R132" i="1"/>
  <c r="P132" i="1"/>
  <c r="L132" i="1"/>
  <c r="AY132" i="1" s="1"/>
  <c r="J132" i="1"/>
  <c r="CI131" i="1"/>
  <c r="CH131" i="1"/>
  <c r="CF131" i="1"/>
  <c r="BK131" i="1"/>
  <c r="BJ131" i="1"/>
  <c r="BF131" i="1"/>
  <c r="BB131" i="1"/>
  <c r="AV131" i="1"/>
  <c r="AP131" i="1"/>
  <c r="BC131" i="1" s="1"/>
  <c r="AK131" i="1"/>
  <c r="AI131" i="1" s="1"/>
  <c r="AJ131" i="1" s="1"/>
  <c r="AA131" i="1"/>
  <c r="Z131" i="1"/>
  <c r="Y131" i="1" s="1"/>
  <c r="R131" i="1"/>
  <c r="P131" i="1"/>
  <c r="CI130" i="1"/>
  <c r="CH130" i="1"/>
  <c r="CF130" i="1"/>
  <c r="BK130" i="1"/>
  <c r="BJ130" i="1"/>
  <c r="BB130" i="1"/>
  <c r="AV130" i="1"/>
  <c r="AP130" i="1"/>
  <c r="BC130" i="1" s="1"/>
  <c r="BF130" i="1" s="1"/>
  <c r="AK130" i="1"/>
  <c r="AI130" i="1" s="1"/>
  <c r="AJ130" i="1" s="1"/>
  <c r="AA130" i="1"/>
  <c r="Z130" i="1"/>
  <c r="Y130" i="1" s="1"/>
  <c r="R130" i="1"/>
  <c r="CI129" i="1"/>
  <c r="CH129" i="1"/>
  <c r="CF129" i="1"/>
  <c r="BK129" i="1"/>
  <c r="BJ129" i="1"/>
  <c r="BF129" i="1"/>
  <c r="BB129" i="1"/>
  <c r="AV129" i="1"/>
  <c r="AP129" i="1"/>
  <c r="BC129" i="1" s="1"/>
  <c r="AK129" i="1"/>
  <c r="AI129" i="1" s="1"/>
  <c r="AJ129" i="1" s="1"/>
  <c r="AA129" i="1"/>
  <c r="Z129" i="1"/>
  <c r="Y129" i="1" s="1"/>
  <c r="R129" i="1"/>
  <c r="P129" i="1"/>
  <c r="CI128" i="1"/>
  <c r="CH128" i="1"/>
  <c r="CF128" i="1"/>
  <c r="BK128" i="1"/>
  <c r="BJ128" i="1"/>
  <c r="BF128" i="1"/>
  <c r="BB128" i="1"/>
  <c r="AV128" i="1"/>
  <c r="AP128" i="1"/>
  <c r="BC128" i="1" s="1"/>
  <c r="AK128" i="1"/>
  <c r="AJ128" i="1"/>
  <c r="AI128" i="1"/>
  <c r="M128" i="1" s="1"/>
  <c r="AA128" i="1"/>
  <c r="Z128" i="1"/>
  <c r="Y128" i="1"/>
  <c r="R128" i="1"/>
  <c r="P128" i="1"/>
  <c r="K128" i="1"/>
  <c r="J128" i="1"/>
  <c r="AC128" i="1" s="1"/>
  <c r="CI127" i="1"/>
  <c r="U127" i="1" s="1"/>
  <c r="CH127" i="1"/>
  <c r="CG127" i="1"/>
  <c r="AX127" i="1" s="1"/>
  <c r="AZ127" i="1" s="1"/>
  <c r="CF127" i="1"/>
  <c r="BK127" i="1"/>
  <c r="BJ127" i="1"/>
  <c r="BC127" i="1"/>
  <c r="BF127" i="1" s="1"/>
  <c r="BB127" i="1"/>
  <c r="AV127" i="1"/>
  <c r="AP127" i="1"/>
  <c r="AK127" i="1"/>
  <c r="AI127" i="1"/>
  <c r="M127" i="1" s="1"/>
  <c r="AA127" i="1"/>
  <c r="Z127" i="1"/>
  <c r="Y127" i="1"/>
  <c r="R127" i="1"/>
  <c r="P127" i="1"/>
  <c r="CI126" i="1"/>
  <c r="U126" i="1" s="1"/>
  <c r="CH126" i="1"/>
  <c r="CG126" i="1" s="1"/>
  <c r="AX126" i="1" s="1"/>
  <c r="CF126" i="1"/>
  <c r="BK126" i="1"/>
  <c r="BJ126" i="1"/>
  <c r="BC126" i="1"/>
  <c r="BF126" i="1" s="1"/>
  <c r="BB126" i="1"/>
  <c r="AV126" i="1"/>
  <c r="AP126" i="1"/>
  <c r="AK126" i="1"/>
  <c r="AI126" i="1" s="1"/>
  <c r="AA126" i="1"/>
  <c r="Y126" i="1" s="1"/>
  <c r="Z126" i="1"/>
  <c r="R126" i="1"/>
  <c r="CI125" i="1"/>
  <c r="CH125" i="1"/>
  <c r="CF125" i="1"/>
  <c r="BK125" i="1"/>
  <c r="BJ125" i="1"/>
  <c r="BF125" i="1"/>
  <c r="BB125" i="1"/>
  <c r="AV125" i="1"/>
  <c r="AP125" i="1"/>
  <c r="BC125" i="1" s="1"/>
  <c r="AK125" i="1"/>
  <c r="AI125" i="1" s="1"/>
  <c r="AA125" i="1"/>
  <c r="Y125" i="1" s="1"/>
  <c r="Z125" i="1"/>
  <c r="R125" i="1"/>
  <c r="L125" i="1"/>
  <c r="AY125" i="1" s="1"/>
  <c r="CI124" i="1"/>
  <c r="U124" i="1" s="1"/>
  <c r="CH124" i="1"/>
  <c r="CG124" i="1"/>
  <c r="CF124" i="1"/>
  <c r="BK124" i="1"/>
  <c r="BJ124" i="1"/>
  <c r="BC124" i="1"/>
  <c r="BF124" i="1" s="1"/>
  <c r="BB124" i="1"/>
  <c r="AX124" i="1"/>
  <c r="AV124" i="1"/>
  <c r="AZ124" i="1" s="1"/>
  <c r="AP124" i="1"/>
  <c r="AK124" i="1"/>
  <c r="AI124" i="1" s="1"/>
  <c r="AJ124" i="1"/>
  <c r="AA124" i="1"/>
  <c r="Z124" i="1"/>
  <c r="Y124" i="1" s="1"/>
  <c r="R124" i="1"/>
  <c r="CI123" i="1"/>
  <c r="U123" i="1" s="1"/>
  <c r="CH123" i="1"/>
  <c r="CG123" i="1"/>
  <c r="AX123" i="1" s="1"/>
  <c r="AZ123" i="1" s="1"/>
  <c r="CF123" i="1"/>
  <c r="BK123" i="1"/>
  <c r="BJ123" i="1"/>
  <c r="BB123" i="1"/>
  <c r="AV123" i="1"/>
  <c r="AP123" i="1"/>
  <c r="BC123" i="1" s="1"/>
  <c r="BF123" i="1" s="1"/>
  <c r="AK123" i="1"/>
  <c r="AI123" i="1"/>
  <c r="M123" i="1" s="1"/>
  <c r="AA123" i="1"/>
  <c r="Z123" i="1"/>
  <c r="Y123" i="1"/>
  <c r="R123" i="1"/>
  <c r="P123" i="1"/>
  <c r="CI122" i="1"/>
  <c r="U122" i="1" s="1"/>
  <c r="CH122" i="1"/>
  <c r="CG122" i="1" s="1"/>
  <c r="AX122" i="1" s="1"/>
  <c r="CF122" i="1"/>
  <c r="BK122" i="1"/>
  <c r="BJ122" i="1"/>
  <c r="BH122" i="1"/>
  <c r="BL122" i="1" s="1"/>
  <c r="BM122" i="1" s="1"/>
  <c r="BC122" i="1"/>
  <c r="BF122" i="1" s="1"/>
  <c r="BB122" i="1"/>
  <c r="AV122" i="1"/>
  <c r="AP122" i="1"/>
  <c r="AK122" i="1"/>
  <c r="AI122" i="1" s="1"/>
  <c r="AA122" i="1"/>
  <c r="Y122" i="1" s="1"/>
  <c r="Z122" i="1"/>
  <c r="R122" i="1"/>
  <c r="CI121" i="1"/>
  <c r="CH121" i="1"/>
  <c r="CF121" i="1"/>
  <c r="BK121" i="1"/>
  <c r="BJ121" i="1"/>
  <c r="BB121" i="1"/>
  <c r="AV121" i="1"/>
  <c r="AP121" i="1"/>
  <c r="BC121" i="1" s="1"/>
  <c r="BF121" i="1" s="1"/>
  <c r="AK121" i="1"/>
  <c r="AI121" i="1" s="1"/>
  <c r="AA121" i="1"/>
  <c r="Y121" i="1" s="1"/>
  <c r="Z121" i="1"/>
  <c r="R121" i="1"/>
  <c r="L121" i="1"/>
  <c r="AY121" i="1" s="1"/>
  <c r="CI120" i="1"/>
  <c r="CH120" i="1"/>
  <c r="CF120" i="1"/>
  <c r="CG120" i="1" s="1"/>
  <c r="AX120" i="1" s="1"/>
  <c r="BK120" i="1"/>
  <c r="BJ120" i="1"/>
  <c r="BC120" i="1"/>
  <c r="BF120" i="1" s="1"/>
  <c r="BB120" i="1"/>
  <c r="AV120" i="1"/>
  <c r="AZ120" i="1" s="1"/>
  <c r="AP120" i="1"/>
  <c r="AK120" i="1"/>
  <c r="AI120" i="1" s="1"/>
  <c r="AJ120" i="1"/>
  <c r="AA120" i="1"/>
  <c r="Z120" i="1"/>
  <c r="Y120" i="1" s="1"/>
  <c r="R120" i="1"/>
  <c r="CI119" i="1"/>
  <c r="CH119" i="1"/>
  <c r="CF119" i="1"/>
  <c r="CG119" i="1" s="1"/>
  <c r="AX119" i="1" s="1"/>
  <c r="BK119" i="1"/>
  <c r="BJ119" i="1"/>
  <c r="BB119" i="1"/>
  <c r="AZ119" i="1"/>
  <c r="AV119" i="1"/>
  <c r="AP119" i="1"/>
  <c r="BC119" i="1" s="1"/>
  <c r="BF119" i="1" s="1"/>
  <c r="AK119" i="1"/>
  <c r="AI119" i="1"/>
  <c r="M119" i="1" s="1"/>
  <c r="AA119" i="1"/>
  <c r="Z119" i="1"/>
  <c r="Y119" i="1"/>
  <c r="R119" i="1"/>
  <c r="P119" i="1"/>
  <c r="CI118" i="1"/>
  <c r="U118" i="1" s="1"/>
  <c r="CH118" i="1"/>
  <c r="CG118" i="1" s="1"/>
  <c r="AX118" i="1" s="1"/>
  <c r="AZ118" i="1" s="1"/>
  <c r="CF118" i="1"/>
  <c r="BK118" i="1"/>
  <c r="BJ118" i="1"/>
  <c r="BH118" i="1"/>
  <c r="BL118" i="1" s="1"/>
  <c r="BM118" i="1" s="1"/>
  <c r="BB118" i="1"/>
  <c r="AY118" i="1"/>
  <c r="AV118" i="1"/>
  <c r="AP118" i="1"/>
  <c r="BC118" i="1" s="1"/>
  <c r="BF118" i="1" s="1"/>
  <c r="AK118" i="1"/>
  <c r="AJ118" i="1"/>
  <c r="AI118" i="1"/>
  <c r="AD118" i="1"/>
  <c r="AA118" i="1"/>
  <c r="Z118" i="1"/>
  <c r="Y118" i="1" s="1"/>
  <c r="V118" i="1"/>
  <c r="W118" i="1" s="1"/>
  <c r="R118" i="1"/>
  <c r="P118" i="1"/>
  <c r="M118" i="1"/>
  <c r="L118" i="1"/>
  <c r="K118" i="1"/>
  <c r="J118" i="1"/>
  <c r="AC118" i="1" s="1"/>
  <c r="CI117" i="1"/>
  <c r="CH117" i="1"/>
  <c r="CF117" i="1"/>
  <c r="BK117" i="1"/>
  <c r="BJ117" i="1"/>
  <c r="BF117" i="1"/>
  <c r="BB117" i="1"/>
  <c r="AV117" i="1"/>
  <c r="AP117" i="1"/>
  <c r="BC117" i="1" s="1"/>
  <c r="AK117" i="1"/>
  <c r="AI117" i="1" s="1"/>
  <c r="AA117" i="1"/>
  <c r="Z117" i="1"/>
  <c r="Y117" i="1" s="1"/>
  <c r="R117" i="1"/>
  <c r="L117" i="1"/>
  <c r="AY117" i="1" s="1"/>
  <c r="CI116" i="1"/>
  <c r="CH116" i="1"/>
  <c r="CF116" i="1"/>
  <c r="CG116" i="1" s="1"/>
  <c r="AX116" i="1" s="1"/>
  <c r="AZ116" i="1" s="1"/>
  <c r="BK116" i="1"/>
  <c r="BJ116" i="1"/>
  <c r="BC116" i="1"/>
  <c r="BF116" i="1" s="1"/>
  <c r="BB116" i="1"/>
  <c r="AV116" i="1"/>
  <c r="AP116" i="1"/>
  <c r="AK116" i="1"/>
  <c r="AI116" i="1" s="1"/>
  <c r="AJ116" i="1"/>
  <c r="AA116" i="1"/>
  <c r="Z116" i="1"/>
  <c r="Y116" i="1" s="1"/>
  <c r="R116" i="1"/>
  <c r="CI115" i="1"/>
  <c r="CH115" i="1"/>
  <c r="CF115" i="1"/>
  <c r="CG115" i="1" s="1"/>
  <c r="AX115" i="1" s="1"/>
  <c r="BK115" i="1"/>
  <c r="BJ115" i="1"/>
  <c r="BB115" i="1"/>
  <c r="AZ115" i="1"/>
  <c r="AV115" i="1"/>
  <c r="AP115" i="1"/>
  <c r="BC115" i="1" s="1"/>
  <c r="BF115" i="1" s="1"/>
  <c r="AK115" i="1"/>
  <c r="AI115" i="1"/>
  <c r="M115" i="1" s="1"/>
  <c r="AA115" i="1"/>
  <c r="Z115" i="1"/>
  <c r="Y115" i="1"/>
  <c r="R115" i="1"/>
  <c r="P115" i="1"/>
  <c r="CI112" i="1"/>
  <c r="U112" i="1" s="1"/>
  <c r="CH112" i="1"/>
  <c r="CF112" i="1"/>
  <c r="BK112" i="1"/>
  <c r="BJ112" i="1"/>
  <c r="BB112" i="1"/>
  <c r="AY112" i="1"/>
  <c r="AV112" i="1"/>
  <c r="AP112" i="1"/>
  <c r="BC112" i="1" s="1"/>
  <c r="BF112" i="1" s="1"/>
  <c r="AK112" i="1"/>
  <c r="AJ112" i="1"/>
  <c r="AI112" i="1"/>
  <c r="K112" i="1" s="1"/>
  <c r="AA112" i="1"/>
  <c r="Z112" i="1"/>
  <c r="Y112" i="1" s="1"/>
  <c r="R112" i="1"/>
  <c r="P112" i="1"/>
  <c r="M112" i="1"/>
  <c r="L112" i="1"/>
  <c r="J112" i="1"/>
  <c r="CI111" i="1"/>
  <c r="CH111" i="1"/>
  <c r="CG111" i="1"/>
  <c r="AX111" i="1" s="1"/>
  <c r="AZ111" i="1" s="1"/>
  <c r="CF111" i="1"/>
  <c r="BK111" i="1"/>
  <c r="BJ111" i="1"/>
  <c r="BB111" i="1"/>
  <c r="AV111" i="1"/>
  <c r="AP111" i="1"/>
  <c r="BC111" i="1" s="1"/>
  <c r="BF111" i="1" s="1"/>
  <c r="AK111" i="1"/>
  <c r="AI111" i="1" s="1"/>
  <c r="AA111" i="1"/>
  <c r="Z111" i="1"/>
  <c r="Y111" i="1" s="1"/>
  <c r="U111" i="1"/>
  <c r="R111" i="1"/>
  <c r="P111" i="1"/>
  <c r="L111" i="1"/>
  <c r="AY111" i="1" s="1"/>
  <c r="CI110" i="1"/>
  <c r="CH110" i="1"/>
  <c r="CF110" i="1"/>
  <c r="BK110" i="1"/>
  <c r="BJ110" i="1"/>
  <c r="BB110" i="1"/>
  <c r="AV110" i="1"/>
  <c r="AP110" i="1"/>
  <c r="BC110" i="1" s="1"/>
  <c r="BF110" i="1" s="1"/>
  <c r="AK110" i="1"/>
  <c r="AI110" i="1" s="1"/>
  <c r="AA110" i="1"/>
  <c r="Z110" i="1"/>
  <c r="Y110" i="1"/>
  <c r="R110" i="1"/>
  <c r="CI109" i="1"/>
  <c r="CH109" i="1"/>
  <c r="CF109" i="1"/>
  <c r="BK109" i="1"/>
  <c r="BJ109" i="1"/>
  <c r="BB109" i="1"/>
  <c r="AV109" i="1"/>
  <c r="AP109" i="1"/>
  <c r="BC109" i="1" s="1"/>
  <c r="BF109" i="1" s="1"/>
  <c r="AK109" i="1"/>
  <c r="AI109" i="1" s="1"/>
  <c r="AJ109" i="1"/>
  <c r="AA109" i="1"/>
  <c r="Z109" i="1"/>
  <c r="Y109" i="1"/>
  <c r="R109" i="1"/>
  <c r="P109" i="1"/>
  <c r="CI108" i="1"/>
  <c r="U108" i="1" s="1"/>
  <c r="CH108" i="1"/>
  <c r="CG108" i="1"/>
  <c r="AX108" i="1" s="1"/>
  <c r="CF108" i="1"/>
  <c r="BK108" i="1"/>
  <c r="BJ108" i="1"/>
  <c r="BB108" i="1"/>
  <c r="AV108" i="1"/>
  <c r="AP108" i="1"/>
  <c r="BC108" i="1" s="1"/>
  <c r="BF108" i="1" s="1"/>
  <c r="AK108" i="1"/>
  <c r="AI108" i="1"/>
  <c r="K108" i="1" s="1"/>
  <c r="J108" i="1" s="1"/>
  <c r="AA108" i="1"/>
  <c r="Z108" i="1"/>
  <c r="Y108" i="1"/>
  <c r="R108" i="1"/>
  <c r="L108" i="1"/>
  <c r="AY108" i="1" s="1"/>
  <c r="BA108" i="1" s="1"/>
  <c r="CI107" i="1"/>
  <c r="CH107" i="1"/>
  <c r="CF107" i="1"/>
  <c r="CG107" i="1" s="1"/>
  <c r="AX107" i="1" s="1"/>
  <c r="BK107" i="1"/>
  <c r="BJ107" i="1"/>
  <c r="BB107" i="1"/>
  <c r="AV107" i="1"/>
  <c r="AZ107" i="1" s="1"/>
  <c r="AP107" i="1"/>
  <c r="BC107" i="1" s="1"/>
  <c r="BF107" i="1" s="1"/>
  <c r="AK107" i="1"/>
  <c r="AI107" i="1" s="1"/>
  <c r="AJ107" i="1"/>
  <c r="AA107" i="1"/>
  <c r="Z107" i="1"/>
  <c r="Y107" i="1" s="1"/>
  <c r="R107" i="1"/>
  <c r="CI106" i="1"/>
  <c r="CH106" i="1"/>
  <c r="CG106" i="1"/>
  <c r="AX106" i="1" s="1"/>
  <c r="CF106" i="1"/>
  <c r="BK106" i="1"/>
  <c r="BJ106" i="1"/>
  <c r="BC106" i="1"/>
  <c r="BF106" i="1" s="1"/>
  <c r="BB106" i="1"/>
  <c r="AZ106" i="1"/>
  <c r="AV106" i="1"/>
  <c r="AP106" i="1"/>
  <c r="AK106" i="1"/>
  <c r="AJ106" i="1"/>
  <c r="AI106" i="1"/>
  <c r="L106" i="1" s="1"/>
  <c r="AY106" i="1" s="1"/>
  <c r="BA106" i="1" s="1"/>
  <c r="AA106" i="1"/>
  <c r="Z106" i="1"/>
  <c r="Y106" i="1" s="1"/>
  <c r="X106" i="1"/>
  <c r="AB106" i="1" s="1"/>
  <c r="U106" i="1"/>
  <c r="V106" i="1" s="1"/>
  <c r="W106" i="1" s="1"/>
  <c r="AE106" i="1" s="1"/>
  <c r="R106" i="1"/>
  <c r="P106" i="1"/>
  <c r="M106" i="1"/>
  <c r="K106" i="1"/>
  <c r="J106" i="1"/>
  <c r="AC106" i="1" s="1"/>
  <c r="CI105" i="1"/>
  <c r="U105" i="1" s="1"/>
  <c r="CH105" i="1"/>
  <c r="CG105" i="1" s="1"/>
  <c r="CF105" i="1"/>
  <c r="BK105" i="1"/>
  <c r="BJ105" i="1"/>
  <c r="BC105" i="1"/>
  <c r="BF105" i="1" s="1"/>
  <c r="BB105" i="1"/>
  <c r="AX105" i="1"/>
  <c r="AZ105" i="1" s="1"/>
  <c r="AV105" i="1"/>
  <c r="AP105" i="1"/>
  <c r="AK105" i="1"/>
  <c r="AI105" i="1" s="1"/>
  <c r="AA105" i="1"/>
  <c r="Y105" i="1" s="1"/>
  <c r="Z105" i="1"/>
  <c r="R105" i="1"/>
  <c r="CI104" i="1"/>
  <c r="CH104" i="1"/>
  <c r="CF104" i="1"/>
  <c r="BK104" i="1"/>
  <c r="BJ104" i="1"/>
  <c r="BB104" i="1"/>
  <c r="AV104" i="1"/>
  <c r="AP104" i="1"/>
  <c r="BC104" i="1" s="1"/>
  <c r="BF104" i="1" s="1"/>
  <c r="AK104" i="1"/>
  <c r="AI104" i="1"/>
  <c r="K104" i="1" s="1"/>
  <c r="J104" i="1" s="1"/>
  <c r="AA104" i="1"/>
  <c r="Z104" i="1"/>
  <c r="Y104" i="1"/>
  <c r="R104" i="1"/>
  <c r="L104" i="1"/>
  <c r="AY104" i="1" s="1"/>
  <c r="CI103" i="1"/>
  <c r="CH103" i="1"/>
  <c r="CF103" i="1"/>
  <c r="CG103" i="1" s="1"/>
  <c r="AX103" i="1" s="1"/>
  <c r="AZ103" i="1" s="1"/>
  <c r="BK103" i="1"/>
  <c r="BJ103" i="1"/>
  <c r="BB103" i="1"/>
  <c r="AV103" i="1"/>
  <c r="AP103" i="1"/>
  <c r="BC103" i="1" s="1"/>
  <c r="BF103" i="1" s="1"/>
  <c r="AK103" i="1"/>
  <c r="AI103" i="1" s="1"/>
  <c r="AJ103" i="1"/>
  <c r="AA103" i="1"/>
  <c r="Z103" i="1"/>
  <c r="Y103" i="1" s="1"/>
  <c r="R103" i="1"/>
  <c r="CI102" i="1"/>
  <c r="CH102" i="1"/>
  <c r="CG102" i="1"/>
  <c r="AX102" i="1" s="1"/>
  <c r="AZ102" i="1" s="1"/>
  <c r="CF102" i="1"/>
  <c r="BK102" i="1"/>
  <c r="BJ102" i="1"/>
  <c r="BC102" i="1"/>
  <c r="BF102" i="1" s="1"/>
  <c r="BB102" i="1"/>
  <c r="AV102" i="1"/>
  <c r="AP102" i="1"/>
  <c r="AK102" i="1"/>
  <c r="AI102" i="1" s="1"/>
  <c r="AA102" i="1"/>
  <c r="Z102" i="1"/>
  <c r="Y102" i="1" s="1"/>
  <c r="U102" i="1"/>
  <c r="R102" i="1"/>
  <c r="CI101" i="1"/>
  <c r="CH101" i="1"/>
  <c r="CF101" i="1"/>
  <c r="CG101" i="1" s="1"/>
  <c r="AX101" i="1" s="1"/>
  <c r="AZ101" i="1" s="1"/>
  <c r="BK101" i="1"/>
  <c r="BJ101" i="1"/>
  <c r="BC101" i="1"/>
  <c r="BF101" i="1" s="1"/>
  <c r="BB101" i="1"/>
  <c r="AV101" i="1"/>
  <c r="AP101" i="1"/>
  <c r="AK101" i="1"/>
  <c r="AI101" i="1" s="1"/>
  <c r="AA101" i="1"/>
  <c r="Y101" i="1" s="1"/>
  <c r="Z101" i="1"/>
  <c r="R101" i="1"/>
  <c r="CI100" i="1"/>
  <c r="CH100" i="1"/>
  <c r="CF100" i="1"/>
  <c r="BK100" i="1"/>
  <c r="BJ100" i="1"/>
  <c r="BF100" i="1"/>
  <c r="BB100" i="1"/>
  <c r="AV100" i="1"/>
  <c r="AP100" i="1"/>
  <c r="BC100" i="1" s="1"/>
  <c r="AK100" i="1"/>
  <c r="AI100" i="1"/>
  <c r="K100" i="1" s="1"/>
  <c r="J100" i="1" s="1"/>
  <c r="AA100" i="1"/>
  <c r="Z100" i="1"/>
  <c r="Y100" i="1"/>
  <c r="R100" i="1"/>
  <c r="L100" i="1"/>
  <c r="AY100" i="1" s="1"/>
  <c r="CI99" i="1"/>
  <c r="CH99" i="1"/>
  <c r="CF99" i="1"/>
  <c r="BK99" i="1"/>
  <c r="BJ99" i="1"/>
  <c r="BB99" i="1"/>
  <c r="AV99" i="1"/>
  <c r="AP99" i="1"/>
  <c r="BC99" i="1" s="1"/>
  <c r="BF99" i="1" s="1"/>
  <c r="AK99" i="1"/>
  <c r="AJ99" i="1"/>
  <c r="AI99" i="1"/>
  <c r="AA99" i="1"/>
  <c r="Z99" i="1"/>
  <c r="Y99" i="1" s="1"/>
  <c r="R99" i="1"/>
  <c r="P99" i="1"/>
  <c r="M99" i="1"/>
  <c r="L99" i="1"/>
  <c r="AY99" i="1" s="1"/>
  <c r="K99" i="1"/>
  <c r="J99" i="1"/>
  <c r="CI98" i="1"/>
  <c r="CH98" i="1"/>
  <c r="CG98" i="1"/>
  <c r="AX98" i="1" s="1"/>
  <c r="AZ98" i="1" s="1"/>
  <c r="CF98" i="1"/>
  <c r="BK98" i="1"/>
  <c r="BJ98" i="1"/>
  <c r="BC98" i="1"/>
  <c r="BF98" i="1" s="1"/>
  <c r="BB98" i="1"/>
  <c r="AV98" i="1"/>
  <c r="AP98" i="1"/>
  <c r="AK98" i="1"/>
  <c r="AI98" i="1" s="1"/>
  <c r="AJ98" i="1" s="1"/>
  <c r="AA98" i="1"/>
  <c r="Z98" i="1"/>
  <c r="Y98" i="1" s="1"/>
  <c r="U98" i="1"/>
  <c r="R98" i="1"/>
  <c r="P98" i="1"/>
  <c r="CI97" i="1"/>
  <c r="CH97" i="1"/>
  <c r="CF97" i="1"/>
  <c r="CG97" i="1" s="1"/>
  <c r="AX97" i="1" s="1"/>
  <c r="AZ97" i="1" s="1"/>
  <c r="BK97" i="1"/>
  <c r="BJ97" i="1"/>
  <c r="BH97" i="1"/>
  <c r="BL97" i="1" s="1"/>
  <c r="BM97" i="1" s="1"/>
  <c r="BC97" i="1"/>
  <c r="BF97" i="1" s="1"/>
  <c r="BB97" i="1"/>
  <c r="AV97" i="1"/>
  <c r="AP97" i="1"/>
  <c r="AK97" i="1"/>
  <c r="AI97" i="1" s="1"/>
  <c r="AA97" i="1"/>
  <c r="Y97" i="1" s="1"/>
  <c r="Z97" i="1"/>
  <c r="R97" i="1"/>
  <c r="P97" i="1"/>
  <c r="CI96" i="1"/>
  <c r="CH96" i="1"/>
  <c r="CF96" i="1"/>
  <c r="BK96" i="1"/>
  <c r="BJ96" i="1"/>
  <c r="BB96" i="1"/>
  <c r="AV96" i="1"/>
  <c r="AP96" i="1"/>
  <c r="BC96" i="1" s="1"/>
  <c r="BF96" i="1" s="1"/>
  <c r="AK96" i="1"/>
  <c r="AI96" i="1"/>
  <c r="AA96" i="1"/>
  <c r="Z96" i="1"/>
  <c r="Y96" i="1"/>
  <c r="R96" i="1"/>
  <c r="CI95" i="1"/>
  <c r="CH95" i="1"/>
  <c r="CF95" i="1"/>
  <c r="BK95" i="1"/>
  <c r="BJ95" i="1"/>
  <c r="BB95" i="1"/>
  <c r="AV95" i="1"/>
  <c r="AP95" i="1"/>
  <c r="BC95" i="1" s="1"/>
  <c r="BF95" i="1" s="1"/>
  <c r="AK95" i="1"/>
  <c r="AJ95" i="1"/>
  <c r="AI95" i="1"/>
  <c r="K95" i="1" s="1"/>
  <c r="J95" i="1" s="1"/>
  <c r="AA95" i="1"/>
  <c r="Z95" i="1"/>
  <c r="Y95" i="1" s="1"/>
  <c r="R95" i="1"/>
  <c r="P95" i="1"/>
  <c r="M95" i="1"/>
  <c r="L95" i="1"/>
  <c r="AY95" i="1" s="1"/>
  <c r="CI94" i="1"/>
  <c r="CH94" i="1"/>
  <c r="CG94" i="1"/>
  <c r="CF94" i="1"/>
  <c r="BK94" i="1"/>
  <c r="BJ94" i="1"/>
  <c r="BC94" i="1"/>
  <c r="BF94" i="1" s="1"/>
  <c r="BI94" i="1" s="1"/>
  <c r="BB94" i="1"/>
  <c r="AX94" i="1"/>
  <c r="AV94" i="1"/>
  <c r="AZ94" i="1" s="1"/>
  <c r="AP94" i="1"/>
  <c r="AK94" i="1"/>
  <c r="AI94" i="1" s="1"/>
  <c r="L94" i="1" s="1"/>
  <c r="AY94" i="1" s="1"/>
  <c r="AJ94" i="1"/>
  <c r="AA94" i="1"/>
  <c r="Z94" i="1"/>
  <c r="U94" i="1"/>
  <c r="V94" i="1" s="1"/>
  <c r="W94" i="1" s="1"/>
  <c r="R94" i="1"/>
  <c r="AD94" i="1" s="1"/>
  <c r="P94" i="1"/>
  <c r="M94" i="1"/>
  <c r="K94" i="1"/>
  <c r="J94" i="1" s="1"/>
  <c r="CI93" i="1"/>
  <c r="CH93" i="1"/>
  <c r="CF93" i="1"/>
  <c r="CG93" i="1" s="1"/>
  <c r="BK93" i="1"/>
  <c r="BJ93" i="1"/>
  <c r="BC93" i="1"/>
  <c r="BF93" i="1" s="1"/>
  <c r="BB93" i="1"/>
  <c r="AX93" i="1"/>
  <c r="AV93" i="1"/>
  <c r="AZ93" i="1" s="1"/>
  <c r="AP93" i="1"/>
  <c r="AK93" i="1"/>
  <c r="AI93" i="1"/>
  <c r="AJ93" i="1" s="1"/>
  <c r="AA93" i="1"/>
  <c r="Z93" i="1"/>
  <c r="Y93" i="1"/>
  <c r="R93" i="1"/>
  <c r="M93" i="1"/>
  <c r="K93" i="1"/>
  <c r="J93" i="1" s="1"/>
  <c r="CI92" i="1"/>
  <c r="CH92" i="1"/>
  <c r="CF92" i="1"/>
  <c r="CG92" i="1" s="1"/>
  <c r="BK92" i="1"/>
  <c r="BJ92" i="1"/>
  <c r="BC92" i="1"/>
  <c r="BF92" i="1" s="1"/>
  <c r="BB92" i="1"/>
  <c r="AX92" i="1"/>
  <c r="AZ92" i="1" s="1"/>
  <c r="AV92" i="1"/>
  <c r="AP92" i="1"/>
  <c r="AK92" i="1"/>
  <c r="AI92" i="1"/>
  <c r="M92" i="1" s="1"/>
  <c r="AA92" i="1"/>
  <c r="Z92" i="1"/>
  <c r="Y92" i="1"/>
  <c r="U92" i="1"/>
  <c r="R92" i="1"/>
  <c r="CI91" i="1"/>
  <c r="CH91" i="1"/>
  <c r="CG91" i="1"/>
  <c r="AX91" i="1" s="1"/>
  <c r="CF91" i="1"/>
  <c r="BK91" i="1"/>
  <c r="BJ91" i="1"/>
  <c r="BB91" i="1"/>
  <c r="AV91" i="1"/>
  <c r="AZ91" i="1" s="1"/>
  <c r="AP91" i="1"/>
  <c r="BC91" i="1" s="1"/>
  <c r="BF91" i="1" s="1"/>
  <c r="AK91" i="1"/>
  <c r="AI91" i="1" s="1"/>
  <c r="AA91" i="1"/>
  <c r="Y91" i="1" s="1"/>
  <c r="Z91" i="1"/>
  <c r="U91" i="1"/>
  <c r="R91" i="1"/>
  <c r="CI90" i="1"/>
  <c r="CH90" i="1"/>
  <c r="CG90" i="1" s="1"/>
  <c r="AX90" i="1" s="1"/>
  <c r="CF90" i="1"/>
  <c r="BK90" i="1"/>
  <c r="BJ90" i="1"/>
  <c r="BC90" i="1"/>
  <c r="BF90" i="1" s="1"/>
  <c r="BB90" i="1"/>
  <c r="AV90" i="1"/>
  <c r="AP90" i="1"/>
  <c r="AK90" i="1"/>
  <c r="AI90" i="1" s="1"/>
  <c r="AA90" i="1"/>
  <c r="Z90" i="1"/>
  <c r="Y90" i="1" s="1"/>
  <c r="U90" i="1"/>
  <c r="R90" i="1"/>
  <c r="CI89" i="1"/>
  <c r="CH89" i="1"/>
  <c r="CF89" i="1"/>
  <c r="CG89" i="1" s="1"/>
  <c r="AX89" i="1" s="1"/>
  <c r="AZ89" i="1" s="1"/>
  <c r="BK89" i="1"/>
  <c r="BJ89" i="1"/>
  <c r="BB89" i="1"/>
  <c r="AV89" i="1"/>
  <c r="AP89" i="1"/>
  <c r="BC89" i="1" s="1"/>
  <c r="BF89" i="1" s="1"/>
  <c r="AK89" i="1"/>
  <c r="AI89" i="1"/>
  <c r="P89" i="1" s="1"/>
  <c r="AA89" i="1"/>
  <c r="Z89" i="1"/>
  <c r="Y89" i="1"/>
  <c r="R89" i="1"/>
  <c r="CI88" i="1"/>
  <c r="U88" i="1" s="1"/>
  <c r="CH88" i="1"/>
  <c r="CG88" i="1" s="1"/>
  <c r="AX88" i="1" s="1"/>
  <c r="CF88" i="1"/>
  <c r="BK88" i="1"/>
  <c r="BJ88" i="1"/>
  <c r="BC88" i="1"/>
  <c r="BF88" i="1" s="1"/>
  <c r="BB88" i="1"/>
  <c r="AV88" i="1"/>
  <c r="AZ88" i="1" s="1"/>
  <c r="AP88" i="1"/>
  <c r="AK88" i="1"/>
  <c r="AJ88" i="1"/>
  <c r="AI88" i="1"/>
  <c r="M88" i="1" s="1"/>
  <c r="AA88" i="1"/>
  <c r="Z88" i="1"/>
  <c r="Y88" i="1" s="1"/>
  <c r="R88" i="1"/>
  <c r="CI87" i="1"/>
  <c r="CH87" i="1"/>
  <c r="CG87" i="1"/>
  <c r="AX87" i="1" s="1"/>
  <c r="AZ87" i="1" s="1"/>
  <c r="CF87" i="1"/>
  <c r="BK87" i="1"/>
  <c r="BJ87" i="1"/>
  <c r="BB87" i="1"/>
  <c r="AY87" i="1"/>
  <c r="BA87" i="1" s="1"/>
  <c r="AV87" i="1"/>
  <c r="AP87" i="1"/>
  <c r="BC87" i="1" s="1"/>
  <c r="BF87" i="1" s="1"/>
  <c r="AK87" i="1"/>
  <c r="AI87" i="1"/>
  <c r="AJ87" i="1" s="1"/>
  <c r="AA87" i="1"/>
  <c r="Z87" i="1"/>
  <c r="Y87" i="1"/>
  <c r="U87" i="1"/>
  <c r="V87" i="1" s="1"/>
  <c r="W87" i="1" s="1"/>
  <c r="R87" i="1"/>
  <c r="AD87" i="1" s="1"/>
  <c r="P87" i="1"/>
  <c r="M87" i="1"/>
  <c r="L87" i="1"/>
  <c r="K87" i="1"/>
  <c r="J87" i="1" s="1"/>
  <c r="CI86" i="1"/>
  <c r="CH86" i="1"/>
  <c r="CG86" i="1" s="1"/>
  <c r="AX86" i="1" s="1"/>
  <c r="CF86" i="1"/>
  <c r="BK86" i="1"/>
  <c r="BJ86" i="1"/>
  <c r="BC86" i="1"/>
  <c r="BF86" i="1" s="1"/>
  <c r="BB86" i="1"/>
  <c r="AV86" i="1"/>
  <c r="AP86" i="1"/>
  <c r="AK86" i="1"/>
  <c r="AI86" i="1" s="1"/>
  <c r="AA86" i="1"/>
  <c r="Z86" i="1"/>
  <c r="Y86" i="1" s="1"/>
  <c r="U86" i="1"/>
  <c r="R86" i="1"/>
  <c r="CI85" i="1"/>
  <c r="CH85" i="1"/>
  <c r="CF85" i="1"/>
  <c r="CG85" i="1" s="1"/>
  <c r="AX85" i="1" s="1"/>
  <c r="AZ85" i="1" s="1"/>
  <c r="BK85" i="1"/>
  <c r="BJ85" i="1"/>
  <c r="BB85" i="1"/>
  <c r="AV85" i="1"/>
  <c r="AP85" i="1"/>
  <c r="BC85" i="1" s="1"/>
  <c r="BF85" i="1" s="1"/>
  <c r="AK85" i="1"/>
  <c r="AI85" i="1"/>
  <c r="P85" i="1" s="1"/>
  <c r="AA85" i="1"/>
  <c r="Z85" i="1"/>
  <c r="Y85" i="1"/>
  <c r="R85" i="1"/>
  <c r="L85" i="1"/>
  <c r="AY85" i="1" s="1"/>
  <c r="CI84" i="1"/>
  <c r="U84" i="1" s="1"/>
  <c r="CH84" i="1"/>
  <c r="CF84" i="1"/>
  <c r="CG84" i="1" s="1"/>
  <c r="AX84" i="1" s="1"/>
  <c r="BK84" i="1"/>
  <c r="BJ84" i="1"/>
  <c r="BB84" i="1"/>
  <c r="AV84" i="1"/>
  <c r="AZ84" i="1" s="1"/>
  <c r="AP84" i="1"/>
  <c r="BC84" i="1" s="1"/>
  <c r="BF84" i="1" s="1"/>
  <c r="AK84" i="1"/>
  <c r="AJ84" i="1"/>
  <c r="AI84" i="1"/>
  <c r="M84" i="1" s="1"/>
  <c r="AA84" i="1"/>
  <c r="Z84" i="1"/>
  <c r="Y84" i="1" s="1"/>
  <c r="R84" i="1"/>
  <c r="CI83" i="1"/>
  <c r="CH83" i="1"/>
  <c r="CG83" i="1"/>
  <c r="AX83" i="1" s="1"/>
  <c r="AZ83" i="1" s="1"/>
  <c r="CF83" i="1"/>
  <c r="BK83" i="1"/>
  <c r="BJ83" i="1"/>
  <c r="BB83" i="1"/>
  <c r="AY83" i="1"/>
  <c r="BA83" i="1" s="1"/>
  <c r="AV83" i="1"/>
  <c r="AP83" i="1"/>
  <c r="BC83" i="1" s="1"/>
  <c r="BF83" i="1" s="1"/>
  <c r="AK83" i="1"/>
  <c r="AI83" i="1"/>
  <c r="AJ83" i="1" s="1"/>
  <c r="AC83" i="1"/>
  <c r="AA83" i="1"/>
  <c r="Z83" i="1"/>
  <c r="Y83" i="1"/>
  <c r="U83" i="1"/>
  <c r="V83" i="1" s="1"/>
  <c r="W83" i="1" s="1"/>
  <c r="R83" i="1"/>
  <c r="P83" i="1"/>
  <c r="M83" i="1"/>
  <c r="L83" i="1"/>
  <c r="K83" i="1"/>
  <c r="J83" i="1"/>
  <c r="CI82" i="1"/>
  <c r="CH82" i="1"/>
  <c r="CG82" i="1" s="1"/>
  <c r="AX82" i="1" s="1"/>
  <c r="CF82" i="1"/>
  <c r="BK82" i="1"/>
  <c r="BJ82" i="1"/>
  <c r="BC82" i="1"/>
  <c r="BF82" i="1" s="1"/>
  <c r="BB82" i="1"/>
  <c r="AV82" i="1"/>
  <c r="AP82" i="1"/>
  <c r="AK82" i="1"/>
  <c r="AI82" i="1" s="1"/>
  <c r="AA82" i="1"/>
  <c r="Z82" i="1"/>
  <c r="Y82" i="1" s="1"/>
  <c r="U82" i="1"/>
  <c r="R82" i="1"/>
  <c r="CI81" i="1"/>
  <c r="CH81" i="1"/>
  <c r="CF81" i="1"/>
  <c r="BK81" i="1"/>
  <c r="BJ81" i="1"/>
  <c r="BB81" i="1"/>
  <c r="AV81" i="1"/>
  <c r="AP81" i="1"/>
  <c r="BC81" i="1" s="1"/>
  <c r="BF81" i="1" s="1"/>
  <c r="AK81" i="1"/>
  <c r="AI81" i="1"/>
  <c r="P81" i="1" s="1"/>
  <c r="AA81" i="1"/>
  <c r="Z81" i="1"/>
  <c r="Y81" i="1"/>
  <c r="R81" i="1"/>
  <c r="L81" i="1"/>
  <c r="AY81" i="1" s="1"/>
  <c r="CI80" i="1"/>
  <c r="CH80" i="1"/>
  <c r="CF80" i="1"/>
  <c r="CG80" i="1" s="1"/>
  <c r="AX80" i="1" s="1"/>
  <c r="AZ80" i="1" s="1"/>
  <c r="BK80" i="1"/>
  <c r="BJ80" i="1"/>
  <c r="BI80" i="1"/>
  <c r="BB80" i="1"/>
  <c r="AV80" i="1"/>
  <c r="AP80" i="1"/>
  <c r="BC80" i="1" s="1"/>
  <c r="BF80" i="1" s="1"/>
  <c r="AK80" i="1"/>
  <c r="AJ80" i="1"/>
  <c r="AI80" i="1"/>
  <c r="M80" i="1" s="1"/>
  <c r="AA80" i="1"/>
  <c r="Z80" i="1"/>
  <c r="Y80" i="1" s="1"/>
  <c r="R80" i="1"/>
  <c r="CI79" i="1"/>
  <c r="CH79" i="1"/>
  <c r="CG79" i="1"/>
  <c r="AX79" i="1" s="1"/>
  <c r="CF79" i="1"/>
  <c r="BK79" i="1"/>
  <c r="BJ79" i="1"/>
  <c r="BG79" i="1"/>
  <c r="BB79" i="1"/>
  <c r="AY79" i="1"/>
  <c r="AV79" i="1"/>
  <c r="AP79" i="1"/>
  <c r="BC79" i="1" s="1"/>
  <c r="BF79" i="1" s="1"/>
  <c r="BH79" i="1" s="1"/>
  <c r="BL79" i="1" s="1"/>
  <c r="BM79" i="1" s="1"/>
  <c r="AK79" i="1"/>
  <c r="AJ79" i="1"/>
  <c r="AI79" i="1"/>
  <c r="K79" i="1" s="1"/>
  <c r="J79" i="1" s="1"/>
  <c r="AC79" i="1"/>
  <c r="AA79" i="1"/>
  <c r="Z79" i="1"/>
  <c r="Y79" i="1" s="1"/>
  <c r="U79" i="1"/>
  <c r="V79" i="1" s="1"/>
  <c r="W79" i="1" s="1"/>
  <c r="R79" i="1"/>
  <c r="AD79" i="1" s="1"/>
  <c r="P79" i="1"/>
  <c r="M79" i="1"/>
  <c r="L79" i="1"/>
  <c r="CI78" i="1"/>
  <c r="CH78" i="1"/>
  <c r="CG78" i="1" s="1"/>
  <c r="CF78" i="1"/>
  <c r="BK78" i="1"/>
  <c r="BJ78" i="1"/>
  <c r="BC78" i="1"/>
  <c r="BF78" i="1" s="1"/>
  <c r="BI78" i="1" s="1"/>
  <c r="BB78" i="1"/>
  <c r="AX78" i="1"/>
  <c r="AV78" i="1"/>
  <c r="AP78" i="1"/>
  <c r="AK78" i="1"/>
  <c r="AI78" i="1" s="1"/>
  <c r="L78" i="1" s="1"/>
  <c r="AY78" i="1" s="1"/>
  <c r="AJ78" i="1"/>
  <c r="AA78" i="1"/>
  <c r="Z78" i="1"/>
  <c r="U78" i="1"/>
  <c r="R78" i="1"/>
  <c r="P78" i="1"/>
  <c r="M78" i="1"/>
  <c r="K78" i="1"/>
  <c r="J78" i="1" s="1"/>
  <c r="CI77" i="1"/>
  <c r="CH77" i="1"/>
  <c r="CF77" i="1"/>
  <c r="CG77" i="1" s="1"/>
  <c r="AX77" i="1" s="1"/>
  <c r="BK77" i="1"/>
  <c r="BJ77" i="1"/>
  <c r="BB77" i="1"/>
  <c r="AV77" i="1"/>
  <c r="AZ77" i="1" s="1"/>
  <c r="AP77" i="1"/>
  <c r="BC77" i="1" s="1"/>
  <c r="BF77" i="1" s="1"/>
  <c r="AK77" i="1"/>
  <c r="AI77" i="1"/>
  <c r="AJ77" i="1" s="1"/>
  <c r="AA77" i="1"/>
  <c r="Y77" i="1" s="1"/>
  <c r="Z77" i="1"/>
  <c r="U77" i="1"/>
  <c r="R77" i="1"/>
  <c r="CI76" i="1"/>
  <c r="U76" i="1" s="1"/>
  <c r="CH76" i="1"/>
  <c r="CG76" i="1"/>
  <c r="AX76" i="1" s="1"/>
  <c r="AZ76" i="1" s="1"/>
  <c r="CF76" i="1"/>
  <c r="BK76" i="1"/>
  <c r="BJ76" i="1"/>
  <c r="BC76" i="1"/>
  <c r="BF76" i="1" s="1"/>
  <c r="BB76" i="1"/>
  <c r="AV76" i="1"/>
  <c r="AP76" i="1"/>
  <c r="AK76" i="1"/>
  <c r="AI76" i="1" s="1"/>
  <c r="AA76" i="1"/>
  <c r="Y76" i="1" s="1"/>
  <c r="Z76" i="1"/>
  <c r="R76" i="1"/>
  <c r="P76" i="1"/>
  <c r="CI75" i="1"/>
  <c r="CH75" i="1"/>
  <c r="CG75" i="1" s="1"/>
  <c r="AX75" i="1" s="1"/>
  <c r="CF75" i="1"/>
  <c r="BK75" i="1"/>
  <c r="BJ75" i="1"/>
  <c r="BC75" i="1"/>
  <c r="BF75" i="1" s="1"/>
  <c r="BB75" i="1"/>
  <c r="AV75" i="1"/>
  <c r="AP75" i="1"/>
  <c r="AK75" i="1"/>
  <c r="AI75" i="1" s="1"/>
  <c r="AA75" i="1"/>
  <c r="Y75" i="1" s="1"/>
  <c r="Z75" i="1"/>
  <c r="U75" i="1"/>
  <c r="R75" i="1"/>
  <c r="M75" i="1"/>
  <c r="CI74" i="1"/>
  <c r="CH74" i="1"/>
  <c r="CF74" i="1"/>
  <c r="BK74" i="1"/>
  <c r="BJ74" i="1"/>
  <c r="BB74" i="1"/>
  <c r="AV74" i="1"/>
  <c r="AP74" i="1"/>
  <c r="BC74" i="1" s="1"/>
  <c r="BF74" i="1" s="1"/>
  <c r="AK74" i="1"/>
  <c r="AI74" i="1" s="1"/>
  <c r="AA74" i="1"/>
  <c r="Y74" i="1" s="1"/>
  <c r="Z74" i="1"/>
  <c r="R74" i="1"/>
  <c r="L74" i="1"/>
  <c r="AY74" i="1" s="1"/>
  <c r="K74" i="1"/>
  <c r="J74" i="1" s="1"/>
  <c r="AC74" i="1" s="1"/>
  <c r="CI73" i="1"/>
  <c r="CH73" i="1"/>
  <c r="CG73" i="1"/>
  <c r="AX73" i="1" s="1"/>
  <c r="CF73" i="1"/>
  <c r="BK73" i="1"/>
  <c r="BJ73" i="1"/>
  <c r="BB73" i="1"/>
  <c r="AV73" i="1"/>
  <c r="AZ73" i="1" s="1"/>
  <c r="AP73" i="1"/>
  <c r="BC73" i="1" s="1"/>
  <c r="BF73" i="1" s="1"/>
  <c r="AK73" i="1"/>
  <c r="AI73" i="1"/>
  <c r="AA73" i="1"/>
  <c r="Z73" i="1"/>
  <c r="Y73" i="1"/>
  <c r="U73" i="1"/>
  <c r="R73" i="1"/>
  <c r="CI72" i="1"/>
  <c r="U72" i="1" s="1"/>
  <c r="CH72" i="1"/>
  <c r="CG72" i="1"/>
  <c r="AX72" i="1" s="1"/>
  <c r="CF72" i="1"/>
  <c r="BK72" i="1"/>
  <c r="BJ72" i="1"/>
  <c r="BC72" i="1"/>
  <c r="BF72" i="1" s="1"/>
  <c r="BB72" i="1"/>
  <c r="AZ72" i="1"/>
  <c r="AV72" i="1"/>
  <c r="AP72" i="1"/>
  <c r="AK72" i="1"/>
  <c r="AI72" i="1" s="1"/>
  <c r="AA72" i="1"/>
  <c r="Z72" i="1"/>
  <c r="Y72" i="1" s="1"/>
  <c r="R72" i="1"/>
  <c r="P72" i="1"/>
  <c r="CI71" i="1"/>
  <c r="CH71" i="1"/>
  <c r="CG71" i="1" s="1"/>
  <c r="AX71" i="1" s="1"/>
  <c r="CF71" i="1"/>
  <c r="BK71" i="1"/>
  <c r="BJ71" i="1"/>
  <c r="BH71" i="1"/>
  <c r="BL71" i="1" s="1"/>
  <c r="BM71" i="1" s="1"/>
  <c r="BC71" i="1"/>
  <c r="BF71" i="1" s="1"/>
  <c r="BI71" i="1" s="1"/>
  <c r="BB71" i="1"/>
  <c r="AV71" i="1"/>
  <c r="AP71" i="1"/>
  <c r="AK71" i="1"/>
  <c r="AI71" i="1"/>
  <c r="L71" i="1" s="1"/>
  <c r="AY71" i="1" s="1"/>
  <c r="AA71" i="1"/>
  <c r="Z71" i="1"/>
  <c r="Y71" i="1"/>
  <c r="U71" i="1"/>
  <c r="R71" i="1"/>
  <c r="M71" i="1"/>
  <c r="CI70" i="1"/>
  <c r="CH70" i="1"/>
  <c r="CF70" i="1"/>
  <c r="BK70" i="1"/>
  <c r="BJ70" i="1"/>
  <c r="BC70" i="1"/>
  <c r="BF70" i="1" s="1"/>
  <c r="BB70" i="1"/>
  <c r="AV70" i="1"/>
  <c r="AP70" i="1"/>
  <c r="AK70" i="1"/>
  <c r="AI70" i="1" s="1"/>
  <c r="AA70" i="1"/>
  <c r="Y70" i="1" s="1"/>
  <c r="Z70" i="1"/>
  <c r="R70" i="1"/>
  <c r="K70" i="1"/>
  <c r="J70" i="1" s="1"/>
  <c r="AC70" i="1" s="1"/>
  <c r="CI69" i="1"/>
  <c r="CH69" i="1"/>
  <c r="CG69" i="1"/>
  <c r="AX69" i="1" s="1"/>
  <c r="CF69" i="1"/>
  <c r="BK69" i="1"/>
  <c r="BJ69" i="1"/>
  <c r="BB69" i="1"/>
  <c r="AV69" i="1"/>
  <c r="AZ69" i="1" s="1"/>
  <c r="AP69" i="1"/>
  <c r="BC69" i="1" s="1"/>
  <c r="BF69" i="1" s="1"/>
  <c r="AK69" i="1"/>
  <c r="AI69" i="1"/>
  <c r="AA69" i="1"/>
  <c r="Z69" i="1"/>
  <c r="Y69" i="1" s="1"/>
  <c r="U69" i="1"/>
  <c r="R69" i="1"/>
  <c r="CI68" i="1"/>
  <c r="U68" i="1" s="1"/>
  <c r="CH68" i="1"/>
  <c r="CG68" i="1"/>
  <c r="AX68" i="1" s="1"/>
  <c r="AZ68" i="1" s="1"/>
  <c r="CF68" i="1"/>
  <c r="BK68" i="1"/>
  <c r="BJ68" i="1"/>
  <c r="BC68" i="1"/>
  <c r="BF68" i="1" s="1"/>
  <c r="BB68" i="1"/>
  <c r="AV68" i="1"/>
  <c r="AP68" i="1"/>
  <c r="AK68" i="1"/>
  <c r="AI68" i="1" s="1"/>
  <c r="AA68" i="1"/>
  <c r="Z68" i="1"/>
  <c r="Y68" i="1" s="1"/>
  <c r="R68" i="1"/>
  <c r="P68" i="1"/>
  <c r="CI67" i="1"/>
  <c r="CH67" i="1"/>
  <c r="CG67" i="1" s="1"/>
  <c r="AX67" i="1" s="1"/>
  <c r="CF67" i="1"/>
  <c r="BK67" i="1"/>
  <c r="BJ67" i="1"/>
  <c r="BC67" i="1"/>
  <c r="BF67" i="1" s="1"/>
  <c r="BB67" i="1"/>
  <c r="AV67" i="1"/>
  <c r="AP67" i="1"/>
  <c r="AK67" i="1"/>
  <c r="AI67" i="1"/>
  <c r="L67" i="1" s="1"/>
  <c r="AY67" i="1" s="1"/>
  <c r="AA67" i="1"/>
  <c r="Z67" i="1"/>
  <c r="Y67" i="1"/>
  <c r="U67" i="1"/>
  <c r="R67" i="1"/>
  <c r="M67" i="1"/>
  <c r="CI66" i="1"/>
  <c r="CH66" i="1"/>
  <c r="CF66" i="1"/>
  <c r="BK66" i="1"/>
  <c r="BJ66" i="1"/>
  <c r="BC66" i="1"/>
  <c r="BF66" i="1" s="1"/>
  <c r="BB66" i="1"/>
  <c r="AV66" i="1"/>
  <c r="AP66" i="1"/>
  <c r="AK66" i="1"/>
  <c r="AI66" i="1" s="1"/>
  <c r="AA66" i="1"/>
  <c r="Y66" i="1" s="1"/>
  <c r="Z66" i="1"/>
  <c r="R66" i="1"/>
  <c r="L66" i="1"/>
  <c r="AY66" i="1" s="1"/>
  <c r="K66" i="1"/>
  <c r="J66" i="1" s="1"/>
  <c r="AC66" i="1" s="1"/>
  <c r="CI65" i="1"/>
  <c r="CH65" i="1"/>
  <c r="CG65" i="1"/>
  <c r="AX65" i="1" s="1"/>
  <c r="CF65" i="1"/>
  <c r="BK65" i="1"/>
  <c r="BJ65" i="1"/>
  <c r="BB65" i="1"/>
  <c r="AV65" i="1"/>
  <c r="AP65" i="1"/>
  <c r="BC65" i="1" s="1"/>
  <c r="BF65" i="1" s="1"/>
  <c r="AK65" i="1"/>
  <c r="AJ65" i="1"/>
  <c r="AI65" i="1"/>
  <c r="AA65" i="1"/>
  <c r="Z65" i="1"/>
  <c r="Y65" i="1" s="1"/>
  <c r="U65" i="1"/>
  <c r="R65" i="1"/>
  <c r="M65" i="1"/>
  <c r="CI64" i="1"/>
  <c r="CH64" i="1"/>
  <c r="CG64" i="1"/>
  <c r="AX64" i="1" s="1"/>
  <c r="CF64" i="1"/>
  <c r="BM64" i="1"/>
  <c r="BK64" i="1"/>
  <c r="BJ64" i="1"/>
  <c r="BC64" i="1"/>
  <c r="BF64" i="1" s="1"/>
  <c r="BH64" i="1" s="1"/>
  <c r="BL64" i="1" s="1"/>
  <c r="BB64" i="1"/>
  <c r="AV64" i="1"/>
  <c r="AZ64" i="1" s="1"/>
  <c r="AP64" i="1"/>
  <c r="AK64" i="1"/>
  <c r="AI64" i="1" s="1"/>
  <c r="P64" i="1" s="1"/>
  <c r="AA64" i="1"/>
  <c r="Z64" i="1"/>
  <c r="Y64" i="1" s="1"/>
  <c r="U64" i="1"/>
  <c r="R64" i="1"/>
  <c r="M64" i="1"/>
  <c r="K64" i="1"/>
  <c r="J64" i="1" s="1"/>
  <c r="CI63" i="1"/>
  <c r="CH63" i="1"/>
  <c r="CG63" i="1"/>
  <c r="CF63" i="1"/>
  <c r="BK63" i="1"/>
  <c r="BJ63" i="1"/>
  <c r="BC63" i="1"/>
  <c r="BF63" i="1" s="1"/>
  <c r="BB63" i="1"/>
  <c r="AX63" i="1"/>
  <c r="AZ63" i="1" s="1"/>
  <c r="AV63" i="1"/>
  <c r="AP63" i="1"/>
  <c r="AK63" i="1"/>
  <c r="AJ63" i="1"/>
  <c r="AI63" i="1"/>
  <c r="AC63" i="1"/>
  <c r="AA63" i="1"/>
  <c r="Z63" i="1"/>
  <c r="Y63" i="1"/>
  <c r="U63" i="1"/>
  <c r="R63" i="1"/>
  <c r="P63" i="1"/>
  <c r="M63" i="1"/>
  <c r="L63" i="1"/>
  <c r="AY63" i="1" s="1"/>
  <c r="BA63" i="1" s="1"/>
  <c r="K63" i="1"/>
  <c r="J63" i="1" s="1"/>
  <c r="CI62" i="1"/>
  <c r="CH62" i="1"/>
  <c r="CF62" i="1"/>
  <c r="BK62" i="1"/>
  <c r="BJ62" i="1"/>
  <c r="BC62" i="1"/>
  <c r="BF62" i="1" s="1"/>
  <c r="BB62" i="1"/>
  <c r="AV62" i="1"/>
  <c r="AP62" i="1"/>
  <c r="AK62" i="1"/>
  <c r="AI62" i="1" s="1"/>
  <c r="AA62" i="1"/>
  <c r="Z62" i="1"/>
  <c r="Y62" i="1" s="1"/>
  <c r="R62" i="1"/>
  <c r="L62" i="1"/>
  <c r="AY62" i="1" s="1"/>
  <c r="CI61" i="1"/>
  <c r="CH61" i="1"/>
  <c r="CF61" i="1"/>
  <c r="CG61" i="1" s="1"/>
  <c r="AX61" i="1" s="1"/>
  <c r="AZ61" i="1" s="1"/>
  <c r="BK61" i="1"/>
  <c r="BJ61" i="1"/>
  <c r="BC61" i="1"/>
  <c r="BF61" i="1" s="1"/>
  <c r="BB61" i="1"/>
  <c r="AV61" i="1"/>
  <c r="AP61" i="1"/>
  <c r="AK61" i="1"/>
  <c r="AI61" i="1" s="1"/>
  <c r="AJ61" i="1"/>
  <c r="AA61" i="1"/>
  <c r="Z61" i="1"/>
  <c r="Y61" i="1" s="1"/>
  <c r="R61" i="1"/>
  <c r="K61" i="1"/>
  <c r="J61" i="1" s="1"/>
  <c r="CI60" i="1"/>
  <c r="CH60" i="1"/>
  <c r="CF60" i="1"/>
  <c r="CG60" i="1" s="1"/>
  <c r="AX60" i="1" s="1"/>
  <c r="AZ60" i="1" s="1"/>
  <c r="BK60" i="1"/>
  <c r="BJ60" i="1"/>
  <c r="BB60" i="1"/>
  <c r="AV60" i="1"/>
  <c r="AP60" i="1"/>
  <c r="BC60" i="1" s="1"/>
  <c r="BF60" i="1" s="1"/>
  <c r="AK60" i="1"/>
  <c r="AI60" i="1"/>
  <c r="AA60" i="1"/>
  <c r="Z60" i="1"/>
  <c r="Y60" i="1"/>
  <c r="R60" i="1"/>
  <c r="P60" i="1"/>
  <c r="CI59" i="1"/>
  <c r="CH59" i="1"/>
  <c r="CF59" i="1"/>
  <c r="CG59" i="1" s="1"/>
  <c r="BK59" i="1"/>
  <c r="BJ59" i="1"/>
  <c r="BC59" i="1"/>
  <c r="BF59" i="1" s="1"/>
  <c r="BG59" i="1" s="1"/>
  <c r="BB59" i="1"/>
  <c r="AX59" i="1"/>
  <c r="AZ59" i="1" s="1"/>
  <c r="AV59" i="1"/>
  <c r="AP59" i="1"/>
  <c r="AK59" i="1"/>
  <c r="AI59" i="1" s="1"/>
  <c r="AA59" i="1"/>
  <c r="Z59" i="1"/>
  <c r="Y59" i="1" s="1"/>
  <c r="R59" i="1"/>
  <c r="CI58" i="1"/>
  <c r="CH58" i="1"/>
  <c r="CF58" i="1"/>
  <c r="BK58" i="1"/>
  <c r="BJ58" i="1"/>
  <c r="BB58" i="1"/>
  <c r="AV58" i="1"/>
  <c r="AP58" i="1"/>
  <c r="BC58" i="1" s="1"/>
  <c r="BF58" i="1" s="1"/>
  <c r="AK58" i="1"/>
  <c r="AI58" i="1"/>
  <c r="K58" i="1" s="1"/>
  <c r="J58" i="1" s="1"/>
  <c r="AC58" i="1" s="1"/>
  <c r="AA58" i="1"/>
  <c r="Z58" i="1"/>
  <c r="Y58" i="1"/>
  <c r="R58" i="1"/>
  <c r="P58" i="1"/>
  <c r="M58" i="1"/>
  <c r="L58" i="1"/>
  <c r="AY58" i="1" s="1"/>
  <c r="CI57" i="1"/>
  <c r="CH57" i="1"/>
  <c r="CF57" i="1"/>
  <c r="CG57" i="1" s="1"/>
  <c r="AX57" i="1" s="1"/>
  <c r="AZ57" i="1" s="1"/>
  <c r="BK57" i="1"/>
  <c r="BJ57" i="1"/>
  <c r="BC57" i="1"/>
  <c r="BF57" i="1" s="1"/>
  <c r="BB57" i="1"/>
  <c r="AV57" i="1"/>
  <c r="AP57" i="1"/>
  <c r="AK57" i="1"/>
  <c r="AI57" i="1" s="1"/>
  <c r="AA57" i="1"/>
  <c r="Z57" i="1"/>
  <c r="Y57" i="1" s="1"/>
  <c r="R57" i="1"/>
  <c r="CI56" i="1"/>
  <c r="CH56" i="1"/>
  <c r="CF56" i="1"/>
  <c r="CG56" i="1" s="1"/>
  <c r="AX56" i="1" s="1"/>
  <c r="BK56" i="1"/>
  <c r="BJ56" i="1"/>
  <c r="BB56" i="1"/>
  <c r="AZ56" i="1"/>
  <c r="AV56" i="1"/>
  <c r="AP56" i="1"/>
  <c r="BC56" i="1" s="1"/>
  <c r="BF56" i="1" s="1"/>
  <c r="AK56" i="1"/>
  <c r="AI56" i="1"/>
  <c r="AA56" i="1"/>
  <c r="Z56" i="1"/>
  <c r="Y56" i="1"/>
  <c r="R56" i="1"/>
  <c r="P56" i="1"/>
  <c r="CI55" i="1"/>
  <c r="CH55" i="1"/>
  <c r="CF55" i="1"/>
  <c r="BK55" i="1"/>
  <c r="BJ55" i="1"/>
  <c r="BI55" i="1"/>
  <c r="BC55" i="1"/>
  <c r="BF55" i="1" s="1"/>
  <c r="BG55" i="1" s="1"/>
  <c r="BB55" i="1"/>
  <c r="AV55" i="1"/>
  <c r="AP55" i="1"/>
  <c r="AK55" i="1"/>
  <c r="AI55" i="1" s="1"/>
  <c r="AA55" i="1"/>
  <c r="Z55" i="1"/>
  <c r="Y55" i="1" s="1"/>
  <c r="R55" i="1"/>
  <c r="CI54" i="1"/>
  <c r="CH54" i="1"/>
  <c r="CG54" i="1"/>
  <c r="AX54" i="1" s="1"/>
  <c r="CF54" i="1"/>
  <c r="BK54" i="1"/>
  <c r="BJ54" i="1"/>
  <c r="BB54" i="1"/>
  <c r="AV54" i="1"/>
  <c r="AP54" i="1"/>
  <c r="BC54" i="1" s="1"/>
  <c r="BF54" i="1" s="1"/>
  <c r="AK54" i="1"/>
  <c r="AI54" i="1"/>
  <c r="K54" i="1" s="1"/>
  <c r="J54" i="1" s="1"/>
  <c r="AC54" i="1"/>
  <c r="AA54" i="1"/>
  <c r="Z54" i="1"/>
  <c r="Y54" i="1"/>
  <c r="U54" i="1"/>
  <c r="R54" i="1"/>
  <c r="P54" i="1"/>
  <c r="M54" i="1"/>
  <c r="L54" i="1"/>
  <c r="AY54" i="1" s="1"/>
  <c r="CI53" i="1"/>
  <c r="CH53" i="1"/>
  <c r="CF53" i="1"/>
  <c r="CG53" i="1" s="1"/>
  <c r="AX53" i="1" s="1"/>
  <c r="AZ53" i="1" s="1"/>
  <c r="BK53" i="1"/>
  <c r="BJ53" i="1"/>
  <c r="BC53" i="1"/>
  <c r="BF53" i="1" s="1"/>
  <c r="BB53" i="1"/>
  <c r="AV53" i="1"/>
  <c r="AP53" i="1"/>
  <c r="AK53" i="1"/>
  <c r="AI53" i="1" s="1"/>
  <c r="AJ53" i="1"/>
  <c r="AA53" i="1"/>
  <c r="Z53" i="1"/>
  <c r="R53" i="1"/>
  <c r="CI52" i="1"/>
  <c r="CH52" i="1"/>
  <c r="CF52" i="1"/>
  <c r="CG52" i="1" s="1"/>
  <c r="AX52" i="1" s="1"/>
  <c r="AZ52" i="1" s="1"/>
  <c r="BK52" i="1"/>
  <c r="BJ52" i="1"/>
  <c r="BB52" i="1"/>
  <c r="AV52" i="1"/>
  <c r="AP52" i="1"/>
  <c r="BC52" i="1" s="1"/>
  <c r="BF52" i="1" s="1"/>
  <c r="AK52" i="1"/>
  <c r="AI52" i="1"/>
  <c r="AA52" i="1"/>
  <c r="Z52" i="1"/>
  <c r="Y52" i="1"/>
  <c r="R52" i="1"/>
  <c r="P52" i="1"/>
  <c r="CI51" i="1"/>
  <c r="CH51" i="1"/>
  <c r="CF51" i="1"/>
  <c r="CG51" i="1" s="1"/>
  <c r="BK51" i="1"/>
  <c r="BJ51" i="1"/>
  <c r="BI51" i="1"/>
  <c r="BH51" i="1"/>
  <c r="BL51" i="1" s="1"/>
  <c r="BM51" i="1" s="1"/>
  <c r="BC51" i="1"/>
  <c r="BF51" i="1" s="1"/>
  <c r="BG51" i="1" s="1"/>
  <c r="BB51" i="1"/>
  <c r="AX51" i="1"/>
  <c r="AZ51" i="1" s="1"/>
  <c r="AV51" i="1"/>
  <c r="AP51" i="1"/>
  <c r="AK51" i="1"/>
  <c r="AI51" i="1" s="1"/>
  <c r="AA51" i="1"/>
  <c r="Z51" i="1"/>
  <c r="Y51" i="1" s="1"/>
  <c r="R51" i="1"/>
  <c r="CI50" i="1"/>
  <c r="CH50" i="1"/>
  <c r="CF50" i="1"/>
  <c r="CG50" i="1" s="1"/>
  <c r="AX50" i="1" s="1"/>
  <c r="BK50" i="1"/>
  <c r="BJ50" i="1"/>
  <c r="BF50" i="1"/>
  <c r="BB50" i="1"/>
  <c r="AV50" i="1"/>
  <c r="AP50" i="1"/>
  <c r="BC50" i="1" s="1"/>
  <c r="AK50" i="1"/>
  <c r="AI50" i="1"/>
  <c r="K50" i="1" s="1"/>
  <c r="J50" i="1" s="1"/>
  <c r="AC50" i="1" s="1"/>
  <c r="AA50" i="1"/>
  <c r="Z50" i="1"/>
  <c r="Y50" i="1"/>
  <c r="R50" i="1"/>
  <c r="P50" i="1"/>
  <c r="M50" i="1"/>
  <c r="L50" i="1"/>
  <c r="AY50" i="1" s="1"/>
  <c r="BA50" i="1" s="1"/>
  <c r="CI49" i="1"/>
  <c r="CH49" i="1"/>
  <c r="CF49" i="1"/>
  <c r="CG49" i="1" s="1"/>
  <c r="AX49" i="1" s="1"/>
  <c r="AZ49" i="1" s="1"/>
  <c r="BK49" i="1"/>
  <c r="BJ49" i="1"/>
  <c r="BC49" i="1"/>
  <c r="BF49" i="1" s="1"/>
  <c r="BB49" i="1"/>
  <c r="AV49" i="1"/>
  <c r="AP49" i="1"/>
  <c r="AK49" i="1"/>
  <c r="AI49" i="1" s="1"/>
  <c r="AJ49" i="1"/>
  <c r="AA49" i="1"/>
  <c r="Z49" i="1"/>
  <c r="Y49" i="1" s="1"/>
  <c r="R49" i="1"/>
  <c r="CI48" i="1"/>
  <c r="CH48" i="1"/>
  <c r="CF48" i="1"/>
  <c r="CG48" i="1" s="1"/>
  <c r="AX48" i="1" s="1"/>
  <c r="AZ48" i="1" s="1"/>
  <c r="BK48" i="1"/>
  <c r="BJ48" i="1"/>
  <c r="BB48" i="1"/>
  <c r="AV48" i="1"/>
  <c r="AP48" i="1"/>
  <c r="BC48" i="1" s="1"/>
  <c r="BF48" i="1" s="1"/>
  <c r="AK48" i="1"/>
  <c r="AI48" i="1"/>
  <c r="AA48" i="1"/>
  <c r="Z48" i="1"/>
  <c r="Y48" i="1"/>
  <c r="R48" i="1"/>
  <c r="P48" i="1"/>
  <c r="CI47" i="1"/>
  <c r="CH47" i="1"/>
  <c r="CF47" i="1"/>
  <c r="BK47" i="1"/>
  <c r="BJ47" i="1"/>
  <c r="BC47" i="1"/>
  <c r="BF47" i="1" s="1"/>
  <c r="BG47" i="1" s="1"/>
  <c r="BB47" i="1"/>
  <c r="AV47" i="1"/>
  <c r="AP47" i="1"/>
  <c r="AK47" i="1"/>
  <c r="AI47" i="1" s="1"/>
  <c r="AA47" i="1"/>
  <c r="Z47" i="1"/>
  <c r="Y47" i="1" s="1"/>
  <c r="R47" i="1"/>
  <c r="CI46" i="1"/>
  <c r="CH46" i="1"/>
  <c r="CF46" i="1"/>
  <c r="CG46" i="1" s="1"/>
  <c r="AX46" i="1" s="1"/>
  <c r="AZ46" i="1" s="1"/>
  <c r="BK46" i="1"/>
  <c r="BJ46" i="1"/>
  <c r="BF46" i="1"/>
  <c r="BB46" i="1"/>
  <c r="AV46" i="1"/>
  <c r="AP46" i="1"/>
  <c r="BC46" i="1" s="1"/>
  <c r="AK46" i="1"/>
  <c r="AI46" i="1"/>
  <c r="K46" i="1" s="1"/>
  <c r="J46" i="1" s="1"/>
  <c r="AC46" i="1"/>
  <c r="AA46" i="1"/>
  <c r="Z46" i="1"/>
  <c r="Y46" i="1"/>
  <c r="U46" i="1"/>
  <c r="V46" i="1" s="1"/>
  <c r="W46" i="1" s="1"/>
  <c r="AE46" i="1" s="1"/>
  <c r="R46" i="1"/>
  <c r="AD46" i="1" s="1"/>
  <c r="P46" i="1"/>
  <c r="M46" i="1"/>
  <c r="L46" i="1"/>
  <c r="AY46" i="1" s="1"/>
  <c r="CI45" i="1"/>
  <c r="CH45" i="1"/>
  <c r="CF45" i="1"/>
  <c r="CG45" i="1" s="1"/>
  <c r="BK45" i="1"/>
  <c r="BJ45" i="1"/>
  <c r="BC45" i="1"/>
  <c r="BF45" i="1" s="1"/>
  <c r="BB45" i="1"/>
  <c r="AX45" i="1"/>
  <c r="AZ45" i="1" s="1"/>
  <c r="AV45" i="1"/>
  <c r="AP45" i="1"/>
  <c r="AK45" i="1"/>
  <c r="AI45" i="1" s="1"/>
  <c r="AA45" i="1"/>
  <c r="Z45" i="1"/>
  <c r="Y45" i="1" s="1"/>
  <c r="R45" i="1"/>
  <c r="CI44" i="1"/>
  <c r="CH44" i="1"/>
  <c r="CG44" i="1"/>
  <c r="AX44" i="1" s="1"/>
  <c r="CF44" i="1"/>
  <c r="BK44" i="1"/>
  <c r="BJ44" i="1"/>
  <c r="BB44" i="1"/>
  <c r="AZ44" i="1"/>
  <c r="AV44" i="1"/>
  <c r="AP44" i="1"/>
  <c r="BC44" i="1" s="1"/>
  <c r="BF44" i="1" s="1"/>
  <c r="AK44" i="1"/>
  <c r="AI44" i="1"/>
  <c r="M44" i="1" s="1"/>
  <c r="AA44" i="1"/>
  <c r="Z44" i="1"/>
  <c r="Y44" i="1"/>
  <c r="U44" i="1"/>
  <c r="R44" i="1"/>
  <c r="P44" i="1"/>
  <c r="L44" i="1"/>
  <c r="AY44" i="1" s="1"/>
  <c r="BA44" i="1" s="1"/>
  <c r="CI43" i="1"/>
  <c r="CH43" i="1"/>
  <c r="CF43" i="1"/>
  <c r="BK43" i="1"/>
  <c r="BJ43" i="1"/>
  <c r="BI43" i="1"/>
  <c r="BH43" i="1"/>
  <c r="BL43" i="1" s="1"/>
  <c r="BM43" i="1" s="1"/>
  <c r="BC43" i="1"/>
  <c r="BF43" i="1" s="1"/>
  <c r="BG43" i="1" s="1"/>
  <c r="BB43" i="1"/>
  <c r="AV43" i="1"/>
  <c r="AP43" i="1"/>
  <c r="AK43" i="1"/>
  <c r="AI43" i="1" s="1"/>
  <c r="AJ43" i="1"/>
  <c r="AA43" i="1"/>
  <c r="Z43" i="1"/>
  <c r="Y43" i="1" s="1"/>
  <c r="R43" i="1"/>
  <c r="CI42" i="1"/>
  <c r="CH42" i="1"/>
  <c r="CF42" i="1"/>
  <c r="BK42" i="1"/>
  <c r="BJ42" i="1"/>
  <c r="BB42" i="1"/>
  <c r="AV42" i="1"/>
  <c r="AP42" i="1"/>
  <c r="BC42" i="1" s="1"/>
  <c r="BF42" i="1" s="1"/>
  <c r="AK42" i="1"/>
  <c r="AI42" i="1"/>
  <c r="AA42" i="1"/>
  <c r="Z42" i="1"/>
  <c r="Y42" i="1"/>
  <c r="R42" i="1"/>
  <c r="P42" i="1"/>
  <c r="M42" i="1"/>
  <c r="L42" i="1"/>
  <c r="AY42" i="1" s="1"/>
  <c r="CI41" i="1"/>
  <c r="CH41" i="1"/>
  <c r="CF41" i="1"/>
  <c r="CG41" i="1" s="1"/>
  <c r="AX41" i="1" s="1"/>
  <c r="AZ41" i="1" s="1"/>
  <c r="BK41" i="1"/>
  <c r="BJ41" i="1"/>
  <c r="BI41" i="1"/>
  <c r="BC41" i="1"/>
  <c r="BF41" i="1" s="1"/>
  <c r="BG41" i="1" s="1"/>
  <c r="BB41" i="1"/>
  <c r="AV41" i="1"/>
  <c r="AP41" i="1"/>
  <c r="AK41" i="1"/>
  <c r="AI41" i="1" s="1"/>
  <c r="AJ41" i="1" s="1"/>
  <c r="AA41" i="1"/>
  <c r="Z41" i="1"/>
  <c r="R41" i="1"/>
  <c r="K41" i="1"/>
  <c r="J41" i="1" s="1"/>
  <c r="CI40" i="1"/>
  <c r="CH40" i="1"/>
  <c r="CG40" i="1"/>
  <c r="AX40" i="1" s="1"/>
  <c r="CF40" i="1"/>
  <c r="BK40" i="1"/>
  <c r="BJ40" i="1"/>
  <c r="BF40" i="1"/>
  <c r="BI40" i="1" s="1"/>
  <c r="BB40" i="1"/>
  <c r="AV40" i="1"/>
  <c r="AZ40" i="1" s="1"/>
  <c r="AP40" i="1"/>
  <c r="BC40" i="1" s="1"/>
  <c r="AK40" i="1"/>
  <c r="AI40" i="1"/>
  <c r="AA40" i="1"/>
  <c r="Z40" i="1"/>
  <c r="Y40" i="1"/>
  <c r="U40" i="1"/>
  <c r="R40" i="1"/>
  <c r="M40" i="1"/>
  <c r="CI39" i="1"/>
  <c r="CH39" i="1"/>
  <c r="CF39" i="1"/>
  <c r="BK39" i="1"/>
  <c r="BJ39" i="1"/>
  <c r="BC39" i="1"/>
  <c r="BF39" i="1" s="1"/>
  <c r="BB39" i="1"/>
  <c r="AY39" i="1"/>
  <c r="AV39" i="1"/>
  <c r="AP39" i="1"/>
  <c r="AK39" i="1"/>
  <c r="AI39" i="1" s="1"/>
  <c r="M39" i="1" s="1"/>
  <c r="AJ39" i="1"/>
  <c r="AA39" i="1"/>
  <c r="Z39" i="1"/>
  <c r="Y39" i="1" s="1"/>
  <c r="R39" i="1"/>
  <c r="L39" i="1"/>
  <c r="CI38" i="1"/>
  <c r="CH38" i="1"/>
  <c r="CF38" i="1"/>
  <c r="CG38" i="1" s="1"/>
  <c r="BK38" i="1"/>
  <c r="BJ38" i="1"/>
  <c r="BH38" i="1"/>
  <c r="BL38" i="1" s="1"/>
  <c r="BM38" i="1" s="1"/>
  <c r="BC38" i="1"/>
  <c r="BF38" i="1" s="1"/>
  <c r="BB38" i="1"/>
  <c r="AX38" i="1"/>
  <c r="AV38" i="1"/>
  <c r="AZ38" i="1" s="1"/>
  <c r="AP38" i="1"/>
  <c r="AK38" i="1"/>
  <c r="AI38" i="1"/>
  <c r="M38" i="1" s="1"/>
  <c r="AA38" i="1"/>
  <c r="Z38" i="1"/>
  <c r="Y38" i="1"/>
  <c r="U38" i="1"/>
  <c r="R38" i="1"/>
  <c r="CI37" i="1"/>
  <c r="CH37" i="1"/>
  <c r="CF37" i="1"/>
  <c r="BK37" i="1"/>
  <c r="BJ37" i="1"/>
  <c r="BB37" i="1"/>
  <c r="AV37" i="1"/>
  <c r="AP37" i="1"/>
  <c r="BC37" i="1" s="1"/>
  <c r="BF37" i="1" s="1"/>
  <c r="AK37" i="1"/>
  <c r="AI37" i="1" s="1"/>
  <c r="AA37" i="1"/>
  <c r="Y37" i="1" s="1"/>
  <c r="Z37" i="1"/>
  <c r="R37" i="1"/>
  <c r="L37" i="1"/>
  <c r="AY37" i="1" s="1"/>
  <c r="CI36" i="1"/>
  <c r="CH36" i="1"/>
  <c r="CG36" i="1"/>
  <c r="AX36" i="1" s="1"/>
  <c r="CF36" i="1"/>
  <c r="BK36" i="1"/>
  <c r="BJ36" i="1"/>
  <c r="BC36" i="1"/>
  <c r="BF36" i="1" s="1"/>
  <c r="BB36" i="1"/>
  <c r="AV36" i="1"/>
  <c r="AZ36" i="1" s="1"/>
  <c r="AP36" i="1"/>
  <c r="AK36" i="1"/>
  <c r="AI36" i="1" s="1"/>
  <c r="AJ36" i="1"/>
  <c r="AA36" i="1"/>
  <c r="Z36" i="1"/>
  <c r="Y36" i="1" s="1"/>
  <c r="U36" i="1"/>
  <c r="R36" i="1"/>
  <c r="CI35" i="1"/>
  <c r="CH35" i="1"/>
  <c r="CF35" i="1"/>
  <c r="CG35" i="1" s="1"/>
  <c r="AX35" i="1" s="1"/>
  <c r="AZ35" i="1" s="1"/>
  <c r="BK35" i="1"/>
  <c r="BJ35" i="1"/>
  <c r="BC35" i="1"/>
  <c r="BF35" i="1" s="1"/>
  <c r="BB35" i="1"/>
  <c r="AV35" i="1"/>
  <c r="AP35" i="1"/>
  <c r="AK35" i="1"/>
  <c r="AI35" i="1"/>
  <c r="M35" i="1" s="1"/>
  <c r="AA35" i="1"/>
  <c r="Z35" i="1"/>
  <c r="Y35" i="1"/>
  <c r="R35" i="1"/>
  <c r="P35" i="1"/>
  <c r="CI34" i="1"/>
  <c r="U34" i="1" s="1"/>
  <c r="CH34" i="1"/>
  <c r="CG34" i="1" s="1"/>
  <c r="AX34" i="1" s="1"/>
  <c r="CF34" i="1"/>
  <c r="BK34" i="1"/>
  <c r="BJ34" i="1"/>
  <c r="BC34" i="1"/>
  <c r="BF34" i="1" s="1"/>
  <c r="BB34" i="1"/>
  <c r="AV34" i="1"/>
  <c r="AP34" i="1"/>
  <c r="AK34" i="1"/>
  <c r="AI34" i="1"/>
  <c r="M34" i="1" s="1"/>
  <c r="AA34" i="1"/>
  <c r="Z34" i="1"/>
  <c r="Y34" i="1"/>
  <c r="R34" i="1"/>
  <c r="CI33" i="1"/>
  <c r="CH33" i="1"/>
  <c r="CF33" i="1"/>
  <c r="BK33" i="1"/>
  <c r="BJ33" i="1"/>
  <c r="BF33" i="1"/>
  <c r="BB33" i="1"/>
  <c r="AV33" i="1"/>
  <c r="AP33" i="1"/>
  <c r="BC33" i="1" s="1"/>
  <c r="AK33" i="1"/>
  <c r="AI33" i="1" s="1"/>
  <c r="AA33" i="1"/>
  <c r="Y33" i="1" s="1"/>
  <c r="Z33" i="1"/>
  <c r="R33" i="1"/>
  <c r="L33" i="1"/>
  <c r="AY33" i="1" s="1"/>
  <c r="CI32" i="1"/>
  <c r="CH32" i="1"/>
  <c r="CG32" i="1"/>
  <c r="AX32" i="1" s="1"/>
  <c r="CF32" i="1"/>
  <c r="BK32" i="1"/>
  <c r="BJ32" i="1"/>
  <c r="BC32" i="1"/>
  <c r="BF32" i="1" s="1"/>
  <c r="BB32" i="1"/>
  <c r="AV32" i="1"/>
  <c r="AP32" i="1"/>
  <c r="AK32" i="1"/>
  <c r="AI32" i="1" s="1"/>
  <c r="AJ32" i="1" s="1"/>
  <c r="AA32" i="1"/>
  <c r="Z32" i="1"/>
  <c r="Y32" i="1" s="1"/>
  <c r="U32" i="1"/>
  <c r="R32" i="1"/>
  <c r="CI31" i="1"/>
  <c r="CH31" i="1"/>
  <c r="CF31" i="1"/>
  <c r="CG31" i="1" s="1"/>
  <c r="AX31" i="1" s="1"/>
  <c r="AZ31" i="1" s="1"/>
  <c r="BK31" i="1"/>
  <c r="BJ31" i="1"/>
  <c r="BC31" i="1"/>
  <c r="BF31" i="1" s="1"/>
  <c r="BB31" i="1"/>
  <c r="AV31" i="1"/>
  <c r="AP31" i="1"/>
  <c r="AK31" i="1"/>
  <c r="AI31" i="1"/>
  <c r="M31" i="1" s="1"/>
  <c r="AA31" i="1"/>
  <c r="Z31" i="1"/>
  <c r="Y31" i="1"/>
  <c r="R31" i="1"/>
  <c r="P31" i="1"/>
  <c r="CI30" i="1"/>
  <c r="U30" i="1" s="1"/>
  <c r="CH30" i="1"/>
  <c r="CG30" i="1" s="1"/>
  <c r="CF30" i="1"/>
  <c r="BK30" i="1"/>
  <c r="BJ30" i="1"/>
  <c r="BC30" i="1"/>
  <c r="BF30" i="1" s="1"/>
  <c r="BB30" i="1"/>
  <c r="AX30" i="1"/>
  <c r="AV30" i="1"/>
  <c r="AP30" i="1"/>
  <c r="AK30" i="1"/>
  <c r="AI30" i="1"/>
  <c r="M30" i="1" s="1"/>
  <c r="AA30" i="1"/>
  <c r="Z30" i="1"/>
  <c r="Y30" i="1"/>
  <c r="R30" i="1"/>
  <c r="CI29" i="1"/>
  <c r="CH29" i="1"/>
  <c r="CF29" i="1"/>
  <c r="BK29" i="1"/>
  <c r="BJ29" i="1"/>
  <c r="BF29" i="1"/>
  <c r="BB29" i="1"/>
  <c r="AV29" i="1"/>
  <c r="AP29" i="1"/>
  <c r="BC29" i="1" s="1"/>
  <c r="AK29" i="1"/>
  <c r="AI29" i="1" s="1"/>
  <c r="AA29" i="1"/>
  <c r="Y29" i="1" s="1"/>
  <c r="Z29" i="1"/>
  <c r="R29" i="1"/>
  <c r="L29" i="1"/>
  <c r="AY29" i="1" s="1"/>
  <c r="CI28" i="1"/>
  <c r="CH28" i="1"/>
  <c r="CG28" i="1" s="1"/>
  <c r="AX28" i="1" s="1"/>
  <c r="CF28" i="1"/>
  <c r="BK28" i="1"/>
  <c r="BJ28" i="1"/>
  <c r="BC28" i="1"/>
  <c r="BF28" i="1" s="1"/>
  <c r="BB28" i="1"/>
  <c r="AV28" i="1"/>
  <c r="AP28" i="1"/>
  <c r="AK28" i="1"/>
  <c r="AI28" i="1" s="1"/>
  <c r="AJ28" i="1" s="1"/>
  <c r="AA28" i="1"/>
  <c r="Z28" i="1"/>
  <c r="Y28" i="1" s="1"/>
  <c r="U28" i="1"/>
  <c r="R28" i="1"/>
  <c r="CI27" i="1"/>
  <c r="CH27" i="1"/>
  <c r="CF27" i="1"/>
  <c r="CG27" i="1" s="1"/>
  <c r="AX27" i="1" s="1"/>
  <c r="BK27" i="1"/>
  <c r="BJ27" i="1"/>
  <c r="BB27" i="1"/>
  <c r="AZ27" i="1"/>
  <c r="AV27" i="1"/>
  <c r="AP27" i="1"/>
  <c r="BC27" i="1" s="1"/>
  <c r="BF27" i="1" s="1"/>
  <c r="AK27" i="1"/>
  <c r="AI27" i="1"/>
  <c r="K27" i="1" s="1"/>
  <c r="J27" i="1" s="1"/>
  <c r="AA27" i="1"/>
  <c r="Z27" i="1"/>
  <c r="Y27" i="1"/>
  <c r="R27" i="1"/>
  <c r="CI26" i="1"/>
  <c r="U26" i="1" s="1"/>
  <c r="CH26" i="1"/>
  <c r="CG26" i="1" s="1"/>
  <c r="AX26" i="1" s="1"/>
  <c r="CF26" i="1"/>
  <c r="BK26" i="1"/>
  <c r="BJ26" i="1"/>
  <c r="BI26" i="1"/>
  <c r="BB26" i="1"/>
  <c r="AV26" i="1"/>
  <c r="AP26" i="1"/>
  <c r="BC26" i="1" s="1"/>
  <c r="BF26" i="1" s="1"/>
  <c r="BG26" i="1" s="1"/>
  <c r="AK26" i="1"/>
  <c r="AJ26" i="1"/>
  <c r="AI26" i="1"/>
  <c r="AA26" i="1"/>
  <c r="Z26" i="1"/>
  <c r="Y26" i="1" s="1"/>
  <c r="R26" i="1"/>
  <c r="CI25" i="1"/>
  <c r="CH25" i="1"/>
  <c r="CG25" i="1"/>
  <c r="AX25" i="1" s="1"/>
  <c r="CF25" i="1"/>
  <c r="BK25" i="1"/>
  <c r="BJ25" i="1"/>
  <c r="BB25" i="1"/>
  <c r="AZ25" i="1"/>
  <c r="AY25" i="1"/>
  <c r="AV25" i="1"/>
  <c r="AP25" i="1"/>
  <c r="BC25" i="1" s="1"/>
  <c r="BF25" i="1" s="1"/>
  <c r="AK25" i="1"/>
  <c r="AI25" i="1" s="1"/>
  <c r="AJ25" i="1" s="1"/>
  <c r="AA25" i="1"/>
  <c r="Y25" i="1" s="1"/>
  <c r="Z25" i="1"/>
  <c r="U25" i="1"/>
  <c r="R25" i="1"/>
  <c r="P25" i="1"/>
  <c r="M25" i="1"/>
  <c r="L25" i="1"/>
  <c r="K25" i="1"/>
  <c r="J25" i="1" s="1"/>
  <c r="AC25" i="1" s="1"/>
  <c r="CI24" i="1"/>
  <c r="CH24" i="1"/>
  <c r="CG24" i="1" s="1"/>
  <c r="AX24" i="1" s="1"/>
  <c r="CF24" i="1"/>
  <c r="BL24" i="1"/>
  <c r="BM24" i="1" s="1"/>
  <c r="BK24" i="1"/>
  <c r="BJ24" i="1"/>
  <c r="BH24" i="1"/>
  <c r="BG24" i="1"/>
  <c r="BC24" i="1"/>
  <c r="BF24" i="1" s="1"/>
  <c r="BI24" i="1" s="1"/>
  <c r="BB24" i="1"/>
  <c r="AV24" i="1"/>
  <c r="AP24" i="1"/>
  <c r="AK24" i="1"/>
  <c r="AI24" i="1" s="1"/>
  <c r="AA24" i="1"/>
  <c r="Z24" i="1"/>
  <c r="Y24" i="1"/>
  <c r="U24" i="1"/>
  <c r="R24" i="1"/>
  <c r="CI23" i="1"/>
  <c r="CH23" i="1"/>
  <c r="CF23" i="1"/>
  <c r="BK23" i="1"/>
  <c r="BJ23" i="1"/>
  <c r="BB23" i="1"/>
  <c r="AV23" i="1"/>
  <c r="AP23" i="1"/>
  <c r="BC23" i="1" s="1"/>
  <c r="BF23" i="1" s="1"/>
  <c r="AK23" i="1"/>
  <c r="AI23" i="1"/>
  <c r="P23" i="1" s="1"/>
  <c r="AA23" i="1"/>
  <c r="Z23" i="1"/>
  <c r="Y23" i="1"/>
  <c r="R23" i="1"/>
  <c r="K23" i="1"/>
  <c r="J23" i="1" s="1"/>
  <c r="AC23" i="1" s="1"/>
  <c r="CI22" i="1"/>
  <c r="CH22" i="1"/>
  <c r="CG22" i="1" s="1"/>
  <c r="AX22" i="1" s="1"/>
  <c r="CF22" i="1"/>
  <c r="BK22" i="1"/>
  <c r="BJ22" i="1"/>
  <c r="BB22" i="1"/>
  <c r="AV22" i="1"/>
  <c r="AP22" i="1"/>
  <c r="BC22" i="1" s="1"/>
  <c r="BF22" i="1" s="1"/>
  <c r="BI22" i="1" s="1"/>
  <c r="AK22" i="1"/>
  <c r="AJ22" i="1"/>
  <c r="AI22" i="1"/>
  <c r="AA22" i="1"/>
  <c r="Z22" i="1"/>
  <c r="Y22" i="1" s="1"/>
  <c r="U22" i="1"/>
  <c r="R22" i="1"/>
  <c r="M22" i="1"/>
  <c r="CI21" i="1"/>
  <c r="CH21" i="1"/>
  <c r="CF21" i="1"/>
  <c r="U21" i="1" s="1"/>
  <c r="BK21" i="1"/>
  <c r="BJ21" i="1"/>
  <c r="BB21" i="1"/>
  <c r="AY21" i="1"/>
  <c r="AV21" i="1"/>
  <c r="AP21" i="1"/>
  <c r="BC21" i="1" s="1"/>
  <c r="BF21" i="1" s="1"/>
  <c r="AK21" i="1"/>
  <c r="AI21" i="1" s="1"/>
  <c r="AJ21" i="1" s="1"/>
  <c r="AC21" i="1"/>
  <c r="AA21" i="1"/>
  <c r="Z21" i="1"/>
  <c r="R21" i="1"/>
  <c r="P21" i="1"/>
  <c r="L21" i="1"/>
  <c r="K21" i="1"/>
  <c r="J21" i="1" s="1"/>
  <c r="CI20" i="1"/>
  <c r="CH20" i="1"/>
  <c r="CG20" i="1" s="1"/>
  <c r="AX20" i="1" s="1"/>
  <c r="CF20" i="1"/>
  <c r="BK20" i="1"/>
  <c r="BJ20" i="1"/>
  <c r="BG20" i="1"/>
  <c r="BC20" i="1"/>
  <c r="BF20" i="1" s="1"/>
  <c r="BI20" i="1" s="1"/>
  <c r="BB20" i="1"/>
  <c r="AV20" i="1"/>
  <c r="AP20" i="1"/>
  <c r="AK20" i="1"/>
  <c r="AJ20" i="1"/>
  <c r="AI20" i="1"/>
  <c r="M20" i="1" s="1"/>
  <c r="AA20" i="1"/>
  <c r="Z20" i="1"/>
  <c r="Y20" i="1"/>
  <c r="U20" i="1"/>
  <c r="R20" i="1"/>
  <c r="K20" i="1"/>
  <c r="J20" i="1" s="1"/>
  <c r="CI19" i="1"/>
  <c r="CH19" i="1"/>
  <c r="CF19" i="1"/>
  <c r="BK19" i="1"/>
  <c r="BJ19" i="1"/>
  <c r="BB19" i="1"/>
  <c r="AV19" i="1"/>
  <c r="AP19" i="1"/>
  <c r="BC19" i="1" s="1"/>
  <c r="BF19" i="1" s="1"/>
  <c r="AK19" i="1"/>
  <c r="AI19" i="1"/>
  <c r="L19" i="1" s="1"/>
  <c r="AY19" i="1" s="1"/>
  <c r="AA19" i="1"/>
  <c r="Z19" i="1"/>
  <c r="Y19" i="1"/>
  <c r="R19" i="1"/>
  <c r="CI18" i="1"/>
  <c r="CH18" i="1"/>
  <c r="CF18" i="1"/>
  <c r="CG18" i="1" s="1"/>
  <c r="AX18" i="1" s="1"/>
  <c r="BK18" i="1"/>
  <c r="BJ18" i="1"/>
  <c r="BC18" i="1"/>
  <c r="BF18" i="1" s="1"/>
  <c r="BB18" i="1"/>
  <c r="AV18" i="1"/>
  <c r="AP18" i="1"/>
  <c r="AK18" i="1"/>
  <c r="AI18" i="1" s="1"/>
  <c r="AA18" i="1"/>
  <c r="Z18" i="1"/>
  <c r="Y18" i="1" s="1"/>
  <c r="U18" i="1"/>
  <c r="R18" i="1"/>
  <c r="CI17" i="1"/>
  <c r="CH17" i="1"/>
  <c r="CG17" i="1"/>
  <c r="AX17" i="1" s="1"/>
  <c r="CF17" i="1"/>
  <c r="BK17" i="1"/>
  <c r="BJ17" i="1"/>
  <c r="BC17" i="1"/>
  <c r="BF17" i="1" s="1"/>
  <c r="BB17" i="1"/>
  <c r="AV17" i="1"/>
  <c r="AZ17" i="1" s="1"/>
  <c r="AP17" i="1"/>
  <c r="AK17" i="1"/>
  <c r="AI17" i="1" s="1"/>
  <c r="AA17" i="1"/>
  <c r="Y17" i="1" s="1"/>
  <c r="Z17" i="1"/>
  <c r="U17" i="1"/>
  <c r="R17" i="1"/>
  <c r="BG19" i="1" l="1"/>
  <c r="BI19" i="1"/>
  <c r="BH19" i="1"/>
  <c r="BL19" i="1" s="1"/>
  <c r="BM19" i="1" s="1"/>
  <c r="P24" i="1"/>
  <c r="L24" i="1"/>
  <c r="AY24" i="1" s="1"/>
  <c r="BA24" i="1" s="1"/>
  <c r="K24" i="1"/>
  <c r="J24" i="1" s="1"/>
  <c r="V24" i="1" s="1"/>
  <c r="W24" i="1" s="1"/>
  <c r="AJ24" i="1"/>
  <c r="M24" i="1"/>
  <c r="AJ17" i="1"/>
  <c r="K17" i="1"/>
  <c r="J17" i="1" s="1"/>
  <c r="P17" i="1"/>
  <c r="M17" i="1"/>
  <c r="L17" i="1"/>
  <c r="AY17" i="1" s="1"/>
  <c r="BA17" i="1" s="1"/>
  <c r="V21" i="1"/>
  <c r="W21" i="1" s="1"/>
  <c r="AD21" i="1" s="1"/>
  <c r="AZ18" i="1"/>
  <c r="V20" i="1"/>
  <c r="W20" i="1" s="1"/>
  <c r="BH23" i="1"/>
  <c r="BL23" i="1" s="1"/>
  <c r="BM23" i="1" s="1"/>
  <c r="BG23" i="1"/>
  <c r="BI23" i="1"/>
  <c r="L18" i="1"/>
  <c r="AY18" i="1" s="1"/>
  <c r="BA18" i="1" s="1"/>
  <c r="K18" i="1"/>
  <c r="J18" i="1" s="1"/>
  <c r="AJ18" i="1"/>
  <c r="M18" i="1"/>
  <c r="P18" i="1"/>
  <c r="S20" i="1"/>
  <c r="Q20" i="1" s="1"/>
  <c r="T20" i="1" s="1"/>
  <c r="AC20" i="1"/>
  <c r="BH21" i="1"/>
  <c r="BL21" i="1" s="1"/>
  <c r="BM21" i="1" s="1"/>
  <c r="BI21" i="1"/>
  <c r="BG21" i="1"/>
  <c r="BI18" i="1"/>
  <c r="BG18" i="1"/>
  <c r="BH18" i="1"/>
  <c r="BL18" i="1" s="1"/>
  <c r="BM18" i="1" s="1"/>
  <c r="AC27" i="1"/>
  <c r="BI37" i="1"/>
  <c r="BH37" i="1"/>
  <c r="BL37" i="1" s="1"/>
  <c r="BM37" i="1" s="1"/>
  <c r="BG37" i="1"/>
  <c r="BH25" i="1"/>
  <c r="BL25" i="1" s="1"/>
  <c r="BM25" i="1" s="1"/>
  <c r="BG25" i="1"/>
  <c r="BI25" i="1"/>
  <c r="AD17" i="1"/>
  <c r="BI17" i="1"/>
  <c r="BH17" i="1"/>
  <c r="BL17" i="1" s="1"/>
  <c r="BM17" i="1" s="1"/>
  <c r="BG17" i="1"/>
  <c r="CG58" i="1"/>
  <c r="AX58" i="1" s="1"/>
  <c r="U58" i="1"/>
  <c r="X83" i="1"/>
  <c r="AB83" i="1" s="1"/>
  <c r="AE83" i="1"/>
  <c r="L91" i="1"/>
  <c r="AY91" i="1" s="1"/>
  <c r="BA91" i="1" s="1"/>
  <c r="K91" i="1"/>
  <c r="J91" i="1" s="1"/>
  <c r="AJ91" i="1"/>
  <c r="P91" i="1"/>
  <c r="M91" i="1"/>
  <c r="BI96" i="1"/>
  <c r="BG96" i="1"/>
  <c r="BH96" i="1"/>
  <c r="BL96" i="1" s="1"/>
  <c r="BM96" i="1" s="1"/>
  <c r="BI110" i="1"/>
  <c r="BG110" i="1"/>
  <c r="BH110" i="1"/>
  <c r="BL110" i="1" s="1"/>
  <c r="BM110" i="1" s="1"/>
  <c r="V18" i="1"/>
  <c r="W18" i="1" s="1"/>
  <c r="BH20" i="1"/>
  <c r="BL20" i="1" s="1"/>
  <c r="BM20" i="1" s="1"/>
  <c r="CG21" i="1"/>
  <c r="AX21" i="1" s="1"/>
  <c r="AZ21" i="1" s="1"/>
  <c r="AZ24" i="1"/>
  <c r="AC41" i="1"/>
  <c r="BA42" i="1"/>
  <c r="BA62" i="1"/>
  <c r="V25" i="1"/>
  <c r="W25" i="1" s="1"/>
  <c r="AZ34" i="1"/>
  <c r="BI49" i="1"/>
  <c r="BH49" i="1"/>
  <c r="BL49" i="1" s="1"/>
  <c r="BM49" i="1" s="1"/>
  <c r="BG49" i="1"/>
  <c r="BI27" i="1"/>
  <c r="BH27" i="1"/>
  <c r="BL27" i="1" s="1"/>
  <c r="BM27" i="1" s="1"/>
  <c r="BG27" i="1"/>
  <c r="P28" i="1"/>
  <c r="M28" i="1"/>
  <c r="L28" i="1"/>
  <c r="AY28" i="1" s="1"/>
  <c r="BA28" i="1" s="1"/>
  <c r="K28" i="1"/>
  <c r="J28" i="1" s="1"/>
  <c r="CG29" i="1"/>
  <c r="AX29" i="1" s="1"/>
  <c r="U29" i="1"/>
  <c r="BG30" i="1"/>
  <c r="BI30" i="1"/>
  <c r="P32" i="1"/>
  <c r="M32" i="1"/>
  <c r="L32" i="1"/>
  <c r="AY32" i="1" s="1"/>
  <c r="BA32" i="1" s="1"/>
  <c r="K32" i="1"/>
  <c r="J32" i="1" s="1"/>
  <c r="BI42" i="1"/>
  <c r="BH42" i="1"/>
  <c r="BL42" i="1" s="1"/>
  <c r="BM42" i="1" s="1"/>
  <c r="BG42" i="1"/>
  <c r="P45" i="1"/>
  <c r="M45" i="1"/>
  <c r="L45" i="1"/>
  <c r="AY45" i="1" s="1"/>
  <c r="BA45" i="1" s="1"/>
  <c r="AJ45" i="1"/>
  <c r="K45" i="1"/>
  <c r="J45" i="1" s="1"/>
  <c r="BI50" i="1"/>
  <c r="BH50" i="1"/>
  <c r="BL50" i="1" s="1"/>
  <c r="BM50" i="1" s="1"/>
  <c r="BG50" i="1"/>
  <c r="AC61" i="1"/>
  <c r="AZ74" i="1"/>
  <c r="BI75" i="1"/>
  <c r="BH75" i="1"/>
  <c r="BL75" i="1" s="1"/>
  <c r="BM75" i="1" s="1"/>
  <c r="BG75" i="1"/>
  <c r="AZ26" i="1"/>
  <c r="BI33" i="1"/>
  <c r="BH33" i="1"/>
  <c r="BL33" i="1" s="1"/>
  <c r="BM33" i="1" s="1"/>
  <c r="BG33" i="1"/>
  <c r="BG39" i="1"/>
  <c r="BI39" i="1"/>
  <c r="BH39" i="1"/>
  <c r="BL39" i="1" s="1"/>
  <c r="BM39" i="1" s="1"/>
  <c r="K19" i="1"/>
  <c r="J19" i="1" s="1"/>
  <c r="AZ20" i="1"/>
  <c r="L22" i="1"/>
  <c r="AY22" i="1" s="1"/>
  <c r="BA22" i="1" s="1"/>
  <c r="K22" i="1"/>
  <c r="J22" i="1" s="1"/>
  <c r="P22" i="1"/>
  <c r="K29" i="1"/>
  <c r="J29" i="1" s="1"/>
  <c r="AJ29" i="1"/>
  <c r="P29" i="1"/>
  <c r="M29" i="1"/>
  <c r="BH30" i="1"/>
  <c r="BL30" i="1" s="1"/>
  <c r="BM30" i="1" s="1"/>
  <c r="CG33" i="1"/>
  <c r="AX33" i="1" s="1"/>
  <c r="U33" i="1"/>
  <c r="BG34" i="1"/>
  <c r="BI34" i="1"/>
  <c r="P36" i="1"/>
  <c r="M36" i="1"/>
  <c r="L36" i="1"/>
  <c r="AY36" i="1" s="1"/>
  <c r="BA36" i="1" s="1"/>
  <c r="K36" i="1"/>
  <c r="J36" i="1" s="1"/>
  <c r="AZ42" i="1"/>
  <c r="BI54" i="1"/>
  <c r="BH54" i="1"/>
  <c r="BL54" i="1" s="1"/>
  <c r="BM54" i="1" s="1"/>
  <c r="BG54" i="1"/>
  <c r="BI58" i="1"/>
  <c r="BH58" i="1"/>
  <c r="BL58" i="1" s="1"/>
  <c r="BM58" i="1" s="1"/>
  <c r="BG58" i="1"/>
  <c r="AJ82" i="1"/>
  <c r="P82" i="1"/>
  <c r="M82" i="1"/>
  <c r="L82" i="1"/>
  <c r="AY82" i="1" s="1"/>
  <c r="BA82" i="1" s="1"/>
  <c r="K82" i="1"/>
  <c r="J82" i="1" s="1"/>
  <c r="M21" i="1"/>
  <c r="BG22" i="1"/>
  <c r="CG23" i="1"/>
  <c r="AX23" i="1" s="1"/>
  <c r="AZ23" i="1" s="1"/>
  <c r="U23" i="1"/>
  <c r="BA25" i="1"/>
  <c r="M26" i="1"/>
  <c r="L26" i="1"/>
  <c r="AY26" i="1" s="1"/>
  <c r="BA26" i="1" s="1"/>
  <c r="K26" i="1"/>
  <c r="J26" i="1" s="1"/>
  <c r="P26" i="1"/>
  <c r="AZ28" i="1"/>
  <c r="AZ32" i="1"/>
  <c r="K33" i="1"/>
  <c r="J33" i="1" s="1"/>
  <c r="AJ33" i="1"/>
  <c r="P33" i="1"/>
  <c r="M33" i="1"/>
  <c r="BH34" i="1"/>
  <c r="BL34" i="1" s="1"/>
  <c r="BM34" i="1" s="1"/>
  <c r="CG37" i="1"/>
  <c r="AX37" i="1" s="1"/>
  <c r="U37" i="1"/>
  <c r="BI44" i="1"/>
  <c r="BH44" i="1"/>
  <c r="BL44" i="1" s="1"/>
  <c r="BM44" i="1" s="1"/>
  <c r="BG44" i="1"/>
  <c r="V17" i="1"/>
  <c r="W17" i="1" s="1"/>
  <c r="Y21" i="1"/>
  <c r="BH22" i="1"/>
  <c r="BL22" i="1" s="1"/>
  <c r="BM22" i="1" s="1"/>
  <c r="AD25" i="1"/>
  <c r="BH26" i="1"/>
  <c r="BL26" i="1" s="1"/>
  <c r="BM26" i="1" s="1"/>
  <c r="BA29" i="1"/>
  <c r="AZ29" i="1"/>
  <c r="K37" i="1"/>
  <c r="J37" i="1" s="1"/>
  <c r="AJ37" i="1"/>
  <c r="P37" i="1"/>
  <c r="M37" i="1"/>
  <c r="BG38" i="1"/>
  <c r="BI38" i="1"/>
  <c r="K40" i="1"/>
  <c r="J40" i="1" s="1"/>
  <c r="L40" i="1"/>
  <c r="AY40" i="1" s="1"/>
  <c r="BA40" i="1" s="1"/>
  <c r="P40" i="1"/>
  <c r="AJ40" i="1"/>
  <c r="M27" i="1"/>
  <c r="AJ27" i="1"/>
  <c r="M19" i="1"/>
  <c r="AJ19" i="1"/>
  <c r="CG19" i="1"/>
  <c r="AX19" i="1" s="1"/>
  <c r="AZ19" i="1" s="1"/>
  <c r="U19" i="1"/>
  <c r="M23" i="1"/>
  <c r="AJ23" i="1"/>
  <c r="S25" i="1"/>
  <c r="Q25" i="1" s="1"/>
  <c r="T25" i="1" s="1"/>
  <c r="N25" i="1" s="1"/>
  <c r="O25" i="1" s="1"/>
  <c r="L27" i="1"/>
  <c r="AY27" i="1" s="1"/>
  <c r="BA27" i="1" s="1"/>
  <c r="BI28" i="1"/>
  <c r="BH28" i="1"/>
  <c r="BL28" i="1" s="1"/>
  <c r="BM28" i="1" s="1"/>
  <c r="BG28" i="1"/>
  <c r="BI31" i="1"/>
  <c r="BH31" i="1"/>
  <c r="BL31" i="1" s="1"/>
  <c r="BM31" i="1" s="1"/>
  <c r="BG31" i="1"/>
  <c r="BI32" i="1"/>
  <c r="BH32" i="1"/>
  <c r="BL32" i="1" s="1"/>
  <c r="BM32" i="1" s="1"/>
  <c r="BG32" i="1"/>
  <c r="BA33" i="1"/>
  <c r="AZ33" i="1"/>
  <c r="P57" i="1"/>
  <c r="M57" i="1"/>
  <c r="L57" i="1"/>
  <c r="AY57" i="1" s="1"/>
  <c r="BA57" i="1" s="1"/>
  <c r="AJ57" i="1"/>
  <c r="K57" i="1"/>
  <c r="J57" i="1" s="1"/>
  <c r="P19" i="1"/>
  <c r="P20" i="1"/>
  <c r="L20" i="1"/>
  <c r="AY20" i="1" s="1"/>
  <c r="BA20" i="1" s="1"/>
  <c r="AZ22" i="1"/>
  <c r="L23" i="1"/>
  <c r="AY23" i="1" s="1"/>
  <c r="P27" i="1"/>
  <c r="BI29" i="1"/>
  <c r="BH29" i="1"/>
  <c r="BL29" i="1" s="1"/>
  <c r="BM29" i="1" s="1"/>
  <c r="BG29" i="1"/>
  <c r="AZ30" i="1"/>
  <c r="BI35" i="1"/>
  <c r="BH35" i="1"/>
  <c r="BL35" i="1" s="1"/>
  <c r="BM35" i="1" s="1"/>
  <c r="BG35" i="1"/>
  <c r="BI36" i="1"/>
  <c r="BH36" i="1"/>
  <c r="BL36" i="1" s="1"/>
  <c r="BM36" i="1" s="1"/>
  <c r="BG36" i="1"/>
  <c r="BA37" i="1"/>
  <c r="AZ37" i="1"/>
  <c r="U42" i="1"/>
  <c r="CG42" i="1"/>
  <c r="AX42" i="1" s="1"/>
  <c r="M43" i="1"/>
  <c r="L43" i="1"/>
  <c r="AY43" i="1" s="1"/>
  <c r="P43" i="1"/>
  <c r="BI46" i="1"/>
  <c r="BH46" i="1"/>
  <c r="BL46" i="1" s="1"/>
  <c r="BM46" i="1" s="1"/>
  <c r="M48" i="1"/>
  <c r="L48" i="1"/>
  <c r="AY48" i="1" s="1"/>
  <c r="BA48" i="1" s="1"/>
  <c r="K48" i="1"/>
  <c r="J48" i="1" s="1"/>
  <c r="AJ48" i="1"/>
  <c r="M51" i="1"/>
  <c r="L51" i="1"/>
  <c r="AY51" i="1" s="1"/>
  <c r="BA51" i="1" s="1"/>
  <c r="K51" i="1"/>
  <c r="J51" i="1" s="1"/>
  <c r="AJ51" i="1"/>
  <c r="P51" i="1"/>
  <c r="BI52" i="1"/>
  <c r="BH52" i="1"/>
  <c r="BL52" i="1" s="1"/>
  <c r="BM52" i="1" s="1"/>
  <c r="BG52" i="1"/>
  <c r="BG62" i="1"/>
  <c r="BI62" i="1"/>
  <c r="BH62" i="1"/>
  <c r="BL62" i="1" s="1"/>
  <c r="BM62" i="1" s="1"/>
  <c r="P69" i="1"/>
  <c r="M69" i="1"/>
  <c r="L69" i="1"/>
  <c r="AY69" i="1" s="1"/>
  <c r="BA69" i="1" s="1"/>
  <c r="K69" i="1"/>
  <c r="J69" i="1" s="1"/>
  <c r="CG81" i="1"/>
  <c r="AX81" i="1" s="1"/>
  <c r="AZ81" i="1" s="1"/>
  <c r="U81" i="1"/>
  <c r="X87" i="1"/>
  <c r="AB87" i="1" s="1"/>
  <c r="AE87" i="1"/>
  <c r="BI91" i="1"/>
  <c r="BH91" i="1"/>
  <c r="BL91" i="1" s="1"/>
  <c r="BM91" i="1" s="1"/>
  <c r="BG91" i="1"/>
  <c r="AE94" i="1"/>
  <c r="AF94" i="1" s="1"/>
  <c r="X94" i="1"/>
  <c r="AB94" i="1" s="1"/>
  <c r="P30" i="1"/>
  <c r="AJ31" i="1"/>
  <c r="P34" i="1"/>
  <c r="AJ35" i="1"/>
  <c r="P38" i="1"/>
  <c r="K39" i="1"/>
  <c r="J39" i="1" s="1"/>
  <c r="BG40" i="1"/>
  <c r="Y41" i="1"/>
  <c r="AF46" i="1"/>
  <c r="BG46" i="1"/>
  <c r="BH47" i="1"/>
  <c r="BL47" i="1" s="1"/>
  <c r="BM47" i="1" s="1"/>
  <c r="P53" i="1"/>
  <c r="M53" i="1"/>
  <c r="L53" i="1"/>
  <c r="AY53" i="1" s="1"/>
  <c r="BA53" i="1" s="1"/>
  <c r="CG55" i="1"/>
  <c r="AX55" i="1" s="1"/>
  <c r="AZ55" i="1" s="1"/>
  <c r="AZ58" i="1"/>
  <c r="BI61" i="1"/>
  <c r="BH61" i="1"/>
  <c r="BL61" i="1" s="1"/>
  <c r="BM61" i="1" s="1"/>
  <c r="BG61" i="1"/>
  <c r="AC64" i="1"/>
  <c r="AJ69" i="1"/>
  <c r="K31" i="1"/>
  <c r="J31" i="1" s="1"/>
  <c r="K35" i="1"/>
  <c r="J35" i="1" s="1"/>
  <c r="CG39" i="1"/>
  <c r="AX39" i="1" s="1"/>
  <c r="AZ39" i="1" s="1"/>
  <c r="U39" i="1"/>
  <c r="BH40" i="1"/>
  <c r="BL40" i="1" s="1"/>
  <c r="BM40" i="1" s="1"/>
  <c r="S46" i="1"/>
  <c r="Q46" i="1" s="1"/>
  <c r="T46" i="1" s="1"/>
  <c r="N46" i="1" s="1"/>
  <c r="O46" i="1" s="1"/>
  <c r="M47" i="1"/>
  <c r="L47" i="1"/>
  <c r="AY47" i="1" s="1"/>
  <c r="K47" i="1"/>
  <c r="J47" i="1" s="1"/>
  <c r="AJ47" i="1"/>
  <c r="P47" i="1"/>
  <c r="BI47" i="1"/>
  <c r="BI48" i="1"/>
  <c r="BH48" i="1"/>
  <c r="BL48" i="1" s="1"/>
  <c r="BM48" i="1" s="1"/>
  <c r="BG48" i="1"/>
  <c r="V54" i="1"/>
  <c r="W54" i="1" s="1"/>
  <c r="M60" i="1"/>
  <c r="L60" i="1"/>
  <c r="AY60" i="1" s="1"/>
  <c r="BA60" i="1" s="1"/>
  <c r="K60" i="1"/>
  <c r="J60" i="1" s="1"/>
  <c r="AJ60" i="1"/>
  <c r="M62" i="1"/>
  <c r="K62" i="1"/>
  <c r="J62" i="1" s="1"/>
  <c r="AJ62" i="1"/>
  <c r="P62" i="1"/>
  <c r="BI63" i="1"/>
  <c r="BH63" i="1"/>
  <c r="BL63" i="1" s="1"/>
  <c r="BM63" i="1" s="1"/>
  <c r="BG63" i="1"/>
  <c r="V28" i="1"/>
  <c r="W28" i="1" s="1"/>
  <c r="AJ30" i="1"/>
  <c r="L31" i="1"/>
  <c r="AY31" i="1" s="1"/>
  <c r="BA31" i="1" s="1"/>
  <c r="V32" i="1"/>
  <c r="W32" i="1" s="1"/>
  <c r="AD32" i="1" s="1"/>
  <c r="AJ34" i="1"/>
  <c r="L35" i="1"/>
  <c r="AY35" i="1" s="1"/>
  <c r="BA35" i="1" s="1"/>
  <c r="V36" i="1"/>
  <c r="W36" i="1" s="1"/>
  <c r="AJ38" i="1"/>
  <c r="X46" i="1"/>
  <c r="AB46" i="1" s="1"/>
  <c r="P49" i="1"/>
  <c r="M49" i="1"/>
  <c r="L49" i="1"/>
  <c r="AY49" i="1" s="1"/>
  <c r="BA49" i="1" s="1"/>
  <c r="K53" i="1"/>
  <c r="J53" i="1" s="1"/>
  <c r="AZ54" i="1"/>
  <c r="BI57" i="1"/>
  <c r="BH57" i="1"/>
  <c r="BL57" i="1" s="1"/>
  <c r="BM57" i="1" s="1"/>
  <c r="BG57" i="1"/>
  <c r="BA58" i="1"/>
  <c r="BH59" i="1"/>
  <c r="BL59" i="1" s="1"/>
  <c r="BM59" i="1" s="1"/>
  <c r="BI66" i="1"/>
  <c r="BH66" i="1"/>
  <c r="BL66" i="1" s="1"/>
  <c r="BM66" i="1" s="1"/>
  <c r="BG66" i="1"/>
  <c r="CG74" i="1"/>
  <c r="AX74" i="1" s="1"/>
  <c r="BA74" i="1" s="1"/>
  <c r="U74" i="1"/>
  <c r="U27" i="1"/>
  <c r="K30" i="1"/>
  <c r="J30" i="1" s="1"/>
  <c r="U31" i="1"/>
  <c r="K34" i="1"/>
  <c r="J34" i="1" s="1"/>
  <c r="U35" i="1"/>
  <c r="K38" i="1"/>
  <c r="J38" i="1" s="1"/>
  <c r="K42" i="1"/>
  <c r="J42" i="1" s="1"/>
  <c r="AJ42" i="1"/>
  <c r="K43" i="1"/>
  <c r="J43" i="1" s="1"/>
  <c r="BI45" i="1"/>
  <c r="BG45" i="1"/>
  <c r="U50" i="1"/>
  <c r="M56" i="1"/>
  <c r="L56" i="1"/>
  <c r="AY56" i="1" s="1"/>
  <c r="BA56" i="1" s="1"/>
  <c r="K56" i="1"/>
  <c r="J56" i="1" s="1"/>
  <c r="AJ56" i="1"/>
  <c r="M59" i="1"/>
  <c r="L59" i="1"/>
  <c r="AY59" i="1" s="1"/>
  <c r="BA59" i="1" s="1"/>
  <c r="K59" i="1"/>
  <c r="J59" i="1" s="1"/>
  <c r="AJ59" i="1"/>
  <c r="P59" i="1"/>
  <c r="BI59" i="1"/>
  <c r="BI60" i="1"/>
  <c r="BH60" i="1"/>
  <c r="BL60" i="1" s="1"/>
  <c r="BM60" i="1" s="1"/>
  <c r="BG60" i="1"/>
  <c r="V63" i="1"/>
  <c r="W63" i="1" s="1"/>
  <c r="BH68" i="1"/>
  <c r="BL68" i="1" s="1"/>
  <c r="BM68" i="1" s="1"/>
  <c r="BG68" i="1"/>
  <c r="BI68" i="1"/>
  <c r="AZ70" i="1"/>
  <c r="BI77" i="1"/>
  <c r="BG77" i="1"/>
  <c r="BH77" i="1"/>
  <c r="BL77" i="1" s="1"/>
  <c r="BM77" i="1" s="1"/>
  <c r="L30" i="1"/>
  <c r="AY30" i="1" s="1"/>
  <c r="BA30" i="1" s="1"/>
  <c r="L34" i="1"/>
  <c r="AY34" i="1" s="1"/>
  <c r="BA34" i="1" s="1"/>
  <c r="L38" i="1"/>
  <c r="AY38" i="1" s="1"/>
  <c r="BA38" i="1" s="1"/>
  <c r="P39" i="1"/>
  <c r="BH41" i="1"/>
  <c r="BL41" i="1" s="1"/>
  <c r="BM41" i="1" s="1"/>
  <c r="CG43" i="1"/>
  <c r="AX43" i="1" s="1"/>
  <c r="AZ43" i="1" s="1"/>
  <c r="BH45" i="1"/>
  <c r="BL45" i="1" s="1"/>
  <c r="BM45" i="1" s="1"/>
  <c r="BA46" i="1"/>
  <c r="CG47" i="1"/>
  <c r="AX47" i="1" s="1"/>
  <c r="AZ47" i="1" s="1"/>
  <c r="K49" i="1"/>
  <c r="J49" i="1" s="1"/>
  <c r="AZ50" i="1"/>
  <c r="BI53" i="1"/>
  <c r="BH53" i="1"/>
  <c r="BL53" i="1" s="1"/>
  <c r="BM53" i="1" s="1"/>
  <c r="BG53" i="1"/>
  <c r="BA54" i="1"/>
  <c r="BH55" i="1"/>
  <c r="BL55" i="1" s="1"/>
  <c r="BM55" i="1" s="1"/>
  <c r="P61" i="1"/>
  <c r="M61" i="1"/>
  <c r="L61" i="1"/>
  <c r="AY61" i="1" s="1"/>
  <c r="BA61" i="1" s="1"/>
  <c r="BI67" i="1"/>
  <c r="BH67" i="1"/>
  <c r="BL67" i="1" s="1"/>
  <c r="BM67" i="1" s="1"/>
  <c r="BG67" i="1"/>
  <c r="P73" i="1"/>
  <c r="M73" i="1"/>
  <c r="L73" i="1"/>
  <c r="AY73" i="1" s="1"/>
  <c r="BA73" i="1" s="1"/>
  <c r="K73" i="1"/>
  <c r="J73" i="1" s="1"/>
  <c r="AJ73" i="1"/>
  <c r="P41" i="1"/>
  <c r="M41" i="1"/>
  <c r="L41" i="1"/>
  <c r="AY41" i="1" s="1"/>
  <c r="BA41" i="1" s="1"/>
  <c r="K44" i="1"/>
  <c r="J44" i="1" s="1"/>
  <c r="AJ44" i="1"/>
  <c r="M52" i="1"/>
  <c r="L52" i="1"/>
  <c r="AY52" i="1" s="1"/>
  <c r="BA52" i="1" s="1"/>
  <c r="K52" i="1"/>
  <c r="J52" i="1" s="1"/>
  <c r="AJ52" i="1"/>
  <c r="Y53" i="1"/>
  <c r="M55" i="1"/>
  <c r="L55" i="1"/>
  <c r="AY55" i="1" s="1"/>
  <c r="BA55" i="1" s="1"/>
  <c r="K55" i="1"/>
  <c r="J55" i="1" s="1"/>
  <c r="AJ55" i="1"/>
  <c r="P55" i="1"/>
  <c r="BI56" i="1"/>
  <c r="BH56" i="1"/>
  <c r="BL56" i="1" s="1"/>
  <c r="BM56" i="1" s="1"/>
  <c r="BG56" i="1"/>
  <c r="S63" i="1"/>
  <c r="Q63" i="1" s="1"/>
  <c r="T63" i="1" s="1"/>
  <c r="N63" i="1" s="1"/>
  <c r="O63" i="1" s="1"/>
  <c r="BI70" i="1"/>
  <c r="BH70" i="1"/>
  <c r="BL70" i="1" s="1"/>
  <c r="BM70" i="1" s="1"/>
  <c r="BG70" i="1"/>
  <c r="BI74" i="1"/>
  <c r="BH74" i="1"/>
  <c r="BL74" i="1" s="1"/>
  <c r="BM74" i="1" s="1"/>
  <c r="BG74" i="1"/>
  <c r="BH76" i="1"/>
  <c r="BL76" i="1" s="1"/>
  <c r="BM76" i="1" s="1"/>
  <c r="BG76" i="1"/>
  <c r="BI76" i="1"/>
  <c r="BI65" i="1"/>
  <c r="BH65" i="1"/>
  <c r="BL65" i="1" s="1"/>
  <c r="BM65" i="1" s="1"/>
  <c r="BG65" i="1"/>
  <c r="BH72" i="1"/>
  <c r="BL72" i="1" s="1"/>
  <c r="BM72" i="1" s="1"/>
  <c r="BG72" i="1"/>
  <c r="S78" i="1"/>
  <c r="Q78" i="1" s="1"/>
  <c r="T78" i="1" s="1"/>
  <c r="N78" i="1" s="1"/>
  <c r="O78" i="1" s="1"/>
  <c r="AC78" i="1"/>
  <c r="X79" i="1"/>
  <c r="AB79" i="1" s="1"/>
  <c r="AE79" i="1"/>
  <c r="U41" i="1"/>
  <c r="U45" i="1"/>
  <c r="U49" i="1"/>
  <c r="U53" i="1"/>
  <c r="U57" i="1"/>
  <c r="U61" i="1"/>
  <c r="AZ65" i="1"/>
  <c r="BA67" i="1"/>
  <c r="M68" i="1"/>
  <c r="L68" i="1"/>
  <c r="AY68" i="1" s="1"/>
  <c r="BA68" i="1" s="1"/>
  <c r="K68" i="1"/>
  <c r="J68" i="1" s="1"/>
  <c r="AJ68" i="1"/>
  <c r="AD69" i="1"/>
  <c r="BI69" i="1"/>
  <c r="BH69" i="1"/>
  <c r="BL69" i="1" s="1"/>
  <c r="BM69" i="1" s="1"/>
  <c r="BG69" i="1"/>
  <c r="BG71" i="1"/>
  <c r="BI72" i="1"/>
  <c r="M76" i="1"/>
  <c r="L76" i="1"/>
  <c r="AY76" i="1" s="1"/>
  <c r="BA76" i="1" s="1"/>
  <c r="K76" i="1"/>
  <c r="J76" i="1" s="1"/>
  <c r="AJ76" i="1"/>
  <c r="AZ79" i="1"/>
  <c r="CG62" i="1"/>
  <c r="AX62" i="1" s="1"/>
  <c r="AZ62" i="1" s="1"/>
  <c r="U62" i="1"/>
  <c r="AD64" i="1"/>
  <c r="BA71" i="1"/>
  <c r="M72" i="1"/>
  <c r="L72" i="1"/>
  <c r="AY72" i="1" s="1"/>
  <c r="BA72" i="1" s="1"/>
  <c r="K72" i="1"/>
  <c r="J72" i="1" s="1"/>
  <c r="V72" i="1" s="1"/>
  <c r="W72" i="1" s="1"/>
  <c r="AJ72" i="1"/>
  <c r="BI73" i="1"/>
  <c r="BH73" i="1"/>
  <c r="BL73" i="1" s="1"/>
  <c r="BM73" i="1" s="1"/>
  <c r="BG73" i="1"/>
  <c r="L75" i="1"/>
  <c r="AY75" i="1" s="1"/>
  <c r="BA75" i="1" s="1"/>
  <c r="K75" i="1"/>
  <c r="J75" i="1" s="1"/>
  <c r="AJ75" i="1"/>
  <c r="P75" i="1"/>
  <c r="BA79" i="1"/>
  <c r="BI81" i="1"/>
  <c r="BH81" i="1"/>
  <c r="BL81" i="1" s="1"/>
  <c r="BM81" i="1" s="1"/>
  <c r="BG81" i="1"/>
  <c r="U48" i="1"/>
  <c r="U52" i="1"/>
  <c r="U56" i="1"/>
  <c r="U60" i="1"/>
  <c r="BG64" i="1"/>
  <c r="AJ66" i="1"/>
  <c r="P66" i="1"/>
  <c r="M66" i="1"/>
  <c r="AD78" i="1"/>
  <c r="AJ46" i="1"/>
  <c r="AJ50" i="1"/>
  <c r="AJ54" i="1"/>
  <c r="AJ58" i="1"/>
  <c r="V64" i="1"/>
  <c r="W64" i="1" s="1"/>
  <c r="L64" i="1"/>
  <c r="AY64" i="1" s="1"/>
  <c r="BA64" i="1" s="1"/>
  <c r="AJ64" i="1"/>
  <c r="BI64" i="1"/>
  <c r="BA66" i="1"/>
  <c r="CG66" i="1"/>
  <c r="AX66" i="1" s="1"/>
  <c r="AZ66" i="1" s="1"/>
  <c r="U66" i="1"/>
  <c r="AZ67" i="1"/>
  <c r="AJ70" i="1"/>
  <c r="P70" i="1"/>
  <c r="M70" i="1"/>
  <c r="AZ75" i="1"/>
  <c r="U43" i="1"/>
  <c r="U47" i="1"/>
  <c r="U51" i="1"/>
  <c r="U55" i="1"/>
  <c r="U59" i="1"/>
  <c r="P65" i="1"/>
  <c r="L65" i="1"/>
  <c r="AY65" i="1" s="1"/>
  <c r="BA65" i="1" s="1"/>
  <c r="K65" i="1"/>
  <c r="J65" i="1" s="1"/>
  <c r="L70" i="1"/>
  <c r="AY70" i="1" s="1"/>
  <c r="CG70" i="1"/>
  <c r="AX70" i="1" s="1"/>
  <c r="U70" i="1"/>
  <c r="AZ71" i="1"/>
  <c r="AJ74" i="1"/>
  <c r="P74" i="1"/>
  <c r="M74" i="1"/>
  <c r="V75" i="1"/>
  <c r="W75" i="1" s="1"/>
  <c r="Y78" i="1"/>
  <c r="K77" i="1"/>
  <c r="J77" i="1" s="1"/>
  <c r="AZ82" i="1"/>
  <c r="S83" i="1"/>
  <c r="Q83" i="1" s="1"/>
  <c r="T83" i="1" s="1"/>
  <c r="N83" i="1" s="1"/>
  <c r="O83" i="1" s="1"/>
  <c r="AJ86" i="1"/>
  <c r="P86" i="1"/>
  <c r="M86" i="1"/>
  <c r="L86" i="1"/>
  <c r="AY86" i="1" s="1"/>
  <c r="BA86" i="1" s="1"/>
  <c r="K86" i="1"/>
  <c r="J86" i="1" s="1"/>
  <c r="BH88" i="1"/>
  <c r="BL88" i="1" s="1"/>
  <c r="BM88" i="1" s="1"/>
  <c r="BG88" i="1"/>
  <c r="BI88" i="1"/>
  <c r="AJ90" i="1"/>
  <c r="P90" i="1"/>
  <c r="M90" i="1"/>
  <c r="L90" i="1"/>
  <c r="AY90" i="1" s="1"/>
  <c r="BA90" i="1" s="1"/>
  <c r="K90" i="1"/>
  <c r="J90" i="1" s="1"/>
  <c r="BH95" i="1"/>
  <c r="BL95" i="1" s="1"/>
  <c r="BM95" i="1" s="1"/>
  <c r="BG95" i="1"/>
  <c r="BI95" i="1"/>
  <c r="BI99" i="1"/>
  <c r="BH99" i="1"/>
  <c r="BL99" i="1" s="1"/>
  <c r="BM99" i="1" s="1"/>
  <c r="BG99" i="1"/>
  <c r="BI104" i="1"/>
  <c r="BH104" i="1"/>
  <c r="BL104" i="1" s="1"/>
  <c r="BM104" i="1" s="1"/>
  <c r="BG104" i="1"/>
  <c r="P67" i="1"/>
  <c r="P71" i="1"/>
  <c r="L77" i="1"/>
  <c r="AY77" i="1" s="1"/>
  <c r="BA77" i="1" s="1"/>
  <c r="BG78" i="1"/>
  <c r="AF79" i="1"/>
  <c r="AC93" i="1"/>
  <c r="BI108" i="1"/>
  <c r="BH108" i="1"/>
  <c r="BL108" i="1" s="1"/>
  <c r="BM108" i="1" s="1"/>
  <c r="BG108" i="1"/>
  <c r="M77" i="1"/>
  <c r="BH78" i="1"/>
  <c r="BL78" i="1" s="1"/>
  <c r="BM78" i="1" s="1"/>
  <c r="S79" i="1"/>
  <c r="Q79" i="1" s="1"/>
  <c r="T79" i="1" s="1"/>
  <c r="N79" i="1" s="1"/>
  <c r="O79" i="1" s="1"/>
  <c r="BI82" i="1"/>
  <c r="BH82" i="1"/>
  <c r="BL82" i="1" s="1"/>
  <c r="BM82" i="1" s="1"/>
  <c r="BG82" i="1"/>
  <c r="AZ86" i="1"/>
  <c r="S87" i="1"/>
  <c r="Q87" i="1" s="1"/>
  <c r="T87" i="1" s="1"/>
  <c r="N87" i="1" s="1"/>
  <c r="O87" i="1" s="1"/>
  <c r="AC87" i="1"/>
  <c r="AZ90" i="1"/>
  <c r="AD91" i="1"/>
  <c r="AJ67" i="1"/>
  <c r="V69" i="1"/>
  <c r="W69" i="1" s="1"/>
  <c r="AJ71" i="1"/>
  <c r="V73" i="1"/>
  <c r="W73" i="1" s="1"/>
  <c r="AD73" i="1" s="1"/>
  <c r="V77" i="1"/>
  <c r="W77" i="1" s="1"/>
  <c r="BA78" i="1"/>
  <c r="BI79" i="1"/>
  <c r="BG92" i="1"/>
  <c r="BI92" i="1"/>
  <c r="BH92" i="1"/>
  <c r="BL92" i="1" s="1"/>
  <c r="BM92" i="1" s="1"/>
  <c r="S94" i="1"/>
  <c r="Q94" i="1" s="1"/>
  <c r="T94" i="1" s="1"/>
  <c r="N94" i="1" s="1"/>
  <c r="O94" i="1" s="1"/>
  <c r="AC94" i="1"/>
  <c r="K67" i="1"/>
  <c r="J67" i="1" s="1"/>
  <c r="K71" i="1"/>
  <c r="J71" i="1" s="1"/>
  <c r="BH80" i="1"/>
  <c r="BL80" i="1" s="1"/>
  <c r="BM80" i="1" s="1"/>
  <c r="BG80" i="1"/>
  <c r="BI85" i="1"/>
  <c r="BH85" i="1"/>
  <c r="BL85" i="1" s="1"/>
  <c r="BM85" i="1" s="1"/>
  <c r="BG85" i="1"/>
  <c r="BI86" i="1"/>
  <c r="BH86" i="1"/>
  <c r="BL86" i="1" s="1"/>
  <c r="BM86" i="1" s="1"/>
  <c r="BG86" i="1"/>
  <c r="BI89" i="1"/>
  <c r="BH89" i="1"/>
  <c r="BL89" i="1" s="1"/>
  <c r="BM89" i="1" s="1"/>
  <c r="BG89" i="1"/>
  <c r="BI90" i="1"/>
  <c r="BH90" i="1"/>
  <c r="BL90" i="1" s="1"/>
  <c r="BM90" i="1" s="1"/>
  <c r="BG90" i="1"/>
  <c r="P77" i="1"/>
  <c r="V78" i="1"/>
  <c r="W78" i="1" s="1"/>
  <c r="AZ78" i="1"/>
  <c r="AD83" i="1"/>
  <c r="BI83" i="1"/>
  <c r="BH83" i="1"/>
  <c r="BL83" i="1" s="1"/>
  <c r="BM83" i="1" s="1"/>
  <c r="BG83" i="1"/>
  <c r="BH84" i="1"/>
  <c r="BL84" i="1" s="1"/>
  <c r="BM84" i="1" s="1"/>
  <c r="BG84" i="1"/>
  <c r="BI84" i="1"/>
  <c r="BA85" i="1"/>
  <c r="BI87" i="1"/>
  <c r="BH87" i="1"/>
  <c r="BL87" i="1" s="1"/>
  <c r="BM87" i="1" s="1"/>
  <c r="BG87" i="1"/>
  <c r="BG93" i="1"/>
  <c r="BI93" i="1"/>
  <c r="BH93" i="1"/>
  <c r="BL93" i="1" s="1"/>
  <c r="BM93" i="1" s="1"/>
  <c r="AC95" i="1"/>
  <c r="K96" i="1"/>
  <c r="J96" i="1" s="1"/>
  <c r="AJ96" i="1"/>
  <c r="P96" i="1"/>
  <c r="M96" i="1"/>
  <c r="M97" i="1"/>
  <c r="L97" i="1"/>
  <c r="AY97" i="1" s="1"/>
  <c r="BA97" i="1" s="1"/>
  <c r="AJ97" i="1"/>
  <c r="V98" i="1"/>
  <c r="W98" i="1" s="1"/>
  <c r="AJ110" i="1"/>
  <c r="M110" i="1"/>
  <c r="L110" i="1"/>
  <c r="AY110" i="1" s="1"/>
  <c r="K110" i="1"/>
  <c r="J110" i="1" s="1"/>
  <c r="P110" i="1"/>
  <c r="BI138" i="1"/>
  <c r="BH138" i="1"/>
  <c r="BL138" i="1" s="1"/>
  <c r="BM138" i="1" s="1"/>
  <c r="BG138" i="1"/>
  <c r="BI140" i="1"/>
  <c r="BH140" i="1"/>
  <c r="BL140" i="1" s="1"/>
  <c r="BM140" i="1" s="1"/>
  <c r="BG140" i="1"/>
  <c r="BG141" i="1"/>
  <c r="BI141" i="1"/>
  <c r="BH141" i="1"/>
  <c r="BL141" i="1" s="1"/>
  <c r="BM141" i="1" s="1"/>
  <c r="BI143" i="1"/>
  <c r="BH143" i="1"/>
  <c r="BL143" i="1" s="1"/>
  <c r="BM143" i="1" s="1"/>
  <c r="BG143" i="1"/>
  <c r="P80" i="1"/>
  <c r="AJ81" i="1"/>
  <c r="P84" i="1"/>
  <c r="AJ85" i="1"/>
  <c r="P88" i="1"/>
  <c r="AJ89" i="1"/>
  <c r="V91" i="1"/>
  <c r="W91" i="1" s="1"/>
  <c r="P92" i="1"/>
  <c r="L93" i="1"/>
  <c r="AY93" i="1" s="1"/>
  <c r="BA93" i="1" s="1"/>
  <c r="U93" i="1"/>
  <c r="CG95" i="1"/>
  <c r="AX95" i="1" s="1"/>
  <c r="AZ95" i="1" s="1"/>
  <c r="U95" i="1"/>
  <c r="M109" i="1"/>
  <c r="L109" i="1"/>
  <c r="AY109" i="1" s="1"/>
  <c r="K109" i="1"/>
  <c r="J109" i="1" s="1"/>
  <c r="AZ126" i="1"/>
  <c r="K81" i="1"/>
  <c r="J81" i="1" s="1"/>
  <c r="K85" i="1"/>
  <c r="J85" i="1" s="1"/>
  <c r="K89" i="1"/>
  <c r="J89" i="1" s="1"/>
  <c r="BA100" i="1"/>
  <c r="BI100" i="1"/>
  <c r="BG100" i="1"/>
  <c r="M102" i="1"/>
  <c r="L102" i="1"/>
  <c r="AY102" i="1" s="1"/>
  <c r="BA102" i="1" s="1"/>
  <c r="K102" i="1"/>
  <c r="J102" i="1" s="1"/>
  <c r="AJ102" i="1"/>
  <c r="BG105" i="1"/>
  <c r="BI105" i="1"/>
  <c r="BI106" i="1"/>
  <c r="BH106" i="1"/>
  <c r="BL106" i="1" s="1"/>
  <c r="BM106" i="1" s="1"/>
  <c r="BG106" i="1"/>
  <c r="AZ108" i="1"/>
  <c r="V108" i="1"/>
  <c r="W108" i="1" s="1"/>
  <c r="BG109" i="1"/>
  <c r="BI109" i="1"/>
  <c r="BH109" i="1"/>
  <c r="BL109" i="1" s="1"/>
  <c r="BM109" i="1" s="1"/>
  <c r="BI111" i="1"/>
  <c r="BH111" i="1"/>
  <c r="BL111" i="1" s="1"/>
  <c r="BM111" i="1" s="1"/>
  <c r="L89" i="1"/>
  <c r="AY89" i="1" s="1"/>
  <c r="BA89" i="1" s="1"/>
  <c r="AJ92" i="1"/>
  <c r="CG96" i="1"/>
  <c r="AX96" i="1" s="1"/>
  <c r="AZ96" i="1" s="1"/>
  <c r="U96" i="1"/>
  <c r="BI98" i="1"/>
  <c r="BH98" i="1"/>
  <c r="BL98" i="1" s="1"/>
  <c r="BM98" i="1" s="1"/>
  <c r="BG98" i="1"/>
  <c r="AC99" i="1"/>
  <c r="BH100" i="1"/>
  <c r="BL100" i="1" s="1"/>
  <c r="BM100" i="1" s="1"/>
  <c r="P102" i="1"/>
  <c r="P103" i="1"/>
  <c r="M103" i="1"/>
  <c r="L103" i="1"/>
  <c r="AY103" i="1" s="1"/>
  <c r="BA103" i="1" s="1"/>
  <c r="K103" i="1"/>
  <c r="J103" i="1" s="1"/>
  <c r="BH105" i="1"/>
  <c r="BL105" i="1" s="1"/>
  <c r="BM105" i="1" s="1"/>
  <c r="BI119" i="1"/>
  <c r="BH119" i="1"/>
  <c r="BL119" i="1" s="1"/>
  <c r="BM119" i="1" s="1"/>
  <c r="BG119" i="1"/>
  <c r="K80" i="1"/>
  <c r="J80" i="1" s="1"/>
  <c r="M81" i="1"/>
  <c r="K84" i="1"/>
  <c r="J84" i="1" s="1"/>
  <c r="M85" i="1"/>
  <c r="U85" i="1"/>
  <c r="K88" i="1"/>
  <c r="J88" i="1" s="1"/>
  <c r="V88" i="1" s="1"/>
  <c r="W88" i="1" s="1"/>
  <c r="M89" i="1"/>
  <c r="U89" i="1"/>
  <c r="K92" i="1"/>
  <c r="J92" i="1" s="1"/>
  <c r="P93" i="1"/>
  <c r="BG94" i="1"/>
  <c r="AC100" i="1"/>
  <c r="BG101" i="1"/>
  <c r="BI101" i="1"/>
  <c r="BI103" i="1"/>
  <c r="BH103" i="1"/>
  <c r="BL103" i="1" s="1"/>
  <c r="BM103" i="1" s="1"/>
  <c r="BG103" i="1"/>
  <c r="AC104" i="1"/>
  <c r="CG104" i="1"/>
  <c r="AX104" i="1" s="1"/>
  <c r="BA104" i="1" s="1"/>
  <c r="U104" i="1"/>
  <c r="AC112" i="1"/>
  <c r="S112" i="1"/>
  <c r="Q112" i="1" s="1"/>
  <c r="T112" i="1" s="1"/>
  <c r="N112" i="1" s="1"/>
  <c r="O112" i="1" s="1"/>
  <c r="V112" i="1"/>
  <c r="W112" i="1" s="1"/>
  <c r="L80" i="1"/>
  <c r="AY80" i="1" s="1"/>
  <c r="BA80" i="1" s="1"/>
  <c r="L84" i="1"/>
  <c r="AY84" i="1" s="1"/>
  <c r="BA84" i="1" s="1"/>
  <c r="L88" i="1"/>
  <c r="AY88" i="1" s="1"/>
  <c r="BA88" i="1" s="1"/>
  <c r="L92" i="1"/>
  <c r="AY92" i="1" s="1"/>
  <c r="BA92" i="1" s="1"/>
  <c r="BA94" i="1"/>
  <c r="BH94" i="1"/>
  <c r="BL94" i="1" s="1"/>
  <c r="BM94" i="1" s="1"/>
  <c r="L96" i="1"/>
  <c r="AY96" i="1" s="1"/>
  <c r="BA96" i="1" s="1"/>
  <c r="BH101" i="1"/>
  <c r="BL101" i="1" s="1"/>
  <c r="BM101" i="1" s="1"/>
  <c r="V102" i="1"/>
  <c r="W102" i="1" s="1"/>
  <c r="M105" i="1"/>
  <c r="L105" i="1"/>
  <c r="AY105" i="1" s="1"/>
  <c r="BA105" i="1" s="1"/>
  <c r="K105" i="1"/>
  <c r="J105" i="1" s="1"/>
  <c r="AJ105" i="1"/>
  <c r="P105" i="1"/>
  <c r="AD106" i="1"/>
  <c r="AF106" i="1" s="1"/>
  <c r="V111" i="1"/>
  <c r="W111" i="1" s="1"/>
  <c r="BG111" i="1"/>
  <c r="U80" i="1"/>
  <c r="K97" i="1"/>
  <c r="J97" i="1" s="1"/>
  <c r="BG97" i="1"/>
  <c r="BI97" i="1"/>
  <c r="M98" i="1"/>
  <c r="L98" i="1"/>
  <c r="AY98" i="1" s="1"/>
  <c r="BA98" i="1" s="1"/>
  <c r="K98" i="1"/>
  <c r="J98" i="1" s="1"/>
  <c r="CG100" i="1"/>
  <c r="AX100" i="1" s="1"/>
  <c r="U100" i="1"/>
  <c r="P107" i="1"/>
  <c r="M107" i="1"/>
  <c r="L107" i="1"/>
  <c r="AY107" i="1" s="1"/>
  <c r="BA107" i="1" s="1"/>
  <c r="K107" i="1"/>
  <c r="J107" i="1" s="1"/>
  <c r="BI124" i="1"/>
  <c r="BH124" i="1"/>
  <c r="BL124" i="1" s="1"/>
  <c r="BM124" i="1" s="1"/>
  <c r="BG124" i="1"/>
  <c r="Y94" i="1"/>
  <c r="CG99" i="1"/>
  <c r="AX99" i="1" s="1"/>
  <c r="AZ99" i="1" s="1"/>
  <c r="U99" i="1"/>
  <c r="AZ100" i="1"/>
  <c r="M101" i="1"/>
  <c r="L101" i="1"/>
  <c r="AY101" i="1" s="1"/>
  <c r="BA101" i="1" s="1"/>
  <c r="K101" i="1"/>
  <c r="J101" i="1" s="1"/>
  <c r="AJ101" i="1"/>
  <c r="P101" i="1"/>
  <c r="BI102" i="1"/>
  <c r="BH102" i="1"/>
  <c r="BL102" i="1" s="1"/>
  <c r="BM102" i="1" s="1"/>
  <c r="BG102" i="1"/>
  <c r="BI107" i="1"/>
  <c r="BH107" i="1"/>
  <c r="BL107" i="1" s="1"/>
  <c r="BM107" i="1" s="1"/>
  <c r="BG107" i="1"/>
  <c r="AC108" i="1"/>
  <c r="BG112" i="1"/>
  <c r="BI112" i="1"/>
  <c r="BH112" i="1"/>
  <c r="BL112" i="1" s="1"/>
  <c r="BM112" i="1" s="1"/>
  <c r="BI117" i="1"/>
  <c r="BH117" i="1"/>
  <c r="BL117" i="1" s="1"/>
  <c r="BM117" i="1" s="1"/>
  <c r="BG117" i="1"/>
  <c r="BI121" i="1"/>
  <c r="BH121" i="1"/>
  <c r="BL121" i="1" s="1"/>
  <c r="BM121" i="1" s="1"/>
  <c r="BG121" i="1"/>
  <c r="M100" i="1"/>
  <c r="M104" i="1"/>
  <c r="M108" i="1"/>
  <c r="CG109" i="1"/>
  <c r="AX109" i="1" s="1"/>
  <c r="AZ109" i="1" s="1"/>
  <c r="U109" i="1"/>
  <c r="K111" i="1"/>
  <c r="J111" i="1" s="1"/>
  <c r="AJ111" i="1"/>
  <c r="CG112" i="1"/>
  <c r="AX112" i="1" s="1"/>
  <c r="AZ112" i="1" s="1"/>
  <c r="AZ122" i="1"/>
  <c r="BA111" i="1"/>
  <c r="BI120" i="1"/>
  <c r="BH120" i="1"/>
  <c r="BL120" i="1" s="1"/>
  <c r="BM120" i="1" s="1"/>
  <c r="BG120" i="1"/>
  <c r="BI125" i="1"/>
  <c r="BH125" i="1"/>
  <c r="BL125" i="1" s="1"/>
  <c r="BM125" i="1" s="1"/>
  <c r="BG125" i="1"/>
  <c r="M133" i="1"/>
  <c r="L133" i="1"/>
  <c r="AY133" i="1" s="1"/>
  <c r="BA133" i="1" s="1"/>
  <c r="K133" i="1"/>
  <c r="J133" i="1" s="1"/>
  <c r="AJ133" i="1"/>
  <c r="P133" i="1"/>
  <c r="U103" i="1"/>
  <c r="S106" i="1"/>
  <c r="Q106" i="1" s="1"/>
  <c r="T106" i="1" s="1"/>
  <c r="N106" i="1" s="1"/>
  <c r="O106" i="1" s="1"/>
  <c r="U107" i="1"/>
  <c r="M111" i="1"/>
  <c r="P116" i="1"/>
  <c r="M116" i="1"/>
  <c r="L116" i="1"/>
  <c r="AY116" i="1" s="1"/>
  <c r="BA116" i="1" s="1"/>
  <c r="K116" i="1"/>
  <c r="J116" i="1" s="1"/>
  <c r="CG117" i="1"/>
  <c r="AX117" i="1" s="1"/>
  <c r="AZ117" i="1" s="1"/>
  <c r="U117" i="1"/>
  <c r="P124" i="1"/>
  <c r="M124" i="1"/>
  <c r="L124" i="1"/>
  <c r="AY124" i="1" s="1"/>
  <c r="BA124" i="1" s="1"/>
  <c r="K124" i="1"/>
  <c r="J124" i="1" s="1"/>
  <c r="BG126" i="1"/>
  <c r="BI126" i="1"/>
  <c r="AD127" i="1"/>
  <c r="P100" i="1"/>
  <c r="P104" i="1"/>
  <c r="P108" i="1"/>
  <c r="K117" i="1"/>
  <c r="J117" i="1" s="1"/>
  <c r="AJ117" i="1"/>
  <c r="P117" i="1"/>
  <c r="M117" i="1"/>
  <c r="BG118" i="1"/>
  <c r="BI118" i="1"/>
  <c r="BG122" i="1"/>
  <c r="BI122" i="1"/>
  <c r="BI123" i="1"/>
  <c r="BH123" i="1"/>
  <c r="BL123" i="1" s="1"/>
  <c r="BM123" i="1" s="1"/>
  <c r="BG123" i="1"/>
  <c r="BH126" i="1"/>
  <c r="BL126" i="1" s="1"/>
  <c r="BM126" i="1" s="1"/>
  <c r="BI115" i="1"/>
  <c r="BH115" i="1"/>
  <c r="BL115" i="1" s="1"/>
  <c r="BM115" i="1" s="1"/>
  <c r="BG115" i="1"/>
  <c r="X118" i="1"/>
  <c r="AB118" i="1" s="1"/>
  <c r="AE118" i="1"/>
  <c r="V123" i="1"/>
  <c r="W123" i="1" s="1"/>
  <c r="CG125" i="1"/>
  <c r="AX125" i="1" s="1"/>
  <c r="AZ125" i="1" s="1"/>
  <c r="U125" i="1"/>
  <c r="V127" i="1"/>
  <c r="W127" i="1" s="1"/>
  <c r="AJ100" i="1"/>
  <c r="AJ104" i="1"/>
  <c r="AJ108" i="1"/>
  <c r="CG110" i="1"/>
  <c r="AX110" i="1" s="1"/>
  <c r="AZ110" i="1" s="1"/>
  <c r="U110" i="1"/>
  <c r="BA117" i="1"/>
  <c r="AF118" i="1"/>
  <c r="P120" i="1"/>
  <c r="M120" i="1"/>
  <c r="L120" i="1"/>
  <c r="AY120" i="1" s="1"/>
  <c r="BA120" i="1" s="1"/>
  <c r="K120" i="1"/>
  <c r="J120" i="1" s="1"/>
  <c r="CG121" i="1"/>
  <c r="AX121" i="1" s="1"/>
  <c r="BA121" i="1" s="1"/>
  <c r="U121" i="1"/>
  <c r="K125" i="1"/>
  <c r="J125" i="1" s="1"/>
  <c r="AJ125" i="1"/>
  <c r="P125" i="1"/>
  <c r="M125" i="1"/>
  <c r="M126" i="1"/>
  <c r="L126" i="1"/>
  <c r="AY126" i="1" s="1"/>
  <c r="BA126" i="1" s="1"/>
  <c r="K126" i="1"/>
  <c r="J126" i="1" s="1"/>
  <c r="V126" i="1" s="1"/>
  <c r="W126" i="1" s="1"/>
  <c r="AJ126" i="1"/>
  <c r="P126" i="1"/>
  <c r="U97" i="1"/>
  <c r="U101" i="1"/>
  <c r="BI116" i="1"/>
  <c r="BH116" i="1"/>
  <c r="BL116" i="1" s="1"/>
  <c r="BM116" i="1" s="1"/>
  <c r="BG116" i="1"/>
  <c r="BA118" i="1"/>
  <c r="K121" i="1"/>
  <c r="J121" i="1" s="1"/>
  <c r="AJ121" i="1"/>
  <c r="P121" i="1"/>
  <c r="M121" i="1"/>
  <c r="M122" i="1"/>
  <c r="L122" i="1"/>
  <c r="AY122" i="1" s="1"/>
  <c r="BA122" i="1" s="1"/>
  <c r="K122" i="1"/>
  <c r="J122" i="1" s="1"/>
  <c r="AJ122" i="1"/>
  <c r="P122" i="1"/>
  <c r="BI127" i="1"/>
  <c r="BH127" i="1"/>
  <c r="BL127" i="1" s="1"/>
  <c r="BM127" i="1" s="1"/>
  <c r="BG127" i="1"/>
  <c r="BI130" i="1"/>
  <c r="BG130" i="1"/>
  <c r="BH130" i="1"/>
  <c r="BL130" i="1" s="1"/>
  <c r="BM130" i="1" s="1"/>
  <c r="BI132" i="1"/>
  <c r="BG132" i="1"/>
  <c r="BH132" i="1"/>
  <c r="BL132" i="1" s="1"/>
  <c r="BM132" i="1" s="1"/>
  <c r="BG129" i="1"/>
  <c r="BI129" i="1"/>
  <c r="BI131" i="1"/>
  <c r="BG131" i="1"/>
  <c r="AC132" i="1"/>
  <c r="BG133" i="1"/>
  <c r="BI133" i="1"/>
  <c r="AC136" i="1"/>
  <c r="AJ115" i="1"/>
  <c r="AJ119" i="1"/>
  <c r="AJ123" i="1"/>
  <c r="AJ127" i="1"/>
  <c r="L128" i="1"/>
  <c r="AY128" i="1" s="1"/>
  <c r="CG128" i="1"/>
  <c r="AX128" i="1" s="1"/>
  <c r="AZ128" i="1" s="1"/>
  <c r="U128" i="1"/>
  <c r="BH129" i="1"/>
  <c r="BL129" i="1" s="1"/>
  <c r="BM129" i="1" s="1"/>
  <c r="L130" i="1"/>
  <c r="AY130" i="1" s="1"/>
  <c r="BA130" i="1" s="1"/>
  <c r="CG130" i="1"/>
  <c r="AX130" i="1" s="1"/>
  <c r="AZ130" i="1" s="1"/>
  <c r="U130" i="1"/>
  <c r="BH131" i="1"/>
  <c r="BL131" i="1" s="1"/>
  <c r="BM131" i="1" s="1"/>
  <c r="BA132" i="1"/>
  <c r="P135" i="1"/>
  <c r="M135" i="1"/>
  <c r="L135" i="1"/>
  <c r="AY135" i="1" s="1"/>
  <c r="BA135" i="1" s="1"/>
  <c r="K135" i="1"/>
  <c r="J135" i="1" s="1"/>
  <c r="AJ135" i="1"/>
  <c r="BI146" i="1"/>
  <c r="BH146" i="1"/>
  <c r="BL146" i="1" s="1"/>
  <c r="BM146" i="1" s="1"/>
  <c r="BG146" i="1"/>
  <c r="K115" i="1"/>
  <c r="J115" i="1" s="1"/>
  <c r="U116" i="1"/>
  <c r="K119" i="1"/>
  <c r="J119" i="1" s="1"/>
  <c r="U120" i="1"/>
  <c r="K123" i="1"/>
  <c r="J123" i="1" s="1"/>
  <c r="K127" i="1"/>
  <c r="J127" i="1" s="1"/>
  <c r="M129" i="1"/>
  <c r="K129" i="1"/>
  <c r="J129" i="1" s="1"/>
  <c r="M131" i="1"/>
  <c r="K131" i="1"/>
  <c r="J131" i="1" s="1"/>
  <c r="BI135" i="1"/>
  <c r="BH135" i="1"/>
  <c r="BL135" i="1" s="1"/>
  <c r="BM135" i="1" s="1"/>
  <c r="BG135" i="1"/>
  <c r="BA136" i="1"/>
  <c r="P139" i="1"/>
  <c r="M139" i="1"/>
  <c r="L139" i="1"/>
  <c r="AY139" i="1" s="1"/>
  <c r="BA139" i="1" s="1"/>
  <c r="K139" i="1"/>
  <c r="J139" i="1" s="1"/>
  <c r="AJ139" i="1"/>
  <c r="M142" i="1"/>
  <c r="L142" i="1"/>
  <c r="AY142" i="1" s="1"/>
  <c r="BA142" i="1" s="1"/>
  <c r="K142" i="1"/>
  <c r="J142" i="1" s="1"/>
  <c r="AJ142" i="1"/>
  <c r="P142" i="1"/>
  <c r="K144" i="1"/>
  <c r="J144" i="1" s="1"/>
  <c r="AJ144" i="1"/>
  <c r="P144" i="1"/>
  <c r="M144" i="1"/>
  <c r="L144" i="1"/>
  <c r="AY144" i="1" s="1"/>
  <c r="BA144" i="1" s="1"/>
  <c r="BG145" i="1"/>
  <c r="BI145" i="1"/>
  <c r="BH145" i="1"/>
  <c r="BL145" i="1" s="1"/>
  <c r="BM145" i="1" s="1"/>
  <c r="L115" i="1"/>
  <c r="AY115" i="1" s="1"/>
  <c r="BA115" i="1" s="1"/>
  <c r="L119" i="1"/>
  <c r="AY119" i="1" s="1"/>
  <c r="BA119" i="1" s="1"/>
  <c r="L123" i="1"/>
  <c r="AY123" i="1" s="1"/>
  <c r="BA123" i="1" s="1"/>
  <c r="L127" i="1"/>
  <c r="AY127" i="1" s="1"/>
  <c r="BA127" i="1" s="1"/>
  <c r="P130" i="1"/>
  <c r="BI136" i="1"/>
  <c r="BH136" i="1"/>
  <c r="BL136" i="1" s="1"/>
  <c r="BM136" i="1" s="1"/>
  <c r="BG136" i="1"/>
  <c r="BA137" i="1"/>
  <c r="BG137" i="1"/>
  <c r="BI137" i="1"/>
  <c r="BH137" i="1"/>
  <c r="BL137" i="1" s="1"/>
  <c r="BM137" i="1" s="1"/>
  <c r="BI139" i="1"/>
  <c r="BH139" i="1"/>
  <c r="BL139" i="1" s="1"/>
  <c r="BM139" i="1" s="1"/>
  <c r="BG139" i="1"/>
  <c r="BI142" i="1"/>
  <c r="BH142" i="1"/>
  <c r="BL142" i="1" s="1"/>
  <c r="BM142" i="1" s="1"/>
  <c r="BG142" i="1"/>
  <c r="BI144" i="1"/>
  <c r="BH144" i="1"/>
  <c r="BL144" i="1" s="1"/>
  <c r="BM144" i="1" s="1"/>
  <c r="BG144" i="1"/>
  <c r="U115" i="1"/>
  <c r="S118" i="1"/>
  <c r="Q118" i="1" s="1"/>
  <c r="T118" i="1" s="1"/>
  <c r="N118" i="1" s="1"/>
  <c r="O118" i="1" s="1"/>
  <c r="U119" i="1"/>
  <c r="BI128" i="1"/>
  <c r="BG128" i="1"/>
  <c r="BH133" i="1"/>
  <c r="BL133" i="1" s="1"/>
  <c r="BM133" i="1" s="1"/>
  <c r="BH128" i="1"/>
  <c r="BL128" i="1" s="1"/>
  <c r="BM128" i="1" s="1"/>
  <c r="L129" i="1"/>
  <c r="AY129" i="1" s="1"/>
  <c r="BA129" i="1" s="1"/>
  <c r="CG129" i="1"/>
  <c r="AX129" i="1" s="1"/>
  <c r="AZ129" i="1" s="1"/>
  <c r="U129" i="1"/>
  <c r="L131" i="1"/>
  <c r="AY131" i="1" s="1"/>
  <c r="CG131" i="1"/>
  <c r="AX131" i="1" s="1"/>
  <c r="AZ131" i="1" s="1"/>
  <c r="U131" i="1"/>
  <c r="M134" i="1"/>
  <c r="L134" i="1"/>
  <c r="AY134" i="1" s="1"/>
  <c r="BA134" i="1" s="1"/>
  <c r="K134" i="1"/>
  <c r="J134" i="1" s="1"/>
  <c r="AJ134" i="1"/>
  <c r="P134" i="1"/>
  <c r="M146" i="1"/>
  <c r="L146" i="1"/>
  <c r="AY146" i="1" s="1"/>
  <c r="BA146" i="1" s="1"/>
  <c r="K146" i="1"/>
  <c r="J146" i="1" s="1"/>
  <c r="AJ146" i="1"/>
  <c r="P146" i="1"/>
  <c r="M130" i="1"/>
  <c r="K130" i="1"/>
  <c r="J130" i="1" s="1"/>
  <c r="CG132" i="1"/>
  <c r="AX132" i="1" s="1"/>
  <c r="AZ132" i="1" s="1"/>
  <c r="U132" i="1"/>
  <c r="BI134" i="1"/>
  <c r="BH134" i="1"/>
  <c r="BL134" i="1" s="1"/>
  <c r="BM134" i="1" s="1"/>
  <c r="BG134" i="1"/>
  <c r="M138" i="1"/>
  <c r="L138" i="1"/>
  <c r="AY138" i="1" s="1"/>
  <c r="BA138" i="1" s="1"/>
  <c r="K138" i="1"/>
  <c r="J138" i="1" s="1"/>
  <c r="AJ138" i="1"/>
  <c r="P138" i="1"/>
  <c r="K140" i="1"/>
  <c r="J140" i="1" s="1"/>
  <c r="AJ140" i="1"/>
  <c r="P140" i="1"/>
  <c r="M140" i="1"/>
  <c r="L140" i="1"/>
  <c r="AY140" i="1" s="1"/>
  <c r="BA140" i="1" s="1"/>
  <c r="P143" i="1"/>
  <c r="M143" i="1"/>
  <c r="L143" i="1"/>
  <c r="AY143" i="1" s="1"/>
  <c r="BA143" i="1" s="1"/>
  <c r="K143" i="1"/>
  <c r="J143" i="1" s="1"/>
  <c r="AJ143" i="1"/>
  <c r="V146" i="1"/>
  <c r="W146" i="1" s="1"/>
  <c r="AD146" i="1" s="1"/>
  <c r="M132" i="1"/>
  <c r="U136" i="1"/>
  <c r="U140" i="1"/>
  <c r="U144" i="1"/>
  <c r="U135" i="1"/>
  <c r="U139" i="1"/>
  <c r="U143" i="1"/>
  <c r="AJ141" i="1"/>
  <c r="AJ145" i="1"/>
  <c r="U134" i="1"/>
  <c r="K137" i="1"/>
  <c r="J137" i="1" s="1"/>
  <c r="U138" i="1"/>
  <c r="K141" i="1"/>
  <c r="J141" i="1" s="1"/>
  <c r="U142" i="1"/>
  <c r="K145" i="1"/>
  <c r="J145" i="1" s="1"/>
  <c r="L145" i="1"/>
  <c r="AY145" i="1" s="1"/>
  <c r="BA145" i="1" s="1"/>
  <c r="U133" i="1"/>
  <c r="U137" i="1"/>
  <c r="U141" i="1"/>
  <c r="X72" i="1" l="1"/>
  <c r="AB72" i="1" s="1"/>
  <c r="AE72" i="1"/>
  <c r="AD72" i="1"/>
  <c r="X24" i="1"/>
  <c r="AB24" i="1" s="1"/>
  <c r="AE24" i="1"/>
  <c r="AD24" i="1"/>
  <c r="X88" i="1"/>
  <c r="AB88" i="1" s="1"/>
  <c r="AE88" i="1"/>
  <c r="AF88" i="1" s="1"/>
  <c r="AD88" i="1"/>
  <c r="X126" i="1"/>
  <c r="AB126" i="1" s="1"/>
  <c r="AE126" i="1"/>
  <c r="AD126" i="1"/>
  <c r="AC145" i="1"/>
  <c r="S145" i="1"/>
  <c r="Q145" i="1" s="1"/>
  <c r="T145" i="1" s="1"/>
  <c r="N145" i="1" s="1"/>
  <c r="O145" i="1" s="1"/>
  <c r="AC131" i="1"/>
  <c r="V121" i="1"/>
  <c r="W121" i="1" s="1"/>
  <c r="V117" i="1"/>
  <c r="W117" i="1" s="1"/>
  <c r="X108" i="1"/>
  <c r="AB108" i="1" s="1"/>
  <c r="AE108" i="1"/>
  <c r="AD108" i="1"/>
  <c r="V95" i="1"/>
  <c r="W95" i="1" s="1"/>
  <c r="V139" i="1"/>
  <c r="W139" i="1" s="1"/>
  <c r="AC115" i="1"/>
  <c r="AE123" i="1"/>
  <c r="AF123" i="1" s="1"/>
  <c r="X123" i="1"/>
  <c r="AB123" i="1" s="1"/>
  <c r="AE98" i="1"/>
  <c r="AF98" i="1" s="1"/>
  <c r="X98" i="1"/>
  <c r="AB98" i="1" s="1"/>
  <c r="V53" i="1"/>
  <c r="W53" i="1" s="1"/>
  <c r="AC30" i="1"/>
  <c r="BA21" i="1"/>
  <c r="V37" i="1"/>
  <c r="W37" i="1" s="1"/>
  <c r="V33" i="1"/>
  <c r="W33" i="1" s="1"/>
  <c r="V58" i="1"/>
  <c r="W58" i="1" s="1"/>
  <c r="AC141" i="1"/>
  <c r="V135" i="1"/>
  <c r="W135" i="1" s="1"/>
  <c r="AC143" i="1"/>
  <c r="AC140" i="1"/>
  <c r="AC146" i="1"/>
  <c r="S146" i="1"/>
  <c r="Q146" i="1" s="1"/>
  <c r="T146" i="1" s="1"/>
  <c r="N146" i="1" s="1"/>
  <c r="O146" i="1" s="1"/>
  <c r="AC129" i="1"/>
  <c r="V128" i="1"/>
  <c r="W128" i="1" s="1"/>
  <c r="AC120" i="1"/>
  <c r="AC116" i="1"/>
  <c r="S116" i="1"/>
  <c r="Q116" i="1" s="1"/>
  <c r="T116" i="1" s="1"/>
  <c r="N116" i="1" s="1"/>
  <c r="O116" i="1" s="1"/>
  <c r="S111" i="1"/>
  <c r="Q111" i="1" s="1"/>
  <c r="T111" i="1" s="1"/>
  <c r="N111" i="1" s="1"/>
  <c r="O111" i="1" s="1"/>
  <c r="AC111" i="1"/>
  <c r="S108" i="1"/>
  <c r="Q108" i="1" s="1"/>
  <c r="T108" i="1" s="1"/>
  <c r="N108" i="1" s="1"/>
  <c r="O108" i="1" s="1"/>
  <c r="BA99" i="1"/>
  <c r="X112" i="1"/>
  <c r="AB112" i="1" s="1"/>
  <c r="AE112" i="1"/>
  <c r="AF112" i="1" s="1"/>
  <c r="AD112" i="1"/>
  <c r="AC102" i="1"/>
  <c r="S102" i="1"/>
  <c r="Q102" i="1" s="1"/>
  <c r="T102" i="1" s="1"/>
  <c r="N102" i="1" s="1"/>
  <c r="O102" i="1" s="1"/>
  <c r="AC81" i="1"/>
  <c r="V93" i="1"/>
  <c r="W93" i="1" s="1"/>
  <c r="S71" i="1"/>
  <c r="Q71" i="1" s="1"/>
  <c r="T71" i="1" s="1"/>
  <c r="N71" i="1" s="1"/>
  <c r="O71" i="1" s="1"/>
  <c r="V71" i="1"/>
  <c r="W71" i="1" s="1"/>
  <c r="AC71" i="1"/>
  <c r="V70" i="1"/>
  <c r="W70" i="1" s="1"/>
  <c r="V55" i="1"/>
  <c r="W55" i="1" s="1"/>
  <c r="AE64" i="1"/>
  <c r="AF64" i="1" s="1"/>
  <c r="X64" i="1"/>
  <c r="AB64" i="1" s="1"/>
  <c r="V56" i="1"/>
  <c r="W56" i="1" s="1"/>
  <c r="AC68" i="1"/>
  <c r="S68" i="1"/>
  <c r="Q68" i="1" s="1"/>
  <c r="T68" i="1" s="1"/>
  <c r="N68" i="1" s="1"/>
  <c r="O68" i="1" s="1"/>
  <c r="V49" i="1"/>
  <c r="W49" i="1" s="1"/>
  <c r="AC55" i="1"/>
  <c r="S55" i="1"/>
  <c r="Q55" i="1" s="1"/>
  <c r="T55" i="1" s="1"/>
  <c r="N55" i="1" s="1"/>
  <c r="O55" i="1" s="1"/>
  <c r="AC73" i="1"/>
  <c r="S73" i="1"/>
  <c r="Q73" i="1" s="1"/>
  <c r="T73" i="1" s="1"/>
  <c r="N73" i="1" s="1"/>
  <c r="O73" i="1" s="1"/>
  <c r="AC49" i="1"/>
  <c r="S49" i="1"/>
  <c r="Q49" i="1" s="1"/>
  <c r="T49" i="1" s="1"/>
  <c r="N49" i="1" s="1"/>
  <c r="O49" i="1" s="1"/>
  <c r="AC56" i="1"/>
  <c r="S56" i="1"/>
  <c r="Q56" i="1" s="1"/>
  <c r="T56" i="1" s="1"/>
  <c r="N56" i="1" s="1"/>
  <c r="O56" i="1" s="1"/>
  <c r="AC43" i="1"/>
  <c r="V27" i="1"/>
  <c r="W27" i="1" s="1"/>
  <c r="X54" i="1"/>
  <c r="AB54" i="1" s="1"/>
  <c r="AE54" i="1"/>
  <c r="AF54" i="1" s="1"/>
  <c r="S64" i="1"/>
  <c r="Q64" i="1" s="1"/>
  <c r="T64" i="1" s="1"/>
  <c r="N64" i="1" s="1"/>
  <c r="O64" i="1" s="1"/>
  <c r="AC69" i="1"/>
  <c r="S69" i="1"/>
  <c r="Q69" i="1" s="1"/>
  <c r="T69" i="1" s="1"/>
  <c r="N69" i="1" s="1"/>
  <c r="O69" i="1" s="1"/>
  <c r="S54" i="1"/>
  <c r="Q54" i="1" s="1"/>
  <c r="T54" i="1" s="1"/>
  <c r="N54" i="1" s="1"/>
  <c r="O54" i="1" s="1"/>
  <c r="AC51" i="1"/>
  <c r="BA23" i="1"/>
  <c r="V19" i="1"/>
  <c r="W19" i="1" s="1"/>
  <c r="AC37" i="1"/>
  <c r="AC36" i="1"/>
  <c r="S36" i="1"/>
  <c r="Q36" i="1" s="1"/>
  <c r="T36" i="1" s="1"/>
  <c r="N36" i="1" s="1"/>
  <c r="O36" i="1" s="1"/>
  <c r="S22" i="1"/>
  <c r="Q22" i="1" s="1"/>
  <c r="T22" i="1" s="1"/>
  <c r="N22" i="1" s="1"/>
  <c r="O22" i="1" s="1"/>
  <c r="AC22" i="1"/>
  <c r="AC45" i="1"/>
  <c r="V29" i="1"/>
  <c r="W29" i="1" s="1"/>
  <c r="X18" i="1"/>
  <c r="AB18" i="1" s="1"/>
  <c r="AE18" i="1"/>
  <c r="N20" i="1"/>
  <c r="O20" i="1" s="1"/>
  <c r="AE111" i="1"/>
  <c r="AD111" i="1"/>
  <c r="X111" i="1"/>
  <c r="AB111" i="1" s="1"/>
  <c r="AC88" i="1"/>
  <c r="S88" i="1"/>
  <c r="Q88" i="1" s="1"/>
  <c r="T88" i="1" s="1"/>
  <c r="N88" i="1" s="1"/>
  <c r="O88" i="1" s="1"/>
  <c r="AC76" i="1"/>
  <c r="AC126" i="1"/>
  <c r="S126" i="1"/>
  <c r="Q126" i="1" s="1"/>
  <c r="T126" i="1" s="1"/>
  <c r="N126" i="1" s="1"/>
  <c r="O126" i="1" s="1"/>
  <c r="AC85" i="1"/>
  <c r="X69" i="1"/>
  <c r="AB69" i="1" s="1"/>
  <c r="AE69" i="1"/>
  <c r="AF69" i="1" s="1"/>
  <c r="V59" i="1"/>
  <c r="W59" i="1" s="1"/>
  <c r="V144" i="1"/>
  <c r="W144" i="1" s="1"/>
  <c r="V131" i="1"/>
  <c r="W131" i="1" s="1"/>
  <c r="S131" i="1" s="1"/>
  <c r="Q131" i="1" s="1"/>
  <c r="T131" i="1" s="1"/>
  <c r="N131" i="1" s="1"/>
  <c r="O131" i="1" s="1"/>
  <c r="V109" i="1"/>
  <c r="W109" i="1" s="1"/>
  <c r="AD98" i="1"/>
  <c r="AC97" i="1"/>
  <c r="S97" i="1"/>
  <c r="Q97" i="1" s="1"/>
  <c r="T97" i="1" s="1"/>
  <c r="N97" i="1" s="1"/>
  <c r="O97" i="1" s="1"/>
  <c r="AC84" i="1"/>
  <c r="S84" i="1"/>
  <c r="Q84" i="1" s="1"/>
  <c r="T84" i="1" s="1"/>
  <c r="N84" i="1" s="1"/>
  <c r="O84" i="1" s="1"/>
  <c r="AC103" i="1"/>
  <c r="AC110" i="1"/>
  <c r="AC67" i="1"/>
  <c r="V90" i="1"/>
  <c r="W90" i="1" s="1"/>
  <c r="AC90" i="1"/>
  <c r="V86" i="1"/>
  <c r="W86" i="1" s="1"/>
  <c r="AC86" i="1"/>
  <c r="S86" i="1"/>
  <c r="Q86" i="1" s="1"/>
  <c r="T86" i="1" s="1"/>
  <c r="N86" i="1" s="1"/>
  <c r="O86" i="1" s="1"/>
  <c r="AC77" i="1"/>
  <c r="S77" i="1"/>
  <c r="Q77" i="1" s="1"/>
  <c r="T77" i="1" s="1"/>
  <c r="N77" i="1" s="1"/>
  <c r="O77" i="1" s="1"/>
  <c r="V51" i="1"/>
  <c r="W51" i="1" s="1"/>
  <c r="V52" i="1"/>
  <c r="W52" i="1" s="1"/>
  <c r="V45" i="1"/>
  <c r="W45" i="1" s="1"/>
  <c r="V74" i="1"/>
  <c r="W74" i="1" s="1"/>
  <c r="X28" i="1"/>
  <c r="AB28" i="1" s="1"/>
  <c r="AE28" i="1"/>
  <c r="AF28" i="1" s="1"/>
  <c r="AC62" i="1"/>
  <c r="V39" i="1"/>
  <c r="W39" i="1" s="1"/>
  <c r="AD54" i="1"/>
  <c r="X17" i="1"/>
  <c r="AB17" i="1" s="1"/>
  <c r="AE17" i="1"/>
  <c r="AF17" i="1" s="1"/>
  <c r="AC32" i="1"/>
  <c r="S32" i="1"/>
  <c r="Q32" i="1" s="1"/>
  <c r="T32" i="1" s="1"/>
  <c r="N32" i="1" s="1"/>
  <c r="O32" i="1" s="1"/>
  <c r="V22" i="1"/>
  <c r="W22" i="1" s="1"/>
  <c r="AC134" i="1"/>
  <c r="AC107" i="1"/>
  <c r="AC57" i="1"/>
  <c r="S57" i="1"/>
  <c r="Q57" i="1" s="1"/>
  <c r="T57" i="1" s="1"/>
  <c r="N57" i="1" s="1"/>
  <c r="O57" i="1" s="1"/>
  <c r="V23" i="1"/>
  <c r="W23" i="1" s="1"/>
  <c r="V138" i="1"/>
  <c r="W138" i="1" s="1"/>
  <c r="AC124" i="1"/>
  <c r="S124" i="1"/>
  <c r="Q124" i="1" s="1"/>
  <c r="T124" i="1" s="1"/>
  <c r="N124" i="1" s="1"/>
  <c r="O124" i="1" s="1"/>
  <c r="V141" i="1"/>
  <c r="W141" i="1" s="1"/>
  <c r="V132" i="1"/>
  <c r="W132" i="1" s="1"/>
  <c r="AD123" i="1"/>
  <c r="V100" i="1"/>
  <c r="W100" i="1" s="1"/>
  <c r="V80" i="1"/>
  <c r="W80" i="1" s="1"/>
  <c r="S80" i="1" s="1"/>
  <c r="Q80" i="1" s="1"/>
  <c r="T80" i="1" s="1"/>
  <c r="N80" i="1" s="1"/>
  <c r="O80" i="1" s="1"/>
  <c r="AC105" i="1"/>
  <c r="AC109" i="1"/>
  <c r="S109" i="1"/>
  <c r="Q109" i="1" s="1"/>
  <c r="T109" i="1" s="1"/>
  <c r="N109" i="1" s="1"/>
  <c r="O109" i="1" s="1"/>
  <c r="BA110" i="1"/>
  <c r="BA70" i="1"/>
  <c r="V47" i="1"/>
  <c r="W47" i="1" s="1"/>
  <c r="V66" i="1"/>
  <c r="W66" i="1" s="1"/>
  <c r="V67" i="1"/>
  <c r="W67" i="1" s="1"/>
  <c r="S67" i="1" s="1"/>
  <c r="Q67" i="1" s="1"/>
  <c r="T67" i="1" s="1"/>
  <c r="N67" i="1" s="1"/>
  <c r="O67" i="1" s="1"/>
  <c r="V48" i="1"/>
  <c r="W48" i="1" s="1"/>
  <c r="AC72" i="1"/>
  <c r="S72" i="1"/>
  <c r="Q72" i="1" s="1"/>
  <c r="T72" i="1" s="1"/>
  <c r="N72" i="1" s="1"/>
  <c r="O72" i="1" s="1"/>
  <c r="V62" i="1"/>
  <c r="W62" i="1" s="1"/>
  <c r="V41" i="1"/>
  <c r="W41" i="1" s="1"/>
  <c r="AC44" i="1"/>
  <c r="AC42" i="1"/>
  <c r="BA43" i="1"/>
  <c r="V30" i="1"/>
  <c r="W30" i="1" s="1"/>
  <c r="S40" i="1"/>
  <c r="Q40" i="1" s="1"/>
  <c r="T40" i="1" s="1"/>
  <c r="N40" i="1" s="1"/>
  <c r="O40" i="1" s="1"/>
  <c r="V40" i="1"/>
  <c r="W40" i="1" s="1"/>
  <c r="AC40" i="1"/>
  <c r="AC26" i="1"/>
  <c r="V26" i="1"/>
  <c r="W26" i="1" s="1"/>
  <c r="S26" i="1" s="1"/>
  <c r="Q26" i="1" s="1"/>
  <c r="T26" i="1" s="1"/>
  <c r="N26" i="1" s="1"/>
  <c r="O26" i="1" s="1"/>
  <c r="AC28" i="1"/>
  <c r="S28" i="1"/>
  <c r="Q28" i="1" s="1"/>
  <c r="T28" i="1" s="1"/>
  <c r="N28" i="1" s="1"/>
  <c r="O28" i="1" s="1"/>
  <c r="S91" i="1"/>
  <c r="Q91" i="1" s="1"/>
  <c r="T91" i="1" s="1"/>
  <c r="N91" i="1" s="1"/>
  <c r="O91" i="1" s="1"/>
  <c r="AC91" i="1"/>
  <c r="AD18" i="1"/>
  <c r="AC17" i="1"/>
  <c r="S17" i="1"/>
  <c r="Q17" i="1" s="1"/>
  <c r="T17" i="1" s="1"/>
  <c r="N17" i="1" s="1"/>
  <c r="O17" i="1" s="1"/>
  <c r="V143" i="1"/>
  <c r="W143" i="1" s="1"/>
  <c r="S144" i="1"/>
  <c r="Q144" i="1" s="1"/>
  <c r="T144" i="1" s="1"/>
  <c r="N144" i="1" s="1"/>
  <c r="O144" i="1" s="1"/>
  <c r="AC144" i="1"/>
  <c r="V116" i="1"/>
  <c r="W116" i="1" s="1"/>
  <c r="AE102" i="1"/>
  <c r="X102" i="1"/>
  <c r="AB102" i="1" s="1"/>
  <c r="AC96" i="1"/>
  <c r="V76" i="1"/>
  <c r="W76" i="1" s="1"/>
  <c r="S76" i="1" s="1"/>
  <c r="Q76" i="1" s="1"/>
  <c r="T76" i="1" s="1"/>
  <c r="N76" i="1" s="1"/>
  <c r="O76" i="1" s="1"/>
  <c r="V31" i="1"/>
  <c r="W31" i="1" s="1"/>
  <c r="AC39" i="1"/>
  <c r="S39" i="1"/>
  <c r="Q39" i="1" s="1"/>
  <c r="T39" i="1" s="1"/>
  <c r="N39" i="1" s="1"/>
  <c r="O39" i="1" s="1"/>
  <c r="V81" i="1"/>
  <c r="W81" i="1" s="1"/>
  <c r="X21" i="1"/>
  <c r="AB21" i="1" s="1"/>
  <c r="AE21" i="1"/>
  <c r="AF21" i="1" s="1"/>
  <c r="S21" i="1"/>
  <c r="Q21" i="1" s="1"/>
  <c r="T21" i="1" s="1"/>
  <c r="N21" i="1" s="1"/>
  <c r="O21" i="1" s="1"/>
  <c r="V142" i="1"/>
  <c r="W142" i="1" s="1"/>
  <c r="AC122" i="1"/>
  <c r="V107" i="1"/>
  <c r="W107" i="1" s="1"/>
  <c r="S107" i="1" s="1"/>
  <c r="Q107" i="1" s="1"/>
  <c r="T107" i="1" s="1"/>
  <c r="N107" i="1" s="1"/>
  <c r="O107" i="1" s="1"/>
  <c r="AC142" i="1"/>
  <c r="S142" i="1"/>
  <c r="Q142" i="1" s="1"/>
  <c r="T142" i="1" s="1"/>
  <c r="N142" i="1" s="1"/>
  <c r="O142" i="1" s="1"/>
  <c r="V103" i="1"/>
  <c r="W103" i="1" s="1"/>
  <c r="AC137" i="1"/>
  <c r="V140" i="1"/>
  <c r="W140" i="1" s="1"/>
  <c r="AC127" i="1"/>
  <c r="S127" i="1"/>
  <c r="Q127" i="1" s="1"/>
  <c r="T127" i="1" s="1"/>
  <c r="N127" i="1" s="1"/>
  <c r="O127" i="1" s="1"/>
  <c r="BA128" i="1"/>
  <c r="V124" i="1"/>
  <c r="W124" i="1" s="1"/>
  <c r="S117" i="1"/>
  <c r="Q117" i="1" s="1"/>
  <c r="T117" i="1" s="1"/>
  <c r="N117" i="1" s="1"/>
  <c r="O117" i="1" s="1"/>
  <c r="AC117" i="1"/>
  <c r="V137" i="1"/>
  <c r="W137" i="1" s="1"/>
  <c r="V134" i="1"/>
  <c r="W134" i="1" s="1"/>
  <c r="V136" i="1"/>
  <c r="W136" i="1" s="1"/>
  <c r="AC138" i="1"/>
  <c r="S138" i="1"/>
  <c r="Q138" i="1" s="1"/>
  <c r="T138" i="1" s="1"/>
  <c r="N138" i="1" s="1"/>
  <c r="O138" i="1" s="1"/>
  <c r="BA131" i="1"/>
  <c r="V119" i="1"/>
  <c r="W119" i="1" s="1"/>
  <c r="AC123" i="1"/>
  <c r="S123" i="1"/>
  <c r="Q123" i="1" s="1"/>
  <c r="T123" i="1" s="1"/>
  <c r="N123" i="1" s="1"/>
  <c r="O123" i="1" s="1"/>
  <c r="V145" i="1"/>
  <c r="W145" i="1" s="1"/>
  <c r="V101" i="1"/>
  <c r="W101" i="1" s="1"/>
  <c r="AC101" i="1"/>
  <c r="S101" i="1"/>
  <c r="Q101" i="1" s="1"/>
  <c r="T101" i="1" s="1"/>
  <c r="N101" i="1" s="1"/>
  <c r="O101" i="1" s="1"/>
  <c r="BA125" i="1"/>
  <c r="V92" i="1"/>
  <c r="W92" i="1" s="1"/>
  <c r="S92" i="1" s="1"/>
  <c r="Q92" i="1" s="1"/>
  <c r="T92" i="1" s="1"/>
  <c r="N92" i="1" s="1"/>
  <c r="O92" i="1" s="1"/>
  <c r="AC92" i="1"/>
  <c r="AC80" i="1"/>
  <c r="BA109" i="1"/>
  <c r="X91" i="1"/>
  <c r="AB91" i="1" s="1"/>
  <c r="AE91" i="1"/>
  <c r="AF91" i="1" s="1"/>
  <c r="V84" i="1"/>
  <c r="W84" i="1" s="1"/>
  <c r="X75" i="1"/>
  <c r="AB75" i="1" s="1"/>
  <c r="AE75" i="1"/>
  <c r="AD75" i="1"/>
  <c r="V43" i="1"/>
  <c r="W43" i="1" s="1"/>
  <c r="S75" i="1"/>
  <c r="Q75" i="1" s="1"/>
  <c r="T75" i="1" s="1"/>
  <c r="N75" i="1" s="1"/>
  <c r="O75" i="1" s="1"/>
  <c r="AC75" i="1"/>
  <c r="V44" i="1"/>
  <c r="W44" i="1" s="1"/>
  <c r="S44" i="1" s="1"/>
  <c r="Q44" i="1" s="1"/>
  <c r="T44" i="1" s="1"/>
  <c r="N44" i="1" s="1"/>
  <c r="O44" i="1" s="1"/>
  <c r="AC38" i="1"/>
  <c r="V38" i="1"/>
  <c r="W38" i="1" s="1"/>
  <c r="X36" i="1"/>
  <c r="AB36" i="1" s="1"/>
  <c r="AE36" i="1"/>
  <c r="AF36" i="1" s="1"/>
  <c r="V68" i="1"/>
  <c r="W68" i="1" s="1"/>
  <c r="AC47" i="1"/>
  <c r="AC35" i="1"/>
  <c r="AF87" i="1"/>
  <c r="BA39" i="1"/>
  <c r="V82" i="1"/>
  <c r="W82" i="1" s="1"/>
  <c r="AC82" i="1"/>
  <c r="S82" i="1"/>
  <c r="Q82" i="1" s="1"/>
  <c r="T82" i="1" s="1"/>
  <c r="N82" i="1" s="1"/>
  <c r="O82" i="1" s="1"/>
  <c r="AC19" i="1"/>
  <c r="S19" i="1"/>
  <c r="Q19" i="1" s="1"/>
  <c r="T19" i="1" s="1"/>
  <c r="N19" i="1" s="1"/>
  <c r="O19" i="1" s="1"/>
  <c r="X20" i="1"/>
  <c r="AB20" i="1" s="1"/>
  <c r="AE20" i="1"/>
  <c r="AE146" i="1"/>
  <c r="AF146" i="1" s="1"/>
  <c r="X146" i="1"/>
  <c r="AB146" i="1" s="1"/>
  <c r="AC89" i="1"/>
  <c r="S89" i="1"/>
  <c r="Q89" i="1" s="1"/>
  <c r="T89" i="1" s="1"/>
  <c r="N89" i="1" s="1"/>
  <c r="O89" i="1" s="1"/>
  <c r="X32" i="1"/>
  <c r="AB32" i="1" s="1"/>
  <c r="AE32" i="1"/>
  <c r="V110" i="1"/>
  <c r="W110" i="1" s="1"/>
  <c r="S110" i="1" s="1"/>
  <c r="Q110" i="1" s="1"/>
  <c r="T110" i="1" s="1"/>
  <c r="N110" i="1" s="1"/>
  <c r="O110" i="1" s="1"/>
  <c r="V99" i="1"/>
  <c r="W99" i="1" s="1"/>
  <c r="V120" i="1"/>
  <c r="W120" i="1" s="1"/>
  <c r="V130" i="1"/>
  <c r="W130" i="1" s="1"/>
  <c r="V97" i="1"/>
  <c r="W97" i="1" s="1"/>
  <c r="AE127" i="1"/>
  <c r="X127" i="1"/>
  <c r="AB127" i="1" s="1"/>
  <c r="AC133" i="1"/>
  <c r="S133" i="1"/>
  <c r="Q133" i="1" s="1"/>
  <c r="T133" i="1" s="1"/>
  <c r="N133" i="1" s="1"/>
  <c r="O133" i="1" s="1"/>
  <c r="AZ121" i="1"/>
  <c r="AZ104" i="1"/>
  <c r="AC98" i="1"/>
  <c r="S98" i="1"/>
  <c r="Q98" i="1" s="1"/>
  <c r="T98" i="1" s="1"/>
  <c r="N98" i="1" s="1"/>
  <c r="O98" i="1" s="1"/>
  <c r="AD102" i="1"/>
  <c r="V89" i="1"/>
  <c r="W89" i="1" s="1"/>
  <c r="V96" i="1"/>
  <c r="W96" i="1" s="1"/>
  <c r="S96" i="1" s="1"/>
  <c r="Q96" i="1" s="1"/>
  <c r="T96" i="1" s="1"/>
  <c r="N96" i="1" s="1"/>
  <c r="O96" i="1" s="1"/>
  <c r="X78" i="1"/>
  <c r="AB78" i="1" s="1"/>
  <c r="AE78" i="1"/>
  <c r="AF78" i="1" s="1"/>
  <c r="AE77" i="1"/>
  <c r="X77" i="1"/>
  <c r="AB77" i="1" s="1"/>
  <c r="AD77" i="1"/>
  <c r="S65" i="1"/>
  <c r="Q65" i="1" s="1"/>
  <c r="T65" i="1" s="1"/>
  <c r="N65" i="1" s="1"/>
  <c r="O65" i="1" s="1"/>
  <c r="AC65" i="1"/>
  <c r="V65" i="1"/>
  <c r="W65" i="1" s="1"/>
  <c r="AE63" i="1"/>
  <c r="X63" i="1"/>
  <c r="AB63" i="1" s="1"/>
  <c r="AD63" i="1"/>
  <c r="AC59" i="1"/>
  <c r="S59" i="1"/>
  <c r="Q59" i="1" s="1"/>
  <c r="T59" i="1" s="1"/>
  <c r="N59" i="1" s="1"/>
  <c r="O59" i="1" s="1"/>
  <c r="V50" i="1"/>
  <c r="W50" i="1" s="1"/>
  <c r="V35" i="1"/>
  <c r="W35" i="1" s="1"/>
  <c r="S35" i="1" s="1"/>
  <c r="Q35" i="1" s="1"/>
  <c r="T35" i="1" s="1"/>
  <c r="N35" i="1" s="1"/>
  <c r="O35" i="1" s="1"/>
  <c r="AC60" i="1"/>
  <c r="S60" i="1"/>
  <c r="Q60" i="1" s="1"/>
  <c r="T60" i="1" s="1"/>
  <c r="N60" i="1" s="1"/>
  <c r="O60" i="1" s="1"/>
  <c r="BA47" i="1"/>
  <c r="AC31" i="1"/>
  <c r="S31" i="1"/>
  <c r="Q31" i="1" s="1"/>
  <c r="T31" i="1" s="1"/>
  <c r="N31" i="1" s="1"/>
  <c r="O31" i="1" s="1"/>
  <c r="BA95" i="1"/>
  <c r="AC48" i="1"/>
  <c r="S48" i="1"/>
  <c r="Q48" i="1" s="1"/>
  <c r="T48" i="1" s="1"/>
  <c r="N48" i="1" s="1"/>
  <c r="O48" i="1" s="1"/>
  <c r="AD36" i="1"/>
  <c r="AD28" i="1"/>
  <c r="S18" i="1"/>
  <c r="Q18" i="1" s="1"/>
  <c r="T18" i="1" s="1"/>
  <c r="N18" i="1" s="1"/>
  <c r="O18" i="1" s="1"/>
  <c r="AC18" i="1"/>
  <c r="BA19" i="1"/>
  <c r="AC135" i="1"/>
  <c r="V57" i="1"/>
  <c r="W57" i="1" s="1"/>
  <c r="V42" i="1"/>
  <c r="W42" i="1" s="1"/>
  <c r="S42" i="1" s="1"/>
  <c r="Q42" i="1" s="1"/>
  <c r="T42" i="1" s="1"/>
  <c r="N42" i="1" s="1"/>
  <c r="O42" i="1" s="1"/>
  <c r="S24" i="1"/>
  <c r="Q24" i="1" s="1"/>
  <c r="T24" i="1" s="1"/>
  <c r="N24" i="1" s="1"/>
  <c r="O24" i="1" s="1"/>
  <c r="AC24" i="1"/>
  <c r="V85" i="1"/>
  <c r="W85" i="1" s="1"/>
  <c r="V60" i="1"/>
  <c r="W60" i="1" s="1"/>
  <c r="V133" i="1"/>
  <c r="W133" i="1" s="1"/>
  <c r="AC130" i="1"/>
  <c r="S130" i="1"/>
  <c r="Q130" i="1" s="1"/>
  <c r="T130" i="1" s="1"/>
  <c r="N130" i="1" s="1"/>
  <c r="O130" i="1" s="1"/>
  <c r="V129" i="1"/>
  <c r="W129" i="1" s="1"/>
  <c r="S129" i="1" s="1"/>
  <c r="Q129" i="1" s="1"/>
  <c r="T129" i="1" s="1"/>
  <c r="N129" i="1" s="1"/>
  <c r="O129" i="1" s="1"/>
  <c r="V115" i="1"/>
  <c r="W115" i="1" s="1"/>
  <c r="S115" i="1" s="1"/>
  <c r="Q115" i="1" s="1"/>
  <c r="T115" i="1" s="1"/>
  <c r="N115" i="1" s="1"/>
  <c r="O115" i="1" s="1"/>
  <c r="AC139" i="1"/>
  <c r="S139" i="1"/>
  <c r="Q139" i="1" s="1"/>
  <c r="T139" i="1" s="1"/>
  <c r="N139" i="1" s="1"/>
  <c r="O139" i="1" s="1"/>
  <c r="AC119" i="1"/>
  <c r="S119" i="1"/>
  <c r="Q119" i="1" s="1"/>
  <c r="T119" i="1" s="1"/>
  <c r="N119" i="1" s="1"/>
  <c r="O119" i="1" s="1"/>
  <c r="S121" i="1"/>
  <c r="Q121" i="1" s="1"/>
  <c r="T121" i="1" s="1"/>
  <c r="N121" i="1" s="1"/>
  <c r="O121" i="1" s="1"/>
  <c r="AC121" i="1"/>
  <c r="AC125" i="1"/>
  <c r="V125" i="1"/>
  <c r="W125" i="1" s="1"/>
  <c r="V122" i="1"/>
  <c r="W122" i="1" s="1"/>
  <c r="S122" i="1" s="1"/>
  <c r="Q122" i="1" s="1"/>
  <c r="T122" i="1" s="1"/>
  <c r="N122" i="1" s="1"/>
  <c r="O122" i="1" s="1"/>
  <c r="BA112" i="1"/>
  <c r="V104" i="1"/>
  <c r="W104" i="1" s="1"/>
  <c r="V105" i="1"/>
  <c r="W105" i="1" s="1"/>
  <c r="X73" i="1"/>
  <c r="AB73" i="1" s="1"/>
  <c r="AE73" i="1"/>
  <c r="AF73" i="1" s="1"/>
  <c r="BA81" i="1"/>
  <c r="V61" i="1"/>
  <c r="W61" i="1" s="1"/>
  <c r="AC52" i="1"/>
  <c r="S52" i="1"/>
  <c r="Q52" i="1" s="1"/>
  <c r="T52" i="1" s="1"/>
  <c r="N52" i="1" s="1"/>
  <c r="O52" i="1" s="1"/>
  <c r="AC34" i="1"/>
  <c r="V34" i="1"/>
  <c r="W34" i="1" s="1"/>
  <c r="S34" i="1" s="1"/>
  <c r="Q34" i="1" s="1"/>
  <c r="T34" i="1" s="1"/>
  <c r="N34" i="1" s="1"/>
  <c r="O34" i="1" s="1"/>
  <c r="AC53" i="1"/>
  <c r="S53" i="1"/>
  <c r="Q53" i="1" s="1"/>
  <c r="T53" i="1" s="1"/>
  <c r="N53" i="1" s="1"/>
  <c r="O53" i="1" s="1"/>
  <c r="S33" i="1"/>
  <c r="Q33" i="1" s="1"/>
  <c r="T33" i="1" s="1"/>
  <c r="N33" i="1" s="1"/>
  <c r="O33" i="1" s="1"/>
  <c r="AC33" i="1"/>
  <c r="S29" i="1"/>
  <c r="Q29" i="1" s="1"/>
  <c r="T29" i="1" s="1"/>
  <c r="N29" i="1" s="1"/>
  <c r="O29" i="1" s="1"/>
  <c r="AC29" i="1"/>
  <c r="AE25" i="1"/>
  <c r="AF25" i="1" s="1"/>
  <c r="X25" i="1"/>
  <c r="AB25" i="1" s="1"/>
  <c r="AF83" i="1"/>
  <c r="AD20" i="1"/>
  <c r="X120" i="1" l="1"/>
  <c r="AB120" i="1" s="1"/>
  <c r="AE120" i="1"/>
  <c r="AF120" i="1" s="1"/>
  <c r="AD120" i="1"/>
  <c r="X30" i="1"/>
  <c r="AB30" i="1" s="1"/>
  <c r="AE30" i="1"/>
  <c r="AD30" i="1"/>
  <c r="X51" i="1"/>
  <c r="AB51" i="1" s="1"/>
  <c r="AD51" i="1"/>
  <c r="AE51" i="1"/>
  <c r="X89" i="1"/>
  <c r="AB89" i="1" s="1"/>
  <c r="AE89" i="1"/>
  <c r="AF89" i="1" s="1"/>
  <c r="AD89" i="1"/>
  <c r="X137" i="1"/>
  <c r="AB137" i="1" s="1"/>
  <c r="AE137" i="1"/>
  <c r="AD137" i="1"/>
  <c r="X62" i="1"/>
  <c r="AB62" i="1" s="1"/>
  <c r="AE62" i="1"/>
  <c r="AD62" i="1"/>
  <c r="X43" i="1"/>
  <c r="AB43" i="1" s="1"/>
  <c r="AE43" i="1"/>
  <c r="AD43" i="1"/>
  <c r="X81" i="1"/>
  <c r="AB81" i="1" s="1"/>
  <c r="AE81" i="1"/>
  <c r="AD81" i="1"/>
  <c r="X74" i="1"/>
  <c r="AB74" i="1" s="1"/>
  <c r="AE74" i="1"/>
  <c r="AF74" i="1" s="1"/>
  <c r="AD74" i="1"/>
  <c r="S74" i="1"/>
  <c r="Q74" i="1" s="1"/>
  <c r="T74" i="1" s="1"/>
  <c r="N74" i="1" s="1"/>
  <c r="O74" i="1" s="1"/>
  <c r="AF108" i="1"/>
  <c r="X133" i="1"/>
  <c r="AB133" i="1" s="1"/>
  <c r="AE133" i="1"/>
  <c r="AD133" i="1"/>
  <c r="AF127" i="1"/>
  <c r="X101" i="1"/>
  <c r="AB101" i="1" s="1"/>
  <c r="AE101" i="1"/>
  <c r="AD101" i="1"/>
  <c r="S137" i="1"/>
  <c r="Q137" i="1" s="1"/>
  <c r="T137" i="1" s="1"/>
  <c r="N137" i="1" s="1"/>
  <c r="O137" i="1" s="1"/>
  <c r="X100" i="1"/>
  <c r="AB100" i="1" s="1"/>
  <c r="AE100" i="1"/>
  <c r="AD100" i="1"/>
  <c r="S100" i="1"/>
  <c r="Q100" i="1" s="1"/>
  <c r="T100" i="1" s="1"/>
  <c r="N100" i="1" s="1"/>
  <c r="O100" i="1" s="1"/>
  <c r="X59" i="1"/>
  <c r="AB59" i="1" s="1"/>
  <c r="AE59" i="1"/>
  <c r="AF59" i="1" s="1"/>
  <c r="AD59" i="1"/>
  <c r="AF18" i="1"/>
  <c r="AE27" i="1"/>
  <c r="AF27" i="1" s="1"/>
  <c r="X27" i="1"/>
  <c r="AB27" i="1" s="1"/>
  <c r="S27" i="1"/>
  <c r="Q27" i="1" s="1"/>
  <c r="T27" i="1" s="1"/>
  <c r="N27" i="1" s="1"/>
  <c r="O27" i="1" s="1"/>
  <c r="AD27" i="1"/>
  <c r="AE56" i="1"/>
  <c r="AF56" i="1" s="1"/>
  <c r="X56" i="1"/>
  <c r="AB56" i="1" s="1"/>
  <c r="AD56" i="1"/>
  <c r="X71" i="1"/>
  <c r="AB71" i="1" s="1"/>
  <c r="AE71" i="1"/>
  <c r="AD71" i="1"/>
  <c r="S30" i="1"/>
  <c r="Q30" i="1" s="1"/>
  <c r="T30" i="1" s="1"/>
  <c r="N30" i="1" s="1"/>
  <c r="O30" i="1" s="1"/>
  <c r="AF24" i="1"/>
  <c r="AE134" i="1"/>
  <c r="AF134" i="1" s="1"/>
  <c r="X134" i="1"/>
  <c r="AB134" i="1" s="1"/>
  <c r="AD134" i="1"/>
  <c r="X76" i="1"/>
  <c r="AB76" i="1" s="1"/>
  <c r="AE76" i="1"/>
  <c r="AD76" i="1"/>
  <c r="X141" i="1"/>
  <c r="AB141" i="1" s="1"/>
  <c r="AE141" i="1"/>
  <c r="AD141" i="1"/>
  <c r="X68" i="1"/>
  <c r="AB68" i="1" s="1"/>
  <c r="AE68" i="1"/>
  <c r="AD68" i="1"/>
  <c r="X140" i="1"/>
  <c r="AB140" i="1" s="1"/>
  <c r="AE140" i="1"/>
  <c r="AD140" i="1"/>
  <c r="AF111" i="1"/>
  <c r="X99" i="1"/>
  <c r="AB99" i="1" s="1"/>
  <c r="AE99" i="1"/>
  <c r="S99" i="1"/>
  <c r="Q99" i="1" s="1"/>
  <c r="T99" i="1" s="1"/>
  <c r="N99" i="1" s="1"/>
  <c r="O99" i="1" s="1"/>
  <c r="AD99" i="1"/>
  <c r="X26" i="1"/>
  <c r="AB26" i="1" s="1"/>
  <c r="AE26" i="1"/>
  <c r="AD26" i="1"/>
  <c r="X80" i="1"/>
  <c r="AB80" i="1" s="1"/>
  <c r="AE80" i="1"/>
  <c r="AF80" i="1" s="1"/>
  <c r="AD80" i="1"/>
  <c r="S141" i="1"/>
  <c r="Q141" i="1" s="1"/>
  <c r="T141" i="1" s="1"/>
  <c r="N141" i="1" s="1"/>
  <c r="O141" i="1" s="1"/>
  <c r="AF77" i="1"/>
  <c r="AE97" i="1"/>
  <c r="AD97" i="1"/>
  <c r="X97" i="1"/>
  <c r="AB97" i="1" s="1"/>
  <c r="AF20" i="1"/>
  <c r="X38" i="1"/>
  <c r="AB38" i="1" s="1"/>
  <c r="AE38" i="1"/>
  <c r="AD38" i="1"/>
  <c r="AF102" i="1"/>
  <c r="S134" i="1"/>
  <c r="Q134" i="1" s="1"/>
  <c r="T134" i="1" s="1"/>
  <c r="N134" i="1" s="1"/>
  <c r="O134" i="1" s="1"/>
  <c r="X39" i="1"/>
  <c r="AB39" i="1" s="1"/>
  <c r="AE39" i="1"/>
  <c r="AF39" i="1" s="1"/>
  <c r="AD39" i="1"/>
  <c r="X45" i="1"/>
  <c r="AB45" i="1" s="1"/>
  <c r="AE45" i="1"/>
  <c r="AD45" i="1"/>
  <c r="S43" i="1"/>
  <c r="Q43" i="1" s="1"/>
  <c r="T43" i="1" s="1"/>
  <c r="N43" i="1" s="1"/>
  <c r="O43" i="1" s="1"/>
  <c r="S120" i="1"/>
  <c r="Q120" i="1" s="1"/>
  <c r="T120" i="1" s="1"/>
  <c r="N120" i="1" s="1"/>
  <c r="O120" i="1" s="1"/>
  <c r="X58" i="1"/>
  <c r="AB58" i="1" s="1"/>
  <c r="AE58" i="1"/>
  <c r="AF58" i="1" s="1"/>
  <c r="AD58" i="1"/>
  <c r="S58" i="1"/>
  <c r="Q58" i="1" s="1"/>
  <c r="T58" i="1" s="1"/>
  <c r="N58" i="1" s="1"/>
  <c r="O58" i="1" s="1"/>
  <c r="X117" i="1"/>
  <c r="AB117" i="1" s="1"/>
  <c r="AE117" i="1"/>
  <c r="AF117" i="1" s="1"/>
  <c r="AD117" i="1"/>
  <c r="X70" i="1"/>
  <c r="AB70" i="1" s="1"/>
  <c r="AE70" i="1"/>
  <c r="AD70" i="1"/>
  <c r="S70" i="1"/>
  <c r="Q70" i="1" s="1"/>
  <c r="T70" i="1" s="1"/>
  <c r="N70" i="1" s="1"/>
  <c r="O70" i="1" s="1"/>
  <c r="X135" i="1"/>
  <c r="AB135" i="1" s="1"/>
  <c r="AE135" i="1"/>
  <c r="AD135" i="1"/>
  <c r="X61" i="1"/>
  <c r="AB61" i="1" s="1"/>
  <c r="AE61" i="1"/>
  <c r="S61" i="1"/>
  <c r="Q61" i="1" s="1"/>
  <c r="T61" i="1" s="1"/>
  <c r="N61" i="1" s="1"/>
  <c r="O61" i="1" s="1"/>
  <c r="AD61" i="1"/>
  <c r="AE119" i="1"/>
  <c r="X119" i="1"/>
  <c r="AB119" i="1" s="1"/>
  <c r="AD119" i="1"/>
  <c r="X143" i="1"/>
  <c r="AB143" i="1" s="1"/>
  <c r="AE143" i="1"/>
  <c r="AD143" i="1"/>
  <c r="X144" i="1"/>
  <c r="AB144" i="1" s="1"/>
  <c r="AE144" i="1"/>
  <c r="AF144" i="1" s="1"/>
  <c r="AD144" i="1"/>
  <c r="X82" i="1"/>
  <c r="AB82" i="1" s="1"/>
  <c r="AE82" i="1"/>
  <c r="AD82" i="1"/>
  <c r="S51" i="1"/>
  <c r="Q51" i="1" s="1"/>
  <c r="T51" i="1" s="1"/>
  <c r="N51" i="1" s="1"/>
  <c r="O51" i="1" s="1"/>
  <c r="X125" i="1"/>
  <c r="AB125" i="1" s="1"/>
  <c r="AE125" i="1"/>
  <c r="AD125" i="1"/>
  <c r="AE42" i="1"/>
  <c r="X42" i="1"/>
  <c r="AB42" i="1" s="1"/>
  <c r="AD42" i="1"/>
  <c r="X57" i="1"/>
  <c r="AB57" i="1" s="1"/>
  <c r="AE57" i="1"/>
  <c r="AD57" i="1"/>
  <c r="AE110" i="1"/>
  <c r="AF110" i="1" s="1"/>
  <c r="X110" i="1"/>
  <c r="AB110" i="1" s="1"/>
  <c r="AD110" i="1"/>
  <c r="S38" i="1"/>
  <c r="Q38" i="1" s="1"/>
  <c r="T38" i="1" s="1"/>
  <c r="N38" i="1" s="1"/>
  <c r="O38" i="1" s="1"/>
  <c r="AF75" i="1"/>
  <c r="X145" i="1"/>
  <c r="AB145" i="1" s="1"/>
  <c r="AE145" i="1"/>
  <c r="AD145" i="1"/>
  <c r="X136" i="1"/>
  <c r="AB136" i="1" s="1"/>
  <c r="AE136" i="1"/>
  <c r="AF136" i="1" s="1"/>
  <c r="AD136" i="1"/>
  <c r="S136" i="1"/>
  <c r="Q136" i="1" s="1"/>
  <c r="T136" i="1" s="1"/>
  <c r="N136" i="1" s="1"/>
  <c r="O136" i="1" s="1"/>
  <c r="X124" i="1"/>
  <c r="AB124" i="1" s="1"/>
  <c r="AE124" i="1"/>
  <c r="AD124" i="1"/>
  <c r="X103" i="1"/>
  <c r="AB103" i="1" s="1"/>
  <c r="AE103" i="1"/>
  <c r="AD103" i="1"/>
  <c r="X116" i="1"/>
  <c r="AB116" i="1" s="1"/>
  <c r="AE116" i="1"/>
  <c r="AF116" i="1" s="1"/>
  <c r="AD116" i="1"/>
  <c r="AE48" i="1"/>
  <c r="X48" i="1"/>
  <c r="AB48" i="1" s="1"/>
  <c r="AD48" i="1"/>
  <c r="AE138" i="1"/>
  <c r="AF138" i="1" s="1"/>
  <c r="X138" i="1"/>
  <c r="AB138" i="1" s="1"/>
  <c r="AD138" i="1"/>
  <c r="X109" i="1"/>
  <c r="AB109" i="1" s="1"/>
  <c r="AE109" i="1"/>
  <c r="AD109" i="1"/>
  <c r="X29" i="1"/>
  <c r="AB29" i="1" s="1"/>
  <c r="AE29" i="1"/>
  <c r="AF29" i="1" s="1"/>
  <c r="AD29" i="1"/>
  <c r="AE93" i="1"/>
  <c r="AF93" i="1" s="1"/>
  <c r="X93" i="1"/>
  <c r="AB93" i="1" s="1"/>
  <c r="AD93" i="1"/>
  <c r="S93" i="1"/>
  <c r="Q93" i="1" s="1"/>
  <c r="T93" i="1" s="1"/>
  <c r="N93" i="1" s="1"/>
  <c r="O93" i="1" s="1"/>
  <c r="S140" i="1"/>
  <c r="Q140" i="1" s="1"/>
  <c r="T140" i="1" s="1"/>
  <c r="N140" i="1" s="1"/>
  <c r="O140" i="1" s="1"/>
  <c r="X53" i="1"/>
  <c r="AB53" i="1" s="1"/>
  <c r="AE53" i="1"/>
  <c r="AF53" i="1" s="1"/>
  <c r="AD53" i="1"/>
  <c r="X139" i="1"/>
  <c r="AB139" i="1" s="1"/>
  <c r="AE139" i="1"/>
  <c r="AD139" i="1"/>
  <c r="AF126" i="1"/>
  <c r="AE129" i="1"/>
  <c r="X129" i="1"/>
  <c r="AB129" i="1" s="1"/>
  <c r="AD129" i="1"/>
  <c r="X50" i="1"/>
  <c r="AB50" i="1" s="1"/>
  <c r="AE50" i="1"/>
  <c r="AF50" i="1" s="1"/>
  <c r="AD50" i="1"/>
  <c r="S50" i="1"/>
  <c r="Q50" i="1" s="1"/>
  <c r="T50" i="1" s="1"/>
  <c r="N50" i="1" s="1"/>
  <c r="O50" i="1" s="1"/>
  <c r="X37" i="1"/>
  <c r="AB37" i="1" s="1"/>
  <c r="AE37" i="1"/>
  <c r="AF37" i="1" s="1"/>
  <c r="AD37" i="1"/>
  <c r="X107" i="1"/>
  <c r="AB107" i="1" s="1"/>
  <c r="AE107" i="1"/>
  <c r="AD107" i="1"/>
  <c r="X47" i="1"/>
  <c r="AB47" i="1" s="1"/>
  <c r="AE47" i="1"/>
  <c r="AF47" i="1" s="1"/>
  <c r="AD47" i="1"/>
  <c r="X90" i="1"/>
  <c r="AB90" i="1" s="1"/>
  <c r="AE90" i="1"/>
  <c r="AD90" i="1"/>
  <c r="X122" i="1"/>
  <c r="AB122" i="1" s="1"/>
  <c r="AE122" i="1"/>
  <c r="AF122" i="1" s="1"/>
  <c r="AD122" i="1"/>
  <c r="X34" i="1"/>
  <c r="AB34" i="1" s="1"/>
  <c r="AE34" i="1"/>
  <c r="AD34" i="1"/>
  <c r="X105" i="1"/>
  <c r="AB105" i="1" s="1"/>
  <c r="AE105" i="1"/>
  <c r="AF105" i="1" s="1"/>
  <c r="AD105" i="1"/>
  <c r="S125" i="1"/>
  <c r="Q125" i="1" s="1"/>
  <c r="T125" i="1" s="1"/>
  <c r="N125" i="1" s="1"/>
  <c r="O125" i="1" s="1"/>
  <c r="AE115" i="1"/>
  <c r="X115" i="1"/>
  <c r="AB115" i="1" s="1"/>
  <c r="AD115" i="1"/>
  <c r="AE60" i="1"/>
  <c r="AF60" i="1" s="1"/>
  <c r="AD60" i="1"/>
  <c r="X60" i="1"/>
  <c r="AB60" i="1" s="1"/>
  <c r="AF63" i="1"/>
  <c r="AF32" i="1"/>
  <c r="AE142" i="1"/>
  <c r="X142" i="1"/>
  <c r="AB142" i="1" s="1"/>
  <c r="AD142" i="1"/>
  <c r="AE40" i="1"/>
  <c r="X40" i="1"/>
  <c r="AB40" i="1" s="1"/>
  <c r="AD40" i="1"/>
  <c r="X41" i="1"/>
  <c r="AB41" i="1" s="1"/>
  <c r="AE41" i="1"/>
  <c r="AF41" i="1" s="1"/>
  <c r="AD41" i="1"/>
  <c r="S41" i="1"/>
  <c r="Q41" i="1" s="1"/>
  <c r="T41" i="1" s="1"/>
  <c r="N41" i="1" s="1"/>
  <c r="O41" i="1" s="1"/>
  <c r="X67" i="1"/>
  <c r="AB67" i="1" s="1"/>
  <c r="AE67" i="1"/>
  <c r="AF67" i="1" s="1"/>
  <c r="AD67" i="1"/>
  <c r="X132" i="1"/>
  <c r="AB132" i="1" s="1"/>
  <c r="AE132" i="1"/>
  <c r="AD132" i="1"/>
  <c r="S132" i="1"/>
  <c r="Q132" i="1" s="1"/>
  <c r="T132" i="1" s="1"/>
  <c r="N132" i="1" s="1"/>
  <c r="O132" i="1" s="1"/>
  <c r="X22" i="1"/>
  <c r="AB22" i="1" s="1"/>
  <c r="AE22" i="1"/>
  <c r="AD22" i="1"/>
  <c r="S62" i="1"/>
  <c r="Q62" i="1" s="1"/>
  <c r="T62" i="1" s="1"/>
  <c r="N62" i="1" s="1"/>
  <c r="O62" i="1" s="1"/>
  <c r="X86" i="1"/>
  <c r="AB86" i="1" s="1"/>
  <c r="AE86" i="1"/>
  <c r="AD86" i="1"/>
  <c r="S103" i="1"/>
  <c r="Q103" i="1" s="1"/>
  <c r="T103" i="1" s="1"/>
  <c r="N103" i="1" s="1"/>
  <c r="O103" i="1" s="1"/>
  <c r="S37" i="1"/>
  <c r="Q37" i="1" s="1"/>
  <c r="T37" i="1" s="1"/>
  <c r="N37" i="1" s="1"/>
  <c r="O37" i="1" s="1"/>
  <c r="X49" i="1"/>
  <c r="AB49" i="1" s="1"/>
  <c r="AE49" i="1"/>
  <c r="AD49" i="1"/>
  <c r="X55" i="1"/>
  <c r="AB55" i="1" s="1"/>
  <c r="AE55" i="1"/>
  <c r="AD55" i="1"/>
  <c r="X128" i="1"/>
  <c r="AB128" i="1" s="1"/>
  <c r="AE128" i="1"/>
  <c r="AF128" i="1" s="1"/>
  <c r="AD128" i="1"/>
  <c r="S128" i="1"/>
  <c r="Q128" i="1" s="1"/>
  <c r="T128" i="1" s="1"/>
  <c r="N128" i="1" s="1"/>
  <c r="O128" i="1" s="1"/>
  <c r="S143" i="1"/>
  <c r="Q143" i="1" s="1"/>
  <c r="T143" i="1" s="1"/>
  <c r="N143" i="1" s="1"/>
  <c r="O143" i="1" s="1"/>
  <c r="X33" i="1"/>
  <c r="AB33" i="1" s="1"/>
  <c r="AE33" i="1"/>
  <c r="AD33" i="1"/>
  <c r="X121" i="1"/>
  <c r="AB121" i="1" s="1"/>
  <c r="AE121" i="1"/>
  <c r="AF121" i="1" s="1"/>
  <c r="AD121" i="1"/>
  <c r="AF72" i="1"/>
  <c r="AE131" i="1"/>
  <c r="AF131" i="1" s="1"/>
  <c r="X131" i="1"/>
  <c r="AB131" i="1" s="1"/>
  <c r="AD131" i="1"/>
  <c r="X95" i="1"/>
  <c r="AB95" i="1" s="1"/>
  <c r="AE95" i="1"/>
  <c r="AF95" i="1" s="1"/>
  <c r="S95" i="1"/>
  <c r="Q95" i="1" s="1"/>
  <c r="T95" i="1" s="1"/>
  <c r="N95" i="1" s="1"/>
  <c r="O95" i="1" s="1"/>
  <c r="AD95" i="1"/>
  <c r="X104" i="1"/>
  <c r="AB104" i="1" s="1"/>
  <c r="AE104" i="1"/>
  <c r="AF104" i="1" s="1"/>
  <c r="AD104" i="1"/>
  <c r="S104" i="1"/>
  <c r="Q104" i="1" s="1"/>
  <c r="T104" i="1" s="1"/>
  <c r="N104" i="1" s="1"/>
  <c r="O104" i="1" s="1"/>
  <c r="X85" i="1"/>
  <c r="AB85" i="1" s="1"/>
  <c r="AE85" i="1"/>
  <c r="AD85" i="1"/>
  <c r="S135" i="1"/>
  <c r="Q135" i="1" s="1"/>
  <c r="T135" i="1" s="1"/>
  <c r="N135" i="1" s="1"/>
  <c r="O135" i="1" s="1"/>
  <c r="AE35" i="1"/>
  <c r="AF35" i="1" s="1"/>
  <c r="X35" i="1"/>
  <c r="AB35" i="1" s="1"/>
  <c r="AD35" i="1"/>
  <c r="X65" i="1"/>
  <c r="AB65" i="1" s="1"/>
  <c r="AE65" i="1"/>
  <c r="AF65" i="1" s="1"/>
  <c r="AD65" i="1"/>
  <c r="X96" i="1"/>
  <c r="AB96" i="1" s="1"/>
  <c r="AE96" i="1"/>
  <c r="AD96" i="1"/>
  <c r="AE130" i="1"/>
  <c r="AF130" i="1" s="1"/>
  <c r="X130" i="1"/>
  <c r="AB130" i="1" s="1"/>
  <c r="AD130" i="1"/>
  <c r="S47" i="1"/>
  <c r="Q47" i="1" s="1"/>
  <c r="T47" i="1" s="1"/>
  <c r="N47" i="1" s="1"/>
  <c r="O47" i="1" s="1"/>
  <c r="AE44" i="1"/>
  <c r="X44" i="1"/>
  <c r="AB44" i="1" s="1"/>
  <c r="AD44" i="1"/>
  <c r="X84" i="1"/>
  <c r="AB84" i="1" s="1"/>
  <c r="AE84" i="1"/>
  <c r="AF84" i="1" s="1"/>
  <c r="AD84" i="1"/>
  <c r="X92" i="1"/>
  <c r="AB92" i="1" s="1"/>
  <c r="AE92" i="1"/>
  <c r="AF92" i="1" s="1"/>
  <c r="AD92" i="1"/>
  <c r="AE31" i="1"/>
  <c r="AF31" i="1" s="1"/>
  <c r="X31" i="1"/>
  <c r="AB31" i="1" s="1"/>
  <c r="AD31" i="1"/>
  <c r="X66" i="1"/>
  <c r="AB66" i="1" s="1"/>
  <c r="AE66" i="1"/>
  <c r="S66" i="1"/>
  <c r="Q66" i="1" s="1"/>
  <c r="T66" i="1" s="1"/>
  <c r="N66" i="1" s="1"/>
  <c r="O66" i="1" s="1"/>
  <c r="AD66" i="1"/>
  <c r="S105" i="1"/>
  <c r="Q105" i="1" s="1"/>
  <c r="T105" i="1" s="1"/>
  <c r="N105" i="1" s="1"/>
  <c r="O105" i="1" s="1"/>
  <c r="X23" i="1"/>
  <c r="AB23" i="1" s="1"/>
  <c r="AE23" i="1"/>
  <c r="AD23" i="1"/>
  <c r="S23" i="1"/>
  <c r="Q23" i="1" s="1"/>
  <c r="T23" i="1" s="1"/>
  <c r="N23" i="1" s="1"/>
  <c r="O23" i="1" s="1"/>
  <c r="AE52" i="1"/>
  <c r="X52" i="1"/>
  <c r="AB52" i="1" s="1"/>
  <c r="AD52" i="1"/>
  <c r="S90" i="1"/>
  <c r="Q90" i="1" s="1"/>
  <c r="T90" i="1" s="1"/>
  <c r="N90" i="1" s="1"/>
  <c r="O90" i="1" s="1"/>
  <c r="S85" i="1"/>
  <c r="Q85" i="1" s="1"/>
  <c r="T85" i="1" s="1"/>
  <c r="N85" i="1" s="1"/>
  <c r="O85" i="1" s="1"/>
  <c r="S45" i="1"/>
  <c r="Q45" i="1" s="1"/>
  <c r="T45" i="1" s="1"/>
  <c r="N45" i="1" s="1"/>
  <c r="O45" i="1" s="1"/>
  <c r="X19" i="1"/>
  <c r="AB19" i="1" s="1"/>
  <c r="AE19" i="1"/>
  <c r="AF19" i="1" s="1"/>
  <c r="AD19" i="1"/>
  <c r="S81" i="1"/>
  <c r="Q81" i="1" s="1"/>
  <c r="T81" i="1" s="1"/>
  <c r="N81" i="1" s="1"/>
  <c r="O81" i="1" s="1"/>
  <c r="AF33" i="1" l="1"/>
  <c r="AF55" i="1"/>
  <c r="AF86" i="1"/>
  <c r="AF132" i="1"/>
  <c r="AF107" i="1"/>
  <c r="AF103" i="1"/>
  <c r="AF125" i="1"/>
  <c r="AF70" i="1"/>
  <c r="AF26" i="1"/>
  <c r="AF140" i="1"/>
  <c r="AF100" i="1"/>
  <c r="AF133" i="1"/>
  <c r="AF81" i="1"/>
  <c r="AF52" i="1"/>
  <c r="AF66" i="1"/>
  <c r="AF61" i="1"/>
  <c r="AF97" i="1"/>
  <c r="AF76" i="1"/>
  <c r="AF71" i="1"/>
  <c r="AF137" i="1"/>
  <c r="AF90" i="1"/>
  <c r="AF145" i="1"/>
  <c r="AF57" i="1"/>
  <c r="AF143" i="1"/>
  <c r="AF30" i="1"/>
  <c r="AF49" i="1"/>
  <c r="AF40" i="1"/>
  <c r="AF129" i="1"/>
  <c r="AF48" i="1"/>
  <c r="AF124" i="1"/>
  <c r="AF68" i="1"/>
  <c r="AF43" i="1"/>
  <c r="AF23" i="1"/>
  <c r="AF96" i="1"/>
  <c r="AF22" i="1"/>
  <c r="AF34" i="1"/>
  <c r="AF109" i="1"/>
  <c r="AF82" i="1"/>
  <c r="AF135" i="1"/>
  <c r="AF45" i="1"/>
  <c r="AF38" i="1"/>
  <c r="AF99" i="1"/>
  <c r="AF101" i="1"/>
  <c r="AF44" i="1"/>
  <c r="AF85" i="1"/>
  <c r="AF142" i="1"/>
  <c r="AF115" i="1"/>
  <c r="AF139" i="1"/>
  <c r="AF42" i="1"/>
  <c r="AF119" i="1"/>
  <c r="AF141" i="1"/>
  <c r="AF62" i="1"/>
  <c r="AF51" i="1"/>
</calcChain>
</file>

<file path=xl/sharedStrings.xml><?xml version="1.0" encoding="utf-8"?>
<sst xmlns="http://schemas.openxmlformats.org/spreadsheetml/2006/main" count="4080" uniqueCount="953">
  <si>
    <t>File opened</t>
  </si>
  <si>
    <t>2021-10-15 09:34:36</t>
  </si>
  <si>
    <t>Console s/n</t>
  </si>
  <si>
    <t>68C-831547</t>
  </si>
  <si>
    <t>Console ver</t>
  </si>
  <si>
    <t>Bluestem v.2.0.04</t>
  </si>
  <si>
    <t>Scripts ver</t>
  </si>
  <si>
    <t>2021.08  2.0.04, Aug 2021</t>
  </si>
  <si>
    <t>Head s/n</t>
  </si>
  <si>
    <t>68H-891547</t>
  </si>
  <si>
    <t>Head ver</t>
  </si>
  <si>
    <t>1.4.7</t>
  </si>
  <si>
    <t>Head cal</t>
  </si>
  <si>
    <t>{"h2obspan2b": "0.0643857", "oxygen": "21", "co2aspan1": "0.998238", "co2bspanconc2": "301.5", "h2oazero": "1.13507", "h2obzero": "1.12406", "co2bspan2a": "0.287951", "flowbzero": "0.30222", "ssb_ref": "33242.2", "ssa_ref": "28824.6", "chamberpressurezero": "2.62908", "flowazero": "0.29922", "co2aspanconc2": "301.5", "co2bzero": "0.960409", "co2aspan2b": "0.285185", "flowmeterzero": "1.02723", "h2oaspan1": "0.996014", "co2aspan2": "-0.0263931", "h2oaspanconc2": "0", "h2obspanconc1": "12.26", "h2oaspan2b": "0.0647305", "co2bspan2b": "0.285229", "co2aspanconc1": "2500", "h2obspanconc2": "0", "co2aspan2a": "0.287879", "tazero": "-0.018898", "h2obspan1": "0.995932", "tbzero": "0.0334682", "h2obspan2a": "0.0646487", "h2oaspanconc1": "12.26", "co2bspan2": "-0.0293673", "co2azero": "0.969968", "h2oaspan2a": "0.0649895", "h2obspan2": "0", "co2bspan1": "0.999003", "co2bspanconc1": "2500", "h2oaspan2": "0"}</t>
  </si>
  <si>
    <t>CO2 rangematch</t>
  </si>
  <si>
    <t/>
  </si>
  <si>
    <t>H2O rangematch</t>
  </si>
  <si>
    <t>Chamber type</t>
  </si>
  <si>
    <t>6800-01A</t>
  </si>
  <si>
    <t>Chamber s/n</t>
  </si>
  <si>
    <t>MPF-651424</t>
  </si>
  <si>
    <t>Chamber rev</t>
  </si>
  <si>
    <t>0</t>
  </si>
  <si>
    <t>Chamber cal</t>
  </si>
  <si>
    <t>Fluorometer</t>
  </si>
  <si>
    <t>Flr. Version</t>
  </si>
  <si>
    <t>09:34:36</t>
  </si>
  <si>
    <t>Stability Definition:	Fv'/Fm' (FLR): Slp&lt;0.5 Std&lt;0.1 Per=20	ΔCO2 (Meas2): Slp&lt;0.1 Per=20	ΔH2O (Meas2): Slp&lt;0.5 Per=20</t>
  </si>
  <si>
    <t>10:21:55</t>
  </si>
  <si>
    <t>r7_hnni</t>
  </si>
  <si>
    <t>10:21:56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</si>
  <si>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</si>
  <si>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</si>
  <si>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</si>
  <si>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</si>
  <si>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</si>
  <si>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</si>
  <si>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</si>
  <si>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</si>
  <si>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</si>
  <si>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</si>
  <si>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</si>
  <si>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</si>
  <si>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</si>
  <si>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</si>
  <si>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</si>
  <si>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</si>
  <si>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</si>
  <si>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</si>
  <si>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</si>
  <si>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</si>
  <si>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</si>
  <si>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</si>
  <si>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</si>
  <si>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</si>
  <si>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</si>
  <si>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</si>
  <si>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</si>
  <si>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</si>
  <si>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</si>
  <si>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</si>
  <si>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</si>
  <si>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</si>
  <si>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</si>
  <si>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</si>
  <si>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</si>
  <si>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</si>
  <si>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</si>
  <si>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</si>
  <si>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</si>
  <si>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</si>
  <si>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</si>
  <si>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</si>
  <si>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</si>
  <si>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</si>
  <si>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</si>
  <si>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</si>
  <si>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</si>
  <si>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</si>
  <si>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</si>
  <si>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</si>
  <si>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</si>
  <si>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</si>
  <si>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4.29067 94.6161 389.562 637.798 867.272 1086.73 1244.6 1389.95</t>
  </si>
  <si>
    <t>Fs_true</t>
  </si>
  <si>
    <t>0.0465506 102.254 401.879 603.147 799.774 1002.28 1200.19 1401.29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</si>
  <si>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</si>
  <si>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</si>
  <si>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</si>
  <si>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</si>
  <si>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</si>
  <si>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</si>
  <si>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</si>
  <si>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</si>
  <si>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</si>
  <si>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</si>
  <si>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</si>
  <si>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</si>
  <si>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</si>
  <si>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</si>
  <si>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</si>
  <si>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</si>
  <si>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</si>
  <si>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</si>
  <si>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</si>
  <si>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</si>
  <si>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</si>
  <si>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</si>
  <si>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</si>
  <si>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</si>
  <si>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</si>
  <si>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</si>
  <si>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</si>
  <si>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</si>
  <si>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rep</t>
  </si>
  <si>
    <t>plot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</si>
  <si>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</si>
  <si>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</si>
  <si>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</si>
  <si>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</si>
  <si>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</si>
  <si>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</si>
  <si>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</si>
  <si>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</si>
  <si>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</si>
  <si>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</si>
  <si>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</si>
  <si>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</si>
  <si>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</si>
  <si>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</si>
  <si>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</si>
  <si>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</si>
  <si>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</si>
  <si>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</si>
  <si>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</si>
  <si>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</si>
  <si>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</si>
  <si>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</si>
  <si>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</si>
  <si>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</si>
  <si>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</si>
  <si>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</si>
  <si>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</si>
  <si>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</si>
  <si>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</si>
  <si>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</si>
  <si>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</si>
  <si>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</si>
  <si>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</si>
  <si>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</si>
  <si>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</si>
  <si>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</si>
  <si>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</si>
  <si>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</si>
  <si>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</si>
  <si>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</si>
  <si>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</si>
  <si>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</si>
  <si>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</si>
  <si>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</si>
  <si>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</si>
  <si>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</si>
  <si>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</si>
  <si>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</si>
  <si>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</si>
  <si>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</si>
  <si>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</si>
  <si>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</si>
  <si>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</si>
  <si>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</si>
  <si>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</si>
  <si>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</si>
  <si>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</si>
  <si>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</si>
  <si>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</si>
  <si>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</si>
  <si>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</si>
  <si>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</si>
  <si>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</si>
  <si>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</si>
  <si>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</si>
  <si>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</si>
  <si>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</si>
  <si>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</si>
  <si>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</si>
  <si>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</si>
  <si>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</si>
  <si>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</si>
  <si>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</si>
  <si>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</si>
  <si>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</si>
  <si>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</si>
  <si>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</si>
  <si>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</si>
  <si>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</si>
  <si>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</si>
  <si>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</si>
  <si>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</si>
  <si>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</si>
  <si>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</si>
  <si>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</si>
  <si>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</si>
  <si>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</si>
  <si>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</si>
  <si>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</si>
  <si>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</si>
  <si>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</si>
  <si>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</si>
  <si>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</si>
  <si>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</si>
  <si>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</si>
  <si>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</si>
  <si>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</si>
  <si>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</si>
  <si>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</si>
  <si>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</si>
  <si>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</si>
  <si>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</si>
  <si>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</si>
  <si>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</si>
  <si>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</si>
  <si>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</si>
  <si>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</si>
  <si>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</si>
  <si>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</si>
  <si>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</si>
  <si>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</si>
  <si>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</si>
  <si>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</si>
  <si>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</si>
  <si>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</si>
  <si>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</si>
  <si>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</si>
  <si>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</si>
  <si>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</si>
  <si>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</si>
  <si>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</si>
  <si>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</si>
  <si>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</si>
  <si>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</si>
  <si>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</si>
  <si>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</si>
  <si>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</si>
  <si>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</si>
  <si>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</si>
  <si>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</si>
  <si>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</si>
  <si>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</si>
  <si>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</si>
  <si>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</si>
  <si>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</si>
  <si>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</si>
  <si>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</si>
  <si>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</si>
  <si>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</si>
  <si>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</si>
  <si>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</si>
  <si>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</si>
  <si>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</si>
  <si>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</si>
  <si>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</si>
  <si>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Fv'/Fm':MN</t>
  </si>
  <si>
    <t>Fv'/Fm':SLP</t>
  </si>
  <si>
    <t>Fv'/Fm':SD</t>
  </si>
  <si>
    <t>Fv'/Fm':OK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</si>
  <si>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</si>
  <si>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</si>
  <si>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</si>
  <si>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</si>
  <si>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</si>
  <si>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</si>
  <si>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</si>
  <si>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</si>
  <si>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</si>
  <si>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</si>
  <si>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</si>
  <si>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</si>
  <si>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</si>
  <si>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</si>
  <si>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</si>
  <si>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</si>
  <si>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</si>
  <si>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</si>
  <si>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</si>
  <si>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</si>
  <si>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</si>
  <si>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</si>
  <si>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</si>
  <si>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</si>
  <si>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</si>
  <si>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</si>
  <si>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</si>
  <si>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</si>
  <si>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</si>
  <si>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</si>
  <si>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</si>
  <si>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</si>
  <si>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</si>
  <si>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</si>
  <si>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</si>
  <si>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</si>
  <si>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</si>
  <si>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</si>
  <si>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</si>
  <si>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</si>
  <si>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</si>
  <si>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AccCO2_soda</t>
  </si>
  <si>
    <t>AccH2O_hum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</si>
  <si>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</si>
  <si>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</si>
  <si>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</si>
  <si>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</si>
  <si>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</si>
  <si>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</si>
  <si>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</si>
  <si>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</si>
  <si>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</si>
  <si>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</si>
  <si>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</si>
  <si>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</si>
  <si>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</si>
  <si>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</si>
  <si>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</si>
  <si>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</si>
  <si>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</si>
  <si>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</si>
  <si>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</si>
  <si>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</si>
  <si>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</si>
  <si>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</si>
  <si>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</si>
  <si>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</si>
  <si>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</si>
  <si>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</si>
  <si>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</si>
  <si>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</si>
  <si>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</si>
  <si>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</si>
  <si>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</si>
  <si>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</si>
  <si>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</si>
  <si>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</si>
  <si>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</si>
  <si>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</si>
  <si>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</si>
  <si>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</si>
  <si>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</si>
  <si>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</si>
  <si>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</si>
  <si>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</si>
  <si>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</si>
  <si>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</si>
  <si>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</si>
  <si>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</si>
  <si>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</si>
  <si>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</si>
  <si>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</si>
  <si>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</si>
  <si>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</si>
  <si>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</si>
  <si>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</si>
  <si>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</si>
  <si>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</si>
  <si>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</si>
  <si>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</si>
  <si>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</si>
  <si>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</si>
  <si>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</si>
  <si>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</si>
  <si>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</si>
  <si>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</si>
  <si>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</si>
  <si>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</si>
  <si>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</si>
  <si>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</si>
  <si>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</si>
  <si>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</si>
  <si>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</si>
  <si>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</si>
  <si>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</si>
  <si>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</si>
  <si>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</si>
  <si>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</si>
  <si>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</si>
  <si>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</si>
  <si>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</si>
  <si>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</si>
  <si>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</si>
  <si>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</si>
  <si>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</si>
  <si>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</si>
  <si>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 xml:space="preserve"> min⁻¹</t>
  </si>
  <si>
    <t>V</t>
  </si>
  <si>
    <t>mV</t>
  </si>
  <si>
    <t>hrs</t>
  </si>
  <si>
    <t>mg</t>
  </si>
  <si>
    <t>min</t>
  </si>
  <si>
    <t>20180702 13:49:56</t>
  </si>
  <si>
    <t>13:49:56</t>
  </si>
  <si>
    <t>none</t>
  </si>
  <si>
    <t>RECT-626-20211014-17_23_24</t>
  </si>
  <si>
    <t>MPF-627-20211015-10_23_30</t>
  </si>
  <si>
    <t>-</t>
  </si>
  <si>
    <t>0: Broadleaf</t>
  </si>
  <si>
    <t>13:49:22</t>
  </si>
  <si>
    <t>3/3</t>
  </si>
  <si>
    <t>11111111</t>
  </si>
  <si>
    <t>oooooooo</t>
  </si>
  <si>
    <t>off</t>
  </si>
  <si>
    <t>20180702 13:51:58</t>
  </si>
  <si>
    <t>13:51:58</t>
  </si>
  <si>
    <t>MPF-628-20211015-10_25_32</t>
  </si>
  <si>
    <t>13:52:21</t>
  </si>
  <si>
    <t>1/3</t>
  </si>
  <si>
    <t>20180702 13:54:22</t>
  </si>
  <si>
    <t>13:54:22</t>
  </si>
  <si>
    <t>MPF-629-20211015-10_27_56</t>
  </si>
  <si>
    <t>13:54:44</t>
  </si>
  <si>
    <t>20180702 13:56:45</t>
  </si>
  <si>
    <t>13:56:45</t>
  </si>
  <si>
    <t>MPF-630-20211015-10_30_19</t>
  </si>
  <si>
    <t>13:57:07</t>
  </si>
  <si>
    <t>2/3</t>
  </si>
  <si>
    <t>20180702 13:59:08</t>
  </si>
  <si>
    <t>13:59:08</t>
  </si>
  <si>
    <t>MPF-631-20211015-10_32_42</t>
  </si>
  <si>
    <t>13:59:42</t>
  </si>
  <si>
    <t>20180702 14:01:43</t>
  </si>
  <si>
    <t>14:01:43</t>
  </si>
  <si>
    <t>MPF-632-20211015-10_35_17</t>
  </si>
  <si>
    <t>14:00:48</t>
  </si>
  <si>
    <t>20180702 14:03:45</t>
  </si>
  <si>
    <t>14:03:45</t>
  </si>
  <si>
    <t>MPF-633-20211015-10_37_19</t>
  </si>
  <si>
    <t>14:04:06</t>
  </si>
  <si>
    <t>20180702 14:06:07</t>
  </si>
  <si>
    <t>14:06:07</t>
  </si>
  <si>
    <t>MPF-634-20211015-10_39_41</t>
  </si>
  <si>
    <t>14:05:08</t>
  </si>
  <si>
    <t>20180702 14:08:09</t>
  </si>
  <si>
    <t>14:08:09</t>
  </si>
  <si>
    <t>MPF-635-20211015-10_41_43</t>
  </si>
  <si>
    <t>14:08:33</t>
  </si>
  <si>
    <t>20180702 14:10:34</t>
  </si>
  <si>
    <t>14:10:34</t>
  </si>
  <si>
    <t>MPF-636-20211015-10_44_08</t>
  </si>
  <si>
    <t>14:09:56</t>
  </si>
  <si>
    <t>20180702 14:12:36</t>
  </si>
  <si>
    <t>14:12:36</t>
  </si>
  <si>
    <t>MPF-637-20211015-10_46_10</t>
  </si>
  <si>
    <t>14:13:06</t>
  </si>
  <si>
    <t>20180702 14:15:07</t>
  </si>
  <si>
    <t>14:15:07</t>
  </si>
  <si>
    <t>MPF-638-20211015-10_48_41</t>
  </si>
  <si>
    <t>14:14:25</t>
  </si>
  <si>
    <t>20180702 14:17:09</t>
  </si>
  <si>
    <t>14:17:09</t>
  </si>
  <si>
    <t>MPF-639-20211015-10_50_43</t>
  </si>
  <si>
    <t>14:16:27</t>
  </si>
  <si>
    <t>20180702 14:19:11</t>
  </si>
  <si>
    <t>14:19:11</t>
  </si>
  <si>
    <t>MPF-640-20211015-10_52_45</t>
  </si>
  <si>
    <t>14:18:23</t>
  </si>
  <si>
    <t>20180702 14:21:13</t>
  </si>
  <si>
    <t>14:21:13</t>
  </si>
  <si>
    <t>MPF-641-20211015-10_54_47</t>
  </si>
  <si>
    <t>14:21:35</t>
  </si>
  <si>
    <t>10:55:49</t>
  </si>
  <si>
    <t>r1_hnyi</t>
  </si>
  <si>
    <t>10:55:50</t>
  </si>
  <si>
    <t>10:55:51</t>
  </si>
  <si>
    <t>10:55:52</t>
  </si>
  <si>
    <t>20180702 14:31:54</t>
  </si>
  <si>
    <t>14:31:54</t>
  </si>
  <si>
    <t>MPF-642-20211015-11_05_28</t>
  </si>
  <si>
    <t>14:30:45</t>
  </si>
  <si>
    <t>20180702 14:33:56</t>
  </si>
  <si>
    <t>14:33:56</t>
  </si>
  <si>
    <t>MPF-643-20211015-11_07_30</t>
  </si>
  <si>
    <t>14:34:18</t>
  </si>
  <si>
    <t>20180702 14:36:19</t>
  </si>
  <si>
    <t>14:36:19</t>
  </si>
  <si>
    <t>MPF-644-20211015-11_09_53</t>
  </si>
  <si>
    <t>14:36:46</t>
  </si>
  <si>
    <t>20180702 14:38:47</t>
  </si>
  <si>
    <t>14:38:47</t>
  </si>
  <si>
    <t>MPF-645-20211015-11_12_21</t>
  </si>
  <si>
    <t>14:39:09</t>
  </si>
  <si>
    <t>20180702 14:41:10</t>
  </si>
  <si>
    <t>14:41:10</t>
  </si>
  <si>
    <t>MPF-646-20211015-11_14_44</t>
  </si>
  <si>
    <t>14:41:35</t>
  </si>
  <si>
    <t>20180702 14:43:36</t>
  </si>
  <si>
    <t>14:43:36</t>
  </si>
  <si>
    <t>MPF-647-20211015-11_17_10</t>
  </si>
  <si>
    <t>14:42:48</t>
  </si>
  <si>
    <t>20180702 14:45:38</t>
  </si>
  <si>
    <t>14:45:38</t>
  </si>
  <si>
    <t>MPF-648-20211015-11_19_12</t>
  </si>
  <si>
    <t>14:45:58</t>
  </si>
  <si>
    <t>20180702 14:47:59</t>
  </si>
  <si>
    <t>14:47:59</t>
  </si>
  <si>
    <t>MPF-649-20211015-11_21_33</t>
  </si>
  <si>
    <t>14:47:06</t>
  </si>
  <si>
    <t>20180702 14:50:01</t>
  </si>
  <si>
    <t>14:50:01</t>
  </si>
  <si>
    <t>MPF-650-20211015-11_23_35</t>
  </si>
  <si>
    <t>14:50:24</t>
  </si>
  <si>
    <t>20180702 14:52:25</t>
  </si>
  <si>
    <t>14:52:25</t>
  </si>
  <si>
    <t>MPF-651-20211015-11_25_59</t>
  </si>
  <si>
    <t>14:51:48</t>
  </si>
  <si>
    <t>20180702 14:54:27</t>
  </si>
  <si>
    <t>14:54:27</t>
  </si>
  <si>
    <t>MPF-652-20211015-11_28_01</t>
  </si>
  <si>
    <t>14:53:50</t>
  </si>
  <si>
    <t>20180702 14:56:29</t>
  </si>
  <si>
    <t>14:56:29</t>
  </si>
  <si>
    <t>MPF-653-20211015-11_30_03</t>
  </si>
  <si>
    <t>14:56:50</t>
  </si>
  <si>
    <t>20180702 14:58:51</t>
  </si>
  <si>
    <t>14:58:51</t>
  </si>
  <si>
    <t>MPF-654-20211015-11_32_25</t>
  </si>
  <si>
    <t>14:58:01</t>
  </si>
  <si>
    <t>20180702 15:00:53</t>
  </si>
  <si>
    <t>15:00:53</t>
  </si>
  <si>
    <t>MPF-655-20211015-11_34_27</t>
  </si>
  <si>
    <t>15:00:04</t>
  </si>
  <si>
    <t>20180702 15:02:55</t>
  </si>
  <si>
    <t>15:02:55</t>
  </si>
  <si>
    <t>MPF-656-20211015-11_36_30</t>
  </si>
  <si>
    <t>15:03:15</t>
  </si>
  <si>
    <t>11:41:07</t>
  </si>
  <si>
    <t>r5_lnyi</t>
  </si>
  <si>
    <t>11:41:08</t>
  </si>
  <si>
    <t>11:41:09</t>
  </si>
  <si>
    <t>11:49:26</t>
  </si>
  <si>
    <t>20180702 15:20:38</t>
  </si>
  <si>
    <t>15:20:38</t>
  </si>
  <si>
    <t>MPF-657-20211015-11_54_12</t>
  </si>
  <si>
    <t>15:19:36</t>
  </si>
  <si>
    <t>20180702 15:22:40</t>
  </si>
  <si>
    <t>15:22:40</t>
  </si>
  <si>
    <t>MPF-658-20211015-11_56_14</t>
  </si>
  <si>
    <t>15:23:01</t>
  </si>
  <si>
    <t>20180702 15:25:02</t>
  </si>
  <si>
    <t>15:25:02</t>
  </si>
  <si>
    <t>MPF-659-20211015-11_58_36</t>
  </si>
  <si>
    <t>15:25:24</t>
  </si>
  <si>
    <t>20180702 15:27:25</t>
  </si>
  <si>
    <t>15:27:25</t>
  </si>
  <si>
    <t>MPF-660-20211015-12_00_59</t>
  </si>
  <si>
    <t>15:27:47</t>
  </si>
  <si>
    <t>20180702 15:29:48</t>
  </si>
  <si>
    <t>15:29:48</t>
  </si>
  <si>
    <t>MPF-661-20211015-12_03_22</t>
  </si>
  <si>
    <t>15:30:10</t>
  </si>
  <si>
    <t>20180702 15:32:11</t>
  </si>
  <si>
    <t>15:32:11</t>
  </si>
  <si>
    <t>MPF-662-20211015-12_05_45</t>
  </si>
  <si>
    <t>15:31:21</t>
  </si>
  <si>
    <t>20180702 15:34:13</t>
  </si>
  <si>
    <t>15:34:13</t>
  </si>
  <si>
    <t>MPF-663-20211015-12_07_47</t>
  </si>
  <si>
    <t>15:34:35</t>
  </si>
  <si>
    <t>20180702 15:36:36</t>
  </si>
  <si>
    <t>15:36:36</t>
  </si>
  <si>
    <t>MPF-664-20211015-12_10_10</t>
  </si>
  <si>
    <t>15:35:43</t>
  </si>
  <si>
    <t>20180702 15:38:38</t>
  </si>
  <si>
    <t>15:38:38</t>
  </si>
  <si>
    <t>MPF-665-20211015-12_12_12</t>
  </si>
  <si>
    <t>15:39:01</t>
  </si>
  <si>
    <t>20180702 15:41:02</t>
  </si>
  <si>
    <t>15:41:02</t>
  </si>
  <si>
    <t>MPF-666-20211015-12_14_37</t>
  </si>
  <si>
    <t>15:40:20</t>
  </si>
  <si>
    <t>20180702 15:43:04</t>
  </si>
  <si>
    <t>15:43:04</t>
  </si>
  <si>
    <t>MPF-667-20211015-12_16_39</t>
  </si>
  <si>
    <t>15:43:26</t>
  </si>
  <si>
    <t>20180702 15:45:27</t>
  </si>
  <si>
    <t>15:45:27</t>
  </si>
  <si>
    <t>MPF-668-20211015-12_19_01</t>
  </si>
  <si>
    <t>15:44:46</t>
  </si>
  <si>
    <t>20180702 15:47:29</t>
  </si>
  <si>
    <t>15:47:29</t>
  </si>
  <si>
    <t>MPF-669-20211015-12_21_03</t>
  </si>
  <si>
    <t>15:46:53</t>
  </si>
  <si>
    <t>20180702 15:49:31</t>
  </si>
  <si>
    <t>15:49:31</t>
  </si>
  <si>
    <t>MPF-670-20211015-12_23_05</t>
  </si>
  <si>
    <t>15:48:49</t>
  </si>
  <si>
    <t>20180702 15:51:33</t>
  </si>
  <si>
    <t>15:51:33</t>
  </si>
  <si>
    <t>MPF-671-20211015-12_25_07</t>
  </si>
  <si>
    <t>15:51:51</t>
  </si>
  <si>
    <t>12:32:25</t>
  </si>
  <si>
    <t>r1_lnyi</t>
  </si>
  <si>
    <t>12:32:26</t>
  </si>
  <si>
    <t>12:33:15</t>
  </si>
  <si>
    <t>12:36:24</t>
  </si>
  <si>
    <t>r11_lnyi</t>
  </si>
  <si>
    <t>12:36:25</t>
  </si>
  <si>
    <t>20180702 16:04:58</t>
  </si>
  <si>
    <t>16:04:58</t>
  </si>
  <si>
    <t>MPF-672-20211015-12_38_33</t>
  </si>
  <si>
    <t>16:03:53</t>
  </si>
  <si>
    <t>20180702 16:07:00</t>
  </si>
  <si>
    <t>16:07:00</t>
  </si>
  <si>
    <t>MPF-673-20211015-12_40_35</t>
  </si>
  <si>
    <t>16:07:25</t>
  </si>
  <si>
    <t>20180702 16:09:26</t>
  </si>
  <si>
    <t>16:09:26</t>
  </si>
  <si>
    <t>MPF-674-20211015-12_43_01</t>
  </si>
  <si>
    <t>16:09:51</t>
  </si>
  <si>
    <t>20180702 16:11:52</t>
  </si>
  <si>
    <t>16:11:52</t>
  </si>
  <si>
    <t>MPF-675-20211015-12_45_27</t>
  </si>
  <si>
    <t>16:12:14</t>
  </si>
  <si>
    <t>20180702 16:14:15</t>
  </si>
  <si>
    <t>16:14:15</t>
  </si>
  <si>
    <t>MPF-676-20211015-12_47_50</t>
  </si>
  <si>
    <t>16:14:38</t>
  </si>
  <si>
    <t>20180702 16:16:39</t>
  </si>
  <si>
    <t>16:16:39</t>
  </si>
  <si>
    <t>MPF-677-20211015-12_50_14</t>
  </si>
  <si>
    <t>16:17:04</t>
  </si>
  <si>
    <t>20180702 16:19:05</t>
  </si>
  <si>
    <t>16:19:05</t>
  </si>
  <si>
    <t>MPF-678-20211015-12_52_39</t>
  </si>
  <si>
    <t>16:19:27</t>
  </si>
  <si>
    <t>20180702 16:21:28</t>
  </si>
  <si>
    <t>16:21:28</t>
  </si>
  <si>
    <t>MPF-679-20211015-12_55_03</t>
  </si>
  <si>
    <t>16:20:32</t>
  </si>
  <si>
    <t>20180702 16:23:30</t>
  </si>
  <si>
    <t>16:23:30</t>
  </si>
  <si>
    <t>MPF-680-20211015-12_57_05</t>
  </si>
  <si>
    <t>16:23:51</t>
  </si>
  <si>
    <t>20180702 16:25:52</t>
  </si>
  <si>
    <t>16:25:52</t>
  </si>
  <si>
    <t>MPF-681-20211015-12_59_27</t>
  </si>
  <si>
    <t>16:26:14</t>
  </si>
  <si>
    <t>20180702 16:28:15</t>
  </si>
  <si>
    <t>16:28:15</t>
  </si>
  <si>
    <t>MPF-682-20211015-13_01_50</t>
  </si>
  <si>
    <t>16:27:38</t>
  </si>
  <si>
    <t>20180702 16:30:17</t>
  </si>
  <si>
    <t>16:30:17</t>
  </si>
  <si>
    <t>MPF-683-20211015-13_03_52</t>
  </si>
  <si>
    <t>16:29:32</t>
  </si>
  <si>
    <t>20180702 16:32:19</t>
  </si>
  <si>
    <t>16:32:19</t>
  </si>
  <si>
    <t>MPF-684-20211015-13_05_54</t>
  </si>
  <si>
    <t>16:32:44</t>
  </si>
  <si>
    <t>20180702 16:34:45</t>
  </si>
  <si>
    <t>16:34:45</t>
  </si>
  <si>
    <t>MPF-685-20211015-13_08_20</t>
  </si>
  <si>
    <t>16:34:07</t>
  </si>
  <si>
    <t>20180702 16:36:47</t>
  </si>
  <si>
    <t>16:36:47</t>
  </si>
  <si>
    <t>MPF-686-20211015-13_10_22</t>
  </si>
  <si>
    <t>16:37:08</t>
  </si>
  <si>
    <t>13:12:38</t>
  </si>
  <si>
    <t>r9_hnni</t>
  </si>
  <si>
    <t>13:12:39</t>
  </si>
  <si>
    <t>13:29:36</t>
  </si>
  <si>
    <t>20180702 16:58:07</t>
  </si>
  <si>
    <t>16:58:07</t>
  </si>
  <si>
    <t>MPF-687-20211015-13_31_42</t>
  </si>
  <si>
    <t>16:56:58</t>
  </si>
  <si>
    <t>20180702 17:00:09</t>
  </si>
  <si>
    <t>17:00:09</t>
  </si>
  <si>
    <t>MPF-688-20211015-13_33_44</t>
  </si>
  <si>
    <t>17:00:32</t>
  </si>
  <si>
    <t>20180702 17:02:33</t>
  </si>
  <si>
    <t>17:02:33</t>
  </si>
  <si>
    <t>MPF-689-20211015-13_36_08</t>
  </si>
  <si>
    <t>17:02:53</t>
  </si>
  <si>
    <t>20180702 17:04:54</t>
  </si>
  <si>
    <t>17:04:54</t>
  </si>
  <si>
    <t>MPF-690-20211015-13_38_29</t>
  </si>
  <si>
    <t>17:05:17</t>
  </si>
  <si>
    <t>20180702 17:07:18</t>
  </si>
  <si>
    <t>17:07:18</t>
  </si>
  <si>
    <t>MPF-691-20211015-13_40_53</t>
  </si>
  <si>
    <t>17:07:41</t>
  </si>
  <si>
    <t>20180702 17:09:42</t>
  </si>
  <si>
    <t>17:09:42</t>
  </si>
  <si>
    <t>MPF-692-20211015-13_43_17</t>
  </si>
  <si>
    <t>17:08:51</t>
  </si>
  <si>
    <t>20180702 17:11:44</t>
  </si>
  <si>
    <t>17:11:44</t>
  </si>
  <si>
    <t>MPF-693-20211015-13_45_19</t>
  </si>
  <si>
    <t>17:12:07</t>
  </si>
  <si>
    <t>20180702 17:14:08</t>
  </si>
  <si>
    <t>17:14:08</t>
  </si>
  <si>
    <t>MPF-694-20211015-13_47_43</t>
  </si>
  <si>
    <t>17:14:31</t>
  </si>
  <si>
    <t>20180702 17:16:32</t>
  </si>
  <si>
    <t>17:16:32</t>
  </si>
  <si>
    <t>MPF-695-20211015-13_50_07</t>
  </si>
  <si>
    <t>17:15:55</t>
  </si>
  <si>
    <t>20180702 17:18:35</t>
  </si>
  <si>
    <t>17:18:35</t>
  </si>
  <si>
    <t>MPF-696-20211015-13_52_10</t>
  </si>
  <si>
    <t>17:17:59</t>
  </si>
  <si>
    <t>20180702 17:20:37</t>
  </si>
  <si>
    <t>17:20:37</t>
  </si>
  <si>
    <t>MPF-697-20211015-13_54_12</t>
  </si>
  <si>
    <t>17:21:07</t>
  </si>
  <si>
    <t>20180702 17:23:08</t>
  </si>
  <si>
    <t>17:23:08</t>
  </si>
  <si>
    <t>MPF-698-20211015-13_56_43</t>
  </si>
  <si>
    <t>17:22:22</t>
  </si>
  <si>
    <t>20180702 17:25:10</t>
  </si>
  <si>
    <t>17:25:10</t>
  </si>
  <si>
    <t>MPF-699-20211015-13_58_45</t>
  </si>
  <si>
    <t>17:25:30</t>
  </si>
  <si>
    <t>20180702 17:27:31</t>
  </si>
  <si>
    <t>17:27:31</t>
  </si>
  <si>
    <t>MPF-700-20211015-14_01_06</t>
  </si>
  <si>
    <t>17:26:43</t>
  </si>
  <si>
    <t>20180702 17:29:33</t>
  </si>
  <si>
    <t>17:29:33</t>
  </si>
  <si>
    <t>MPF-701-20211015-14_03_08</t>
  </si>
  <si>
    <t>17:29:55</t>
  </si>
  <si>
    <t>14:06:08</t>
  </si>
  <si>
    <t>r9_lnni</t>
  </si>
  <si>
    <t>14:20:09</t>
  </si>
  <si>
    <t>20180702 17:48:38</t>
  </si>
  <si>
    <t>17:48:38</t>
  </si>
  <si>
    <t>MPF-702-20211015-14_22_13</t>
  </si>
  <si>
    <t>17:47:38</t>
  </si>
  <si>
    <t>20180702 17:50:40</t>
  </si>
  <si>
    <t>17:50:40</t>
  </si>
  <si>
    <t>MPF-703-20211015-14_24_15</t>
  </si>
  <si>
    <t>17:51:04</t>
  </si>
  <si>
    <t>20180702 17:53:05</t>
  </si>
  <si>
    <t>17:53:05</t>
  </si>
  <si>
    <t>MPF-704-20211015-14_26_40</t>
  </si>
  <si>
    <t>17:53:30</t>
  </si>
  <si>
    <t>20180702 17:55:31</t>
  </si>
  <si>
    <t>17:55:31</t>
  </si>
  <si>
    <t>MPF-705-20211015-14_29_06</t>
  </si>
  <si>
    <t>17:55:53</t>
  </si>
  <si>
    <t>20180702 17:57:54</t>
  </si>
  <si>
    <t>17:57:54</t>
  </si>
  <si>
    <t>MPF-706-20211015-14_31_30</t>
  </si>
  <si>
    <t>17:58:15</t>
  </si>
  <si>
    <t>20180702 18:00:16</t>
  </si>
  <si>
    <t>18:00:16</t>
  </si>
  <si>
    <t>MPF-707-20211015-14_33_52</t>
  </si>
  <si>
    <t>17:59:18</t>
  </si>
  <si>
    <t>20180702 18:02:18</t>
  </si>
  <si>
    <t>18:02:18</t>
  </si>
  <si>
    <t>MPF-708-20211015-14_35_54</t>
  </si>
  <si>
    <t>18:02:39</t>
  </si>
  <si>
    <t>20180702 18:04:40</t>
  </si>
  <si>
    <t>18:04:40</t>
  </si>
  <si>
    <t>MPF-709-20211015-14_38_16</t>
  </si>
  <si>
    <t>18:05:03</t>
  </si>
  <si>
    <t>20180702 18:07:04</t>
  </si>
  <si>
    <t>18:07:04</t>
  </si>
  <si>
    <t>MPF-710-20211015-14_40_39</t>
  </si>
  <si>
    <t>18:07:31</t>
  </si>
  <si>
    <t>20180702 18:09:32</t>
  </si>
  <si>
    <t>18:09:32</t>
  </si>
  <si>
    <t>MPF-711-20211015-14_43_07</t>
  </si>
  <si>
    <t>18:09:58</t>
  </si>
  <si>
    <t>20180702 18:11:59</t>
  </si>
  <si>
    <t>18:11:59</t>
  </si>
  <si>
    <t>MPF-712-20211015-14_45_35</t>
  </si>
  <si>
    <t>18:11:18</t>
  </si>
  <si>
    <t>20180702 18:14:01</t>
  </si>
  <si>
    <t>18:14:01</t>
  </si>
  <si>
    <t>MPF-713-20211015-14_47_37</t>
  </si>
  <si>
    <t>18:13:14</t>
  </si>
  <si>
    <t>20180702 18:16:03</t>
  </si>
  <si>
    <t>18:16:03</t>
  </si>
  <si>
    <t>MPF-714-20211015-14_49_39</t>
  </si>
  <si>
    <t>18:15:21</t>
  </si>
  <si>
    <t>20180702 18:18:05</t>
  </si>
  <si>
    <t>18:18:05</t>
  </si>
  <si>
    <t>MPF-715-20211015-14_51_41</t>
  </si>
  <si>
    <t>18:17:28</t>
  </si>
  <si>
    <t>20180702 18:20:07</t>
  </si>
  <si>
    <t>18:20:07</t>
  </si>
  <si>
    <t>MPF-716-20211015-14_53_43</t>
  </si>
  <si>
    <t>18:20:37</t>
  </si>
  <si>
    <t>15:08:57</t>
  </si>
  <si>
    <t>r14_lnni</t>
  </si>
  <si>
    <t>15:08:58</t>
  </si>
  <si>
    <t>20180702 18:38:40</t>
  </si>
  <si>
    <t>18:38:40</t>
  </si>
  <si>
    <t>MPF-717-20211015-15_12_15</t>
  </si>
  <si>
    <t>18:37:32</t>
  </si>
  <si>
    <t>20180702 18:40:42</t>
  </si>
  <si>
    <t>18:40:42</t>
  </si>
  <si>
    <t>MPF-718-20211015-15_14_17</t>
  </si>
  <si>
    <t>18:39:43</t>
  </si>
  <si>
    <t>20180702 18:42:44</t>
  </si>
  <si>
    <t>18:42:44</t>
  </si>
  <si>
    <t>MPF-719-20211015-15_16_19</t>
  </si>
  <si>
    <t>18:41:35</t>
  </si>
  <si>
    <t>20180702 18:44:46</t>
  </si>
  <si>
    <t>18:44:46</t>
  </si>
  <si>
    <t>MPF-720-20211015-15_18_22</t>
  </si>
  <si>
    <t>18:43:45</t>
  </si>
  <si>
    <t>20180702 18:46:48</t>
  </si>
  <si>
    <t>18:46:48</t>
  </si>
  <si>
    <t>MPF-721-20211015-15_20_23</t>
  </si>
  <si>
    <t>18:45:40</t>
  </si>
  <si>
    <t>20180702 18:48:50</t>
  </si>
  <si>
    <t>18:48:50</t>
  </si>
  <si>
    <t>MPF-722-20211015-15_22_25</t>
  </si>
  <si>
    <t>18:47:44</t>
  </si>
  <si>
    <t>r14_lnni_redo</t>
  </si>
  <si>
    <t>15:32:12</t>
  </si>
  <si>
    <t>20180702 19:03:46</t>
  </si>
  <si>
    <t>19:03:46</t>
  </si>
  <si>
    <t>MPF-723-20211015-15_37_22</t>
  </si>
  <si>
    <t>19:02:43</t>
  </si>
  <si>
    <t>20180702 19:05:48</t>
  </si>
  <si>
    <t>19:05:48</t>
  </si>
  <si>
    <t>MPF-724-20211015-15_39_24</t>
  </si>
  <si>
    <t>19:05:04</t>
  </si>
  <si>
    <t>15:40:53</t>
  </si>
  <si>
    <t>r14_lnni_redo_b</t>
  </si>
  <si>
    <t>15:41:01</t>
  </si>
  <si>
    <t>20180702 19:09:35</t>
  </si>
  <si>
    <t>19:09:35</t>
  </si>
  <si>
    <t>MPF-725-20211015-15_43_11</t>
  </si>
  <si>
    <t>19:09:59</t>
  </si>
  <si>
    <t>20180702 19:12:00</t>
  </si>
  <si>
    <t>19:12:00</t>
  </si>
  <si>
    <t>MPF-726-20211015-15_45_36</t>
  </si>
  <si>
    <t>19:12:20</t>
  </si>
  <si>
    <t>20180702 19:14:21</t>
  </si>
  <si>
    <t>19:14:21</t>
  </si>
  <si>
    <t>MPF-727-20211015-15_47_57</t>
  </si>
  <si>
    <t>19:14:38</t>
  </si>
  <si>
    <t>20180702 19:16:39</t>
  </si>
  <si>
    <t>19:16:39</t>
  </si>
  <si>
    <t>MPF-728-20211015-15_50_15</t>
  </si>
  <si>
    <t>19:17:03</t>
  </si>
  <si>
    <t>20180702 19:19:04</t>
  </si>
  <si>
    <t>19:19:04</t>
  </si>
  <si>
    <t>MPF-729-20211015-15_52_40</t>
  </si>
  <si>
    <t>19:18:20</t>
  </si>
  <si>
    <t>20180702 19:21:06</t>
  </si>
  <si>
    <t>19:21:06</t>
  </si>
  <si>
    <t>MPF-730-20211015-15_54_42</t>
  </si>
  <si>
    <t>19:19:53</t>
  </si>
  <si>
    <t>20180702 19:23:08</t>
  </si>
  <si>
    <t>19:23:08</t>
  </si>
  <si>
    <t>MPF-731-20211015-15_56_44</t>
  </si>
  <si>
    <t>19:23:25</t>
  </si>
  <si>
    <t>20180702 19:25:26</t>
  </si>
  <si>
    <t>19:25:26</t>
  </si>
  <si>
    <t>MPF-732-20211015-15_59_02</t>
  </si>
  <si>
    <t>19:24:39</t>
  </si>
  <si>
    <t>20180702 19:27:28</t>
  </si>
  <si>
    <t>19:27:28</t>
  </si>
  <si>
    <t>MPF-733-20211015-16_01_04</t>
  </si>
  <si>
    <t>19:27:50</t>
  </si>
  <si>
    <t>20180702 19:29:51</t>
  </si>
  <si>
    <t>19:29:51</t>
  </si>
  <si>
    <t>MPF-734-20211015-16_03_27</t>
  </si>
  <si>
    <t>19:29:07</t>
  </si>
  <si>
    <t>20180702 19:31:53</t>
  </si>
  <si>
    <t>19:31:53</t>
  </si>
  <si>
    <t>MPF-735-20211015-16_05_29</t>
  </si>
  <si>
    <t>19:31:14</t>
  </si>
  <si>
    <t>20180702 19:33:55</t>
  </si>
  <si>
    <t>19:33:55</t>
  </si>
  <si>
    <t>MPF-736-20211015-16_07_31</t>
  </si>
  <si>
    <t>19:33:12</t>
  </si>
  <si>
    <t>20180702 19:35:57</t>
  </si>
  <si>
    <t>19:35:57</t>
  </si>
  <si>
    <t>MPF-737-20211015-16_09_33</t>
  </si>
  <si>
    <t>19:35:14</t>
  </si>
  <si>
    <t>20180702 19:37:59</t>
  </si>
  <si>
    <t>19:37:59</t>
  </si>
  <si>
    <t>MPF-738-20211015-16_11_35</t>
  </si>
  <si>
    <t>19:37:18</t>
  </si>
  <si>
    <t>20180702 19:40:01</t>
  </si>
  <si>
    <t>19:40:01</t>
  </si>
  <si>
    <t>MPF-739-20211015-16_13_37</t>
  </si>
  <si>
    <t>19:40:22</t>
  </si>
  <si>
    <t>16:16:08</t>
  </si>
  <si>
    <t>r8_hnyi</t>
  </si>
  <si>
    <t>20180702 19:51:08</t>
  </si>
  <si>
    <t>19:51:08</t>
  </si>
  <si>
    <t>MPF-740-20211015-16_24_44</t>
  </si>
  <si>
    <t>19:50:01</t>
  </si>
  <si>
    <t>20180702 19:53:10</t>
  </si>
  <si>
    <t>19:53:10</t>
  </si>
  <si>
    <t>MPF-741-20211015-16_26_46</t>
  </si>
  <si>
    <t>19:53:27</t>
  </si>
  <si>
    <t>20180702 19:55:28</t>
  </si>
  <si>
    <t>19:55:28</t>
  </si>
  <si>
    <t>MPF-742-20211015-16_29_04</t>
  </si>
  <si>
    <t>19:55:51</t>
  </si>
  <si>
    <t>20180702 19:57:52</t>
  </si>
  <si>
    <t>19:57:52</t>
  </si>
  <si>
    <t>MPF-743-20211015-16_31_28</t>
  </si>
  <si>
    <t>19:58:13</t>
  </si>
  <si>
    <t>20180702 20:00:14</t>
  </si>
  <si>
    <t>20:00:14</t>
  </si>
  <si>
    <t>MPF-744-20211015-16_33_50</t>
  </si>
  <si>
    <t>19:59:31</t>
  </si>
  <si>
    <t>20180702 20:02:16</t>
  </si>
  <si>
    <t>20:02:16</t>
  </si>
  <si>
    <t>MPF-745-20211015-16_35_52</t>
  </si>
  <si>
    <t>20:01:08</t>
  </si>
  <si>
    <t>20180702 20:04:18</t>
  </si>
  <si>
    <t>20:04:18</t>
  </si>
  <si>
    <t>MPF-746-20211015-16_37_54</t>
  </si>
  <si>
    <t>20:04:45</t>
  </si>
  <si>
    <t>20180702 20:06:46</t>
  </si>
  <si>
    <t>20:06:46</t>
  </si>
  <si>
    <t>MPF-747-20211015-16_40_22</t>
  </si>
  <si>
    <t>20:05:50</t>
  </si>
  <si>
    <t>20180702 20:08:48</t>
  </si>
  <si>
    <t>20:08:48</t>
  </si>
  <si>
    <t>MPF-748-20211015-16_42_24</t>
  </si>
  <si>
    <t>20:09:09</t>
  </si>
  <si>
    <t>20180702 20:11:10</t>
  </si>
  <si>
    <t>20:11:10</t>
  </si>
  <si>
    <t>MPF-749-20211015-16_44_46</t>
  </si>
  <si>
    <t>20:10:31</t>
  </si>
  <si>
    <t>20180702 20:13:12</t>
  </si>
  <si>
    <t>20:13:12</t>
  </si>
  <si>
    <t>MPF-750-20211015-16_46_48</t>
  </si>
  <si>
    <t>20:12:30</t>
  </si>
  <si>
    <t>20180702 20:15:14</t>
  </si>
  <si>
    <t>20:15:14</t>
  </si>
  <si>
    <t>MPF-751-20211015-16_48_50</t>
  </si>
  <si>
    <t>20:15:42</t>
  </si>
  <si>
    <t>20180702 20:17:43</t>
  </si>
  <si>
    <t>20:17:43</t>
  </si>
  <si>
    <t>MPF-752-20211015-16_51_19</t>
  </si>
  <si>
    <t>20:16:54</t>
  </si>
  <si>
    <t>20180702 20:19:45</t>
  </si>
  <si>
    <t>20:19:45</t>
  </si>
  <si>
    <t>MPF-753-20211015-16_53_22</t>
  </si>
  <si>
    <t>20:19:04</t>
  </si>
  <si>
    <t>20180702 20:21:47</t>
  </si>
  <si>
    <t>20:21:47</t>
  </si>
  <si>
    <t>MPF-754-20211015-16_55_24</t>
  </si>
  <si>
    <t>20:22:10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</si>
</sst>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H146"/>
  <sheetViews>
    <sheetView tabSelected="1" workbookViewId="0"/>
  </sheetViews>
  <sheetFormatPr baseColWidth="10" defaultColWidth="8.83203125" defaultRowHeight="15" x14ac:dyDescent="0.2"/>
  <sheetData>
    <row r="2" spans="1:268" x14ac:dyDescent="0.2">
      <c r="A2" t="s">
        <v>31</v>
      </c>
      <c r="B2" t="s">
        <v>32</v>
      </c>
      <c r="C2" t="s">
        <v>34</v>
      </c>
    </row>
    <row r="3" spans="1:268" x14ac:dyDescent="0.2">
      <c r="B3" t="s">
        <v>33</v>
      </c>
      <c r="C3">
        <v>21</v>
      </c>
    </row>
    <row r="4" spans="1:268" x14ac:dyDescent="0.2">
      <c r="A4" t="s">
        <v>35</v>
      </c>
      <c r="B4" t="s">
        <v>36</v>
      </c>
      <c r="C4" t="s">
        <v>37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</row>
    <row r="5" spans="1:268" x14ac:dyDescent="0.2">
      <c r="B5" t="s">
        <v>18</v>
      </c>
      <c r="C5" t="s">
        <v>38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68" x14ac:dyDescent="0.2">
      <c r="A6" t="s">
        <v>47</v>
      </c>
      <c r="B6" t="s">
        <v>48</v>
      </c>
      <c r="C6" t="s">
        <v>49</v>
      </c>
      <c r="D6" t="s">
        <v>50</v>
      </c>
      <c r="E6" t="s">
        <v>51</v>
      </c>
    </row>
    <row r="7" spans="1:268" x14ac:dyDescent="0.2">
      <c r="B7">
        <v>0</v>
      </c>
      <c r="C7">
        <v>1</v>
      </c>
      <c r="D7">
        <v>0</v>
      </c>
      <c r="E7">
        <v>0</v>
      </c>
    </row>
    <row r="8" spans="1:268" x14ac:dyDescent="0.2">
      <c r="A8" t="s">
        <v>52</v>
      </c>
      <c r="B8" t="s">
        <v>53</v>
      </c>
      <c r="C8" t="s">
        <v>55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268" x14ac:dyDescent="0.2">
      <c r="B9" t="s">
        <v>54</v>
      </c>
      <c r="C9" t="s">
        <v>56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68" x14ac:dyDescent="0.2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</row>
    <row r="11" spans="1:268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268" x14ac:dyDescent="0.2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84</v>
      </c>
      <c r="H12" t="s">
        <v>86</v>
      </c>
    </row>
    <row r="13" spans="1:268" x14ac:dyDescent="0.2">
      <c r="B13">
        <v>-6276</v>
      </c>
      <c r="C13">
        <v>6.6</v>
      </c>
      <c r="D13">
        <v>1.7090000000000001E-5</v>
      </c>
      <c r="E13">
        <v>3.11</v>
      </c>
      <c r="F13" t="s">
        <v>83</v>
      </c>
      <c r="G13" t="s">
        <v>85</v>
      </c>
      <c r="H13">
        <v>0</v>
      </c>
    </row>
    <row r="14" spans="1:268" x14ac:dyDescent="0.2">
      <c r="A14" t="s">
        <v>87</v>
      </c>
      <c r="B14" t="s">
        <v>87</v>
      </c>
      <c r="C14" t="s">
        <v>87</v>
      </c>
      <c r="D14" t="s">
        <v>87</v>
      </c>
      <c r="E14" t="s">
        <v>87</v>
      </c>
      <c r="F14" t="s">
        <v>87</v>
      </c>
      <c r="G14" t="s">
        <v>88</v>
      </c>
      <c r="H14" t="s">
        <v>88</v>
      </c>
      <c r="I14" t="s">
        <v>89</v>
      </c>
      <c r="J14" t="s">
        <v>89</v>
      </c>
      <c r="K14" t="s">
        <v>89</v>
      </c>
      <c r="L14" t="s">
        <v>89</v>
      </c>
      <c r="M14" t="s">
        <v>89</v>
      </c>
      <c r="N14" t="s">
        <v>89</v>
      </c>
      <c r="O14" t="s">
        <v>89</v>
      </c>
      <c r="P14" t="s">
        <v>89</v>
      </c>
      <c r="Q14" t="s">
        <v>89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t="s">
        <v>89</v>
      </c>
      <c r="Z14" t="s">
        <v>89</v>
      </c>
      <c r="AA14" t="s">
        <v>89</v>
      </c>
      <c r="AB14" t="s">
        <v>89</v>
      </c>
      <c r="AC14" t="s">
        <v>89</v>
      </c>
      <c r="AD14" t="s">
        <v>89</v>
      </c>
      <c r="AE14" t="s">
        <v>89</v>
      </c>
      <c r="AF14" t="s">
        <v>89</v>
      </c>
      <c r="AG14" t="s">
        <v>90</v>
      </c>
      <c r="AH14" t="s">
        <v>90</v>
      </c>
      <c r="AI14" t="s">
        <v>90</v>
      </c>
      <c r="AJ14" t="s">
        <v>90</v>
      </c>
      <c r="AK14" t="s">
        <v>90</v>
      </c>
      <c r="AL14" t="s">
        <v>91</v>
      </c>
      <c r="AM14" t="s">
        <v>91</v>
      </c>
      <c r="AN14" t="s">
        <v>91</v>
      </c>
      <c r="AO14" t="s">
        <v>91</v>
      </c>
      <c r="AP14" t="s">
        <v>91</v>
      </c>
      <c r="AQ14" t="s">
        <v>91</v>
      </c>
      <c r="AR14" t="s">
        <v>91</v>
      </c>
      <c r="AS14" t="s">
        <v>91</v>
      </c>
      <c r="AT14" t="s">
        <v>91</v>
      </c>
      <c r="AU14" t="s">
        <v>91</v>
      </c>
      <c r="AV14" t="s">
        <v>91</v>
      </c>
      <c r="AW14" t="s">
        <v>91</v>
      </c>
      <c r="AX14" t="s">
        <v>91</v>
      </c>
      <c r="AY14" t="s">
        <v>91</v>
      </c>
      <c r="AZ14" t="s">
        <v>91</v>
      </c>
      <c r="BA14" t="s">
        <v>91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92</v>
      </c>
      <c r="BO14" t="s">
        <v>92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92</v>
      </c>
      <c r="BV14" t="s">
        <v>93</v>
      </c>
      <c r="BW14" t="s">
        <v>93</v>
      </c>
      <c r="BX14" t="s">
        <v>93</v>
      </c>
      <c r="BY14" t="s">
        <v>93</v>
      </c>
      <c r="BZ14" t="s">
        <v>93</v>
      </c>
      <c r="CA14" t="s">
        <v>93</v>
      </c>
      <c r="CB14" t="s">
        <v>93</v>
      </c>
      <c r="CC14" t="s">
        <v>93</v>
      </c>
      <c r="CD14" t="s">
        <v>93</v>
      </c>
      <c r="CE14" t="s">
        <v>93</v>
      </c>
      <c r="CF14" t="s">
        <v>94</v>
      </c>
      <c r="CG14" t="s">
        <v>94</v>
      </c>
      <c r="CH14" t="s">
        <v>94</v>
      </c>
      <c r="CI14" t="s">
        <v>94</v>
      </c>
      <c r="CJ14" t="s">
        <v>95</v>
      </c>
      <c r="CK14" t="s">
        <v>95</v>
      </c>
      <c r="CL14" t="s">
        <v>95</v>
      </c>
      <c r="CM14" t="s">
        <v>95</v>
      </c>
      <c r="CN14" t="s">
        <v>96</v>
      </c>
      <c r="CO14" t="s">
        <v>96</v>
      </c>
      <c r="CP14" t="s">
        <v>96</v>
      </c>
      <c r="CQ14" t="s">
        <v>96</v>
      </c>
      <c r="CR14" t="s">
        <v>96</v>
      </c>
      <c r="CS14" t="s">
        <v>96</v>
      </c>
      <c r="CT14" t="s">
        <v>96</v>
      </c>
      <c r="CU14" t="s">
        <v>96</v>
      </c>
      <c r="CV14" t="s">
        <v>96</v>
      </c>
      <c r="CW14" t="s">
        <v>96</v>
      </c>
      <c r="CX14" t="s">
        <v>96</v>
      </c>
      <c r="CY14" t="s">
        <v>96</v>
      </c>
      <c r="CZ14" t="s">
        <v>96</v>
      </c>
      <c r="DA14" t="s">
        <v>96</v>
      </c>
      <c r="DB14" t="s">
        <v>96</v>
      </c>
      <c r="DC14" t="s">
        <v>96</v>
      </c>
      <c r="DD14" t="s">
        <v>96</v>
      </c>
      <c r="DE14" t="s">
        <v>96</v>
      </c>
      <c r="DF14" t="s">
        <v>97</v>
      </c>
      <c r="DG14" t="s">
        <v>97</v>
      </c>
      <c r="DH14" t="s">
        <v>97</v>
      </c>
      <c r="DI14" t="s">
        <v>97</v>
      </c>
      <c r="DJ14" t="s">
        <v>97</v>
      </c>
      <c r="DK14" t="s">
        <v>97</v>
      </c>
      <c r="DL14" t="s">
        <v>97</v>
      </c>
      <c r="DM14" t="s">
        <v>97</v>
      </c>
      <c r="DN14" t="s">
        <v>97</v>
      </c>
      <c r="DO14" t="s">
        <v>97</v>
      </c>
      <c r="DP14" t="s">
        <v>98</v>
      </c>
      <c r="DQ14" t="s">
        <v>98</v>
      </c>
      <c r="DR14" t="s">
        <v>98</v>
      </c>
      <c r="DS14" t="s">
        <v>98</v>
      </c>
      <c r="DT14" t="s">
        <v>98</v>
      </c>
      <c r="DU14" t="s">
        <v>98</v>
      </c>
      <c r="DV14" t="s">
        <v>98</v>
      </c>
      <c r="DW14" t="s">
        <v>98</v>
      </c>
      <c r="DX14" t="s">
        <v>98</v>
      </c>
      <c r="DY14" t="s">
        <v>98</v>
      </c>
      <c r="DZ14" t="s">
        <v>98</v>
      </c>
      <c r="EA14" t="s">
        <v>98</v>
      </c>
      <c r="EB14" t="s">
        <v>98</v>
      </c>
      <c r="EC14" t="s">
        <v>98</v>
      </c>
      <c r="ED14" t="s">
        <v>98</v>
      </c>
      <c r="EE14" t="s">
        <v>98</v>
      </c>
      <c r="EF14" t="s">
        <v>98</v>
      </c>
      <c r="EG14" t="s">
        <v>98</v>
      </c>
      <c r="EH14" t="s">
        <v>99</v>
      </c>
      <c r="EI14" t="s">
        <v>99</v>
      </c>
      <c r="EJ14" t="s">
        <v>99</v>
      </c>
      <c r="EK14" t="s">
        <v>99</v>
      </c>
      <c r="EL14" t="s">
        <v>99</v>
      </c>
      <c r="EM14" t="s">
        <v>100</v>
      </c>
      <c r="EN14" t="s">
        <v>100</v>
      </c>
      <c r="EO14" t="s">
        <v>100</v>
      </c>
      <c r="EP14" t="s">
        <v>100</v>
      </c>
      <c r="EQ14" t="s">
        <v>100</v>
      </c>
      <c r="ER14" t="s">
        <v>100</v>
      </c>
      <c r="ES14" t="s">
        <v>100</v>
      </c>
      <c r="ET14" t="s">
        <v>100</v>
      </c>
      <c r="EU14" t="s">
        <v>100</v>
      </c>
      <c r="EV14" t="s">
        <v>100</v>
      </c>
      <c r="EW14" t="s">
        <v>100</v>
      </c>
      <c r="EX14" t="s">
        <v>100</v>
      </c>
      <c r="EY14" t="s">
        <v>100</v>
      </c>
      <c r="EZ14" t="s">
        <v>101</v>
      </c>
      <c r="FA14" t="s">
        <v>101</v>
      </c>
      <c r="FB14" t="s">
        <v>101</v>
      </c>
      <c r="FC14" t="s">
        <v>101</v>
      </c>
      <c r="FD14" t="s">
        <v>101</v>
      </c>
      <c r="FE14" t="s">
        <v>101</v>
      </c>
      <c r="FF14" t="s">
        <v>101</v>
      </c>
      <c r="FG14" t="s">
        <v>101</v>
      </c>
      <c r="FH14" t="s">
        <v>101</v>
      </c>
      <c r="FI14" t="s">
        <v>101</v>
      </c>
      <c r="FJ14" t="s">
        <v>101</v>
      </c>
      <c r="FK14" t="s">
        <v>101</v>
      </c>
      <c r="FL14" t="s">
        <v>101</v>
      </c>
      <c r="FM14" t="s">
        <v>101</v>
      </c>
      <c r="FN14" t="s">
        <v>101</v>
      </c>
      <c r="FO14" t="s">
        <v>102</v>
      </c>
      <c r="FP14" t="s">
        <v>102</v>
      </c>
      <c r="FQ14" t="s">
        <v>102</v>
      </c>
      <c r="FR14" t="s">
        <v>102</v>
      </c>
      <c r="FS14" t="s">
        <v>102</v>
      </c>
      <c r="FT14" t="s">
        <v>102</v>
      </c>
      <c r="FU14" t="s">
        <v>102</v>
      </c>
      <c r="FV14" t="s">
        <v>102</v>
      </c>
      <c r="FW14" t="s">
        <v>102</v>
      </c>
      <c r="FX14" t="s">
        <v>102</v>
      </c>
      <c r="FY14" t="s">
        <v>102</v>
      </c>
      <c r="FZ14" t="s">
        <v>102</v>
      </c>
      <c r="GA14" t="s">
        <v>102</v>
      </c>
      <c r="GB14" t="s">
        <v>102</v>
      </c>
      <c r="GC14" t="s">
        <v>102</v>
      </c>
      <c r="GD14" t="s">
        <v>102</v>
      </c>
      <c r="GE14" t="s">
        <v>102</v>
      </c>
      <c r="GF14" t="s">
        <v>102</v>
      </c>
      <c r="GG14" t="s">
        <v>103</v>
      </c>
      <c r="GH14" t="s">
        <v>103</v>
      </c>
      <c r="GI14" t="s">
        <v>103</v>
      </c>
      <c r="GJ14" t="s">
        <v>103</v>
      </c>
      <c r="GK14" t="s">
        <v>103</v>
      </c>
      <c r="GL14" t="s">
        <v>103</v>
      </c>
      <c r="GM14" t="s">
        <v>103</v>
      </c>
      <c r="GN14" t="s">
        <v>103</v>
      </c>
      <c r="GO14" t="s">
        <v>103</v>
      </c>
      <c r="GP14" t="s">
        <v>103</v>
      </c>
      <c r="GQ14" t="s">
        <v>103</v>
      </c>
      <c r="GR14" t="s">
        <v>103</v>
      </c>
      <c r="GS14" t="s">
        <v>103</v>
      </c>
      <c r="GT14" t="s">
        <v>103</v>
      </c>
      <c r="GU14" t="s">
        <v>103</v>
      </c>
      <c r="GV14" t="s">
        <v>103</v>
      </c>
      <c r="GW14" t="s">
        <v>103</v>
      </c>
      <c r="GX14" t="s">
        <v>103</v>
      </c>
      <c r="GY14" t="s">
        <v>103</v>
      </c>
      <c r="GZ14" t="s">
        <v>104</v>
      </c>
      <c r="HA14" t="s">
        <v>104</v>
      </c>
      <c r="HB14" t="s">
        <v>104</v>
      </c>
      <c r="HC14" t="s">
        <v>104</v>
      </c>
      <c r="HD14" t="s">
        <v>104</v>
      </c>
      <c r="HE14" t="s">
        <v>104</v>
      </c>
      <c r="HF14" t="s">
        <v>104</v>
      </c>
      <c r="HG14" t="s">
        <v>104</v>
      </c>
      <c r="HH14" t="s">
        <v>104</v>
      </c>
      <c r="HI14" t="s">
        <v>104</v>
      </c>
      <c r="HJ14" t="s">
        <v>104</v>
      </c>
      <c r="HK14" t="s">
        <v>104</v>
      </c>
      <c r="HL14" t="s">
        <v>104</v>
      </c>
      <c r="HM14" t="s">
        <v>104</v>
      </c>
      <c r="HN14" t="s">
        <v>104</v>
      </c>
      <c r="HO14" t="s">
        <v>104</v>
      </c>
      <c r="HP14" t="s">
        <v>104</v>
      </c>
      <c r="HQ14" t="s">
        <v>104</v>
      </c>
      <c r="HR14" t="s">
        <v>104</v>
      </c>
      <c r="HS14" t="s">
        <v>105</v>
      </c>
      <c r="HT14" t="s">
        <v>105</v>
      </c>
      <c r="HU14" t="s">
        <v>105</v>
      </c>
      <c r="HV14" t="s">
        <v>105</v>
      </c>
      <c r="HW14" t="s">
        <v>105</v>
      </c>
      <c r="HX14" t="s">
        <v>105</v>
      </c>
      <c r="HY14" t="s">
        <v>105</v>
      </c>
      <c r="HZ14" t="s">
        <v>105</v>
      </c>
      <c r="IA14" t="s">
        <v>105</v>
      </c>
      <c r="IB14" t="s">
        <v>105</v>
      </c>
      <c r="IC14" t="s">
        <v>105</v>
      </c>
      <c r="ID14" t="s">
        <v>105</v>
      </c>
      <c r="IE14" t="s">
        <v>105</v>
      </c>
      <c r="IF14" t="s">
        <v>105</v>
      </c>
      <c r="IG14" t="s">
        <v>105</v>
      </c>
      <c r="IH14" t="s">
        <v>105</v>
      </c>
      <c r="II14" t="s">
        <v>105</v>
      </c>
      <c r="IJ14" t="s">
        <v>105</v>
      </c>
      <c r="IK14" t="s">
        <v>106</v>
      </c>
      <c r="IL14" t="s">
        <v>106</v>
      </c>
      <c r="IM14" t="s">
        <v>106</v>
      </c>
      <c r="IN14" t="s">
        <v>106</v>
      </c>
      <c r="IO14" t="s">
        <v>106</v>
      </c>
      <c r="IP14" t="s">
        <v>106</v>
      </c>
      <c r="IQ14" t="s">
        <v>106</v>
      </c>
      <c r="IR14" t="s">
        <v>106</v>
      </c>
      <c r="IS14" t="s">
        <v>107</v>
      </c>
      <c r="IT14" t="s">
        <v>107</v>
      </c>
      <c r="IU14" t="s">
        <v>107</v>
      </c>
      <c r="IV14" t="s">
        <v>107</v>
      </c>
      <c r="IW14" t="s">
        <v>107</v>
      </c>
      <c r="IX14" t="s">
        <v>107</v>
      </c>
      <c r="IY14" t="s">
        <v>107</v>
      </c>
      <c r="IZ14" t="s">
        <v>107</v>
      </c>
      <c r="JA14" t="s">
        <v>107</v>
      </c>
      <c r="JB14" t="s">
        <v>107</v>
      </c>
      <c r="JC14" t="s">
        <v>107</v>
      </c>
      <c r="JD14" t="s">
        <v>107</v>
      </c>
      <c r="JE14" t="s">
        <v>107</v>
      </c>
      <c r="JF14" t="s">
        <v>107</v>
      </c>
      <c r="JG14" t="s">
        <v>107</v>
      </c>
      <c r="JH14" t="s">
        <v>107</v>
      </c>
    </row>
    <row r="15" spans="1:268" x14ac:dyDescent="0.2">
      <c r="A15" t="s">
        <v>108</v>
      </c>
      <c r="B15" t="s">
        <v>109</v>
      </c>
      <c r="C15" t="s">
        <v>110</v>
      </c>
      <c r="D15" t="s">
        <v>111</v>
      </c>
      <c r="E15" t="s">
        <v>112</v>
      </c>
      <c r="F15" t="s">
        <v>113</v>
      </c>
      <c r="G15" t="s">
        <v>114</v>
      </c>
      <c r="H15" t="s">
        <v>115</v>
      </c>
      <c r="I15" t="s">
        <v>116</v>
      </c>
      <c r="J15" t="s">
        <v>117</v>
      </c>
      <c r="K15" t="s">
        <v>118</v>
      </c>
      <c r="L15" t="s">
        <v>119</v>
      </c>
      <c r="M15" t="s">
        <v>120</v>
      </c>
      <c r="N15" t="s">
        <v>121</v>
      </c>
      <c r="O15" t="s">
        <v>122</v>
      </c>
      <c r="P15" t="s">
        <v>123</v>
      </c>
      <c r="Q15" t="s">
        <v>124</v>
      </c>
      <c r="R15" t="s">
        <v>125</v>
      </c>
      <c r="S15" t="s">
        <v>126</v>
      </c>
      <c r="T15" t="s">
        <v>127</v>
      </c>
      <c r="U15" t="s">
        <v>128</v>
      </c>
      <c r="V15" t="s">
        <v>129</v>
      </c>
      <c r="W15" t="s">
        <v>130</v>
      </c>
      <c r="X15" t="s">
        <v>131</v>
      </c>
      <c r="Y15" t="s">
        <v>132</v>
      </c>
      <c r="Z15" t="s">
        <v>133</v>
      </c>
      <c r="AA15" t="s">
        <v>134</v>
      </c>
      <c r="AB15" t="s">
        <v>135</v>
      </c>
      <c r="AC15" t="s">
        <v>136</v>
      </c>
      <c r="AD15" t="s">
        <v>137</v>
      </c>
      <c r="AE15" t="s">
        <v>138</v>
      </c>
      <c r="AF15" t="s">
        <v>139</v>
      </c>
      <c r="AG15" t="s">
        <v>90</v>
      </c>
      <c r="AH15" t="s">
        <v>140</v>
      </c>
      <c r="AI15" t="s">
        <v>141</v>
      </c>
      <c r="AJ15" t="s">
        <v>142</v>
      </c>
      <c r="AK15" t="s">
        <v>143</v>
      </c>
      <c r="AL15" t="s">
        <v>144</v>
      </c>
      <c r="AM15" t="s">
        <v>145</v>
      </c>
      <c r="AN15" t="s">
        <v>146</v>
      </c>
      <c r="AO15" t="s">
        <v>147</v>
      </c>
      <c r="AP15" t="s">
        <v>148</v>
      </c>
      <c r="AQ15" t="s">
        <v>149</v>
      </c>
      <c r="AR15" t="s">
        <v>150</v>
      </c>
      <c r="AS15" t="s">
        <v>151</v>
      </c>
      <c r="AT15" t="s">
        <v>152</v>
      </c>
      <c r="AU15" t="s">
        <v>153</v>
      </c>
      <c r="AV15" t="s">
        <v>154</v>
      </c>
      <c r="AW15" t="s">
        <v>155</v>
      </c>
      <c r="AX15" t="s">
        <v>156</v>
      </c>
      <c r="AY15" t="s">
        <v>157</v>
      </c>
      <c r="AZ15" t="s">
        <v>158</v>
      </c>
      <c r="BA15" t="s">
        <v>159</v>
      </c>
      <c r="BB15" t="s">
        <v>160</v>
      </c>
      <c r="BC15" t="s">
        <v>161</v>
      </c>
      <c r="BD15" t="s">
        <v>162</v>
      </c>
      <c r="BE15" t="s">
        <v>163</v>
      </c>
      <c r="BF15" t="s">
        <v>164</v>
      </c>
      <c r="BG15" t="s">
        <v>165</v>
      </c>
      <c r="BH15" t="s">
        <v>166</v>
      </c>
      <c r="BI15" t="s">
        <v>167</v>
      </c>
      <c r="BJ15" t="s">
        <v>168</v>
      </c>
      <c r="BK15" t="s">
        <v>169</v>
      </c>
      <c r="BL15" t="s">
        <v>170</v>
      </c>
      <c r="BM15" t="s">
        <v>171</v>
      </c>
      <c r="BN15" t="s">
        <v>172</v>
      </c>
      <c r="BO15" t="s">
        <v>173</v>
      </c>
      <c r="BP15" t="s">
        <v>174</v>
      </c>
      <c r="BQ15" t="s">
        <v>175</v>
      </c>
      <c r="BR15" t="s">
        <v>176</v>
      </c>
      <c r="BS15" t="s">
        <v>177</v>
      </c>
      <c r="BT15" t="s">
        <v>178</v>
      </c>
      <c r="BU15" t="s">
        <v>179</v>
      </c>
      <c r="BV15" t="s">
        <v>172</v>
      </c>
      <c r="BW15" t="s">
        <v>180</v>
      </c>
      <c r="BX15" t="s">
        <v>146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189</v>
      </c>
      <c r="CH15" t="s">
        <v>190</v>
      </c>
      <c r="CI15" t="s">
        <v>191</v>
      </c>
      <c r="CJ15" t="s">
        <v>192</v>
      </c>
      <c r="CK15" t="s">
        <v>193</v>
      </c>
      <c r="CL15" t="s">
        <v>194</v>
      </c>
      <c r="CM15" t="s">
        <v>195</v>
      </c>
      <c r="CN15" t="s">
        <v>116</v>
      </c>
      <c r="CO15" t="s">
        <v>196</v>
      </c>
      <c r="CP15" t="s">
        <v>197</v>
      </c>
      <c r="CQ15" t="s">
        <v>198</v>
      </c>
      <c r="CR15" t="s">
        <v>199</v>
      </c>
      <c r="CS15" t="s">
        <v>200</v>
      </c>
      <c r="CT15" t="s">
        <v>201</v>
      </c>
      <c r="CU15" t="s">
        <v>202</v>
      </c>
      <c r="CV15" t="s">
        <v>203</v>
      </c>
      <c r="CW15" t="s">
        <v>204</v>
      </c>
      <c r="CX15" t="s">
        <v>205</v>
      </c>
      <c r="CY15" t="s">
        <v>206</v>
      </c>
      <c r="CZ15" t="s">
        <v>207</v>
      </c>
      <c r="DA15" t="s">
        <v>208</v>
      </c>
      <c r="DB15" t="s">
        <v>209</v>
      </c>
      <c r="DC15" t="s">
        <v>210</v>
      </c>
      <c r="DD15" t="s">
        <v>211</v>
      </c>
      <c r="DE15" t="s">
        <v>212</v>
      </c>
      <c r="DF15" t="s">
        <v>213</v>
      </c>
      <c r="DG15" t="s">
        <v>214</v>
      </c>
      <c r="DH15" t="s">
        <v>215</v>
      </c>
      <c r="DI15" t="s">
        <v>216</v>
      </c>
      <c r="DJ15" t="s">
        <v>217</v>
      </c>
      <c r="DK15" t="s">
        <v>218</v>
      </c>
      <c r="DL15" t="s">
        <v>219</v>
      </c>
      <c r="DM15" t="s">
        <v>220</v>
      </c>
      <c r="DN15" t="s">
        <v>221</v>
      </c>
      <c r="DO15" t="s">
        <v>222</v>
      </c>
      <c r="DP15" t="s">
        <v>223</v>
      </c>
      <c r="DQ15" t="s">
        <v>224</v>
      </c>
      <c r="DR15" t="s">
        <v>225</v>
      </c>
      <c r="DS15" t="s">
        <v>226</v>
      </c>
      <c r="DT15" t="s">
        <v>227</v>
      </c>
      <c r="DU15" t="s">
        <v>228</v>
      </c>
      <c r="DV15" t="s">
        <v>229</v>
      </c>
      <c r="DW15" t="s">
        <v>230</v>
      </c>
      <c r="DX15" t="s">
        <v>231</v>
      </c>
      <c r="DY15" t="s">
        <v>232</v>
      </c>
      <c r="DZ15" t="s">
        <v>233</v>
      </c>
      <c r="EA15" t="s">
        <v>234</v>
      </c>
      <c r="EB15" t="s">
        <v>235</v>
      </c>
      <c r="EC15" t="s">
        <v>236</v>
      </c>
      <c r="ED15" t="s">
        <v>237</v>
      </c>
      <c r="EE15" t="s">
        <v>238</v>
      </c>
      <c r="EF15" t="s">
        <v>239</v>
      </c>
      <c r="EG15" t="s">
        <v>240</v>
      </c>
      <c r="EH15" t="s">
        <v>241</v>
      </c>
      <c r="EI15" t="s">
        <v>242</v>
      </c>
      <c r="EJ15" t="s">
        <v>243</v>
      </c>
      <c r="EK15" t="s">
        <v>244</v>
      </c>
      <c r="EL15" t="s">
        <v>245</v>
      </c>
      <c r="EM15" t="s">
        <v>109</v>
      </c>
      <c r="EN15" t="s">
        <v>112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257</v>
      </c>
      <c r="FA15" t="s">
        <v>258</v>
      </c>
      <c r="FB15" t="s">
        <v>259</v>
      </c>
      <c r="FC15" t="s">
        <v>260</v>
      </c>
      <c r="FD15" t="s">
        <v>261</v>
      </c>
      <c r="FE15" t="s">
        <v>262</v>
      </c>
      <c r="FF15" t="s">
        <v>263</v>
      </c>
      <c r="FG15" t="s">
        <v>264</v>
      </c>
      <c r="FH15" t="s">
        <v>265</v>
      </c>
      <c r="FI15" t="s">
        <v>266</v>
      </c>
      <c r="FJ15" t="s">
        <v>267</v>
      </c>
      <c r="FK15" t="s">
        <v>268</v>
      </c>
      <c r="FL15" t="s">
        <v>269</v>
      </c>
      <c r="FM15" t="s">
        <v>270</v>
      </c>
      <c r="FN15" t="s">
        <v>271</v>
      </c>
      <c r="FO15" t="s">
        <v>272</v>
      </c>
      <c r="FP15" t="s">
        <v>273</v>
      </c>
      <c r="FQ15" t="s">
        <v>274</v>
      </c>
      <c r="FR15" t="s">
        <v>275</v>
      </c>
      <c r="FS15" t="s">
        <v>276</v>
      </c>
      <c r="FT15" t="s">
        <v>277</v>
      </c>
      <c r="FU15" t="s">
        <v>278</v>
      </c>
      <c r="FV15" t="s">
        <v>279</v>
      </c>
      <c r="FW15" t="s">
        <v>280</v>
      </c>
      <c r="FX15" t="s">
        <v>281</v>
      </c>
      <c r="FY15" t="s">
        <v>282</v>
      </c>
      <c r="FZ15" t="s">
        <v>283</v>
      </c>
      <c r="GA15" t="s">
        <v>284</v>
      </c>
      <c r="GB15" t="s">
        <v>285</v>
      </c>
      <c r="GC15" t="s">
        <v>286</v>
      </c>
      <c r="GD15" t="s">
        <v>287</v>
      </c>
      <c r="GE15" t="s">
        <v>288</v>
      </c>
      <c r="GF15" t="s">
        <v>289</v>
      </c>
      <c r="GG15" t="s">
        <v>290</v>
      </c>
      <c r="GH15" t="s">
        <v>291</v>
      </c>
      <c r="GI15" t="s">
        <v>292</v>
      </c>
      <c r="GJ15" t="s">
        <v>293</v>
      </c>
      <c r="GK15" t="s">
        <v>294</v>
      </c>
      <c r="GL15" t="s">
        <v>295</v>
      </c>
      <c r="GM15" t="s">
        <v>296</v>
      </c>
      <c r="GN15" t="s">
        <v>297</v>
      </c>
      <c r="GO15" t="s">
        <v>298</v>
      </c>
      <c r="GP15" t="s">
        <v>299</v>
      </c>
      <c r="GQ15" t="s">
        <v>300</v>
      </c>
      <c r="GR15" t="s">
        <v>301</v>
      </c>
      <c r="GS15" t="s">
        <v>302</v>
      </c>
      <c r="GT15" t="s">
        <v>303</v>
      </c>
      <c r="GU15" t="s">
        <v>304</v>
      </c>
      <c r="GV15" t="s">
        <v>305</v>
      </c>
      <c r="GW15" t="s">
        <v>306</v>
      </c>
      <c r="GX15" t="s">
        <v>307</v>
      </c>
      <c r="GY15" t="s">
        <v>308</v>
      </c>
      <c r="GZ15" t="s">
        <v>309</v>
      </c>
      <c r="HA15" t="s">
        <v>310</v>
      </c>
      <c r="HB15" t="s">
        <v>311</v>
      </c>
      <c r="HC15" t="s">
        <v>312</v>
      </c>
      <c r="HD15" t="s">
        <v>313</v>
      </c>
      <c r="HE15" t="s">
        <v>314</v>
      </c>
      <c r="HF15" t="s">
        <v>315</v>
      </c>
      <c r="HG15" t="s">
        <v>316</v>
      </c>
      <c r="HH15" t="s">
        <v>317</v>
      </c>
      <c r="HI15" t="s">
        <v>318</v>
      </c>
      <c r="HJ15" t="s">
        <v>319</v>
      </c>
      <c r="HK15" t="s">
        <v>320</v>
      </c>
      <c r="HL15" t="s">
        <v>321</v>
      </c>
      <c r="HM15" t="s">
        <v>322</v>
      </c>
      <c r="HN15" t="s">
        <v>323</v>
      </c>
      <c r="HO15" t="s">
        <v>324</v>
      </c>
      <c r="HP15" t="s">
        <v>325</v>
      </c>
      <c r="HQ15" t="s">
        <v>326</v>
      </c>
      <c r="HR15" t="s">
        <v>327</v>
      </c>
      <c r="HS15" t="s">
        <v>328</v>
      </c>
      <c r="HT15" t="s">
        <v>329</v>
      </c>
      <c r="HU15" t="s">
        <v>330</v>
      </c>
      <c r="HV15" t="s">
        <v>331</v>
      </c>
      <c r="HW15" t="s">
        <v>332</v>
      </c>
      <c r="HX15" t="s">
        <v>333</v>
      </c>
      <c r="HY15" t="s">
        <v>334</v>
      </c>
      <c r="HZ15" t="s">
        <v>335</v>
      </c>
      <c r="IA15" t="s">
        <v>336</v>
      </c>
      <c r="IB15" t="s">
        <v>337</v>
      </c>
      <c r="IC15" t="s">
        <v>338</v>
      </c>
      <c r="ID15" t="s">
        <v>339</v>
      </c>
      <c r="IE15" t="s">
        <v>340</v>
      </c>
      <c r="IF15" t="s">
        <v>341</v>
      </c>
      <c r="IG15" t="s">
        <v>342</v>
      </c>
      <c r="IH15" t="s">
        <v>343</v>
      </c>
      <c r="II15" t="s">
        <v>344</v>
      </c>
      <c r="IJ15" t="s">
        <v>345</v>
      </c>
      <c r="IK15" t="s">
        <v>346</v>
      </c>
      <c r="IL15" t="s">
        <v>347</v>
      </c>
      <c r="IM15" t="s">
        <v>348</v>
      </c>
      <c r="IN15" t="s">
        <v>349</v>
      </c>
      <c r="IO15" t="s">
        <v>350</v>
      </c>
      <c r="IP15" t="s">
        <v>351</v>
      </c>
      <c r="IQ15" t="s">
        <v>352</v>
      </c>
      <c r="IR15" t="s">
        <v>353</v>
      </c>
      <c r="IS15" t="s">
        <v>354</v>
      </c>
      <c r="IT15" t="s">
        <v>355</v>
      </c>
      <c r="IU15" t="s">
        <v>356</v>
      </c>
      <c r="IV15" t="s">
        <v>357</v>
      </c>
      <c r="IW15" t="s">
        <v>358</v>
      </c>
      <c r="IX15" t="s">
        <v>359</v>
      </c>
      <c r="IY15" t="s">
        <v>360</v>
      </c>
      <c r="IZ15" t="s">
        <v>361</v>
      </c>
      <c r="JA15" t="s">
        <v>362</v>
      </c>
      <c r="JB15" t="s">
        <v>363</v>
      </c>
      <c r="JC15" t="s">
        <v>364</v>
      </c>
      <c r="JD15" t="s">
        <v>365</v>
      </c>
      <c r="JE15" t="s">
        <v>366</v>
      </c>
      <c r="JF15" t="s">
        <v>367</v>
      </c>
      <c r="JG15" t="s">
        <v>368</v>
      </c>
      <c r="JH15" t="s">
        <v>369</v>
      </c>
    </row>
    <row r="16" spans="1:268" x14ac:dyDescent="0.2">
      <c r="B16" t="s">
        <v>370</v>
      </c>
      <c r="C16" t="s">
        <v>370</v>
      </c>
      <c r="F16" t="s">
        <v>370</v>
      </c>
      <c r="I16" t="s">
        <v>370</v>
      </c>
      <c r="J16" t="s">
        <v>371</v>
      </c>
      <c r="K16" t="s">
        <v>372</v>
      </c>
      <c r="L16" t="s">
        <v>373</v>
      </c>
      <c r="M16" t="s">
        <v>374</v>
      </c>
      <c r="N16" t="s">
        <v>374</v>
      </c>
      <c r="O16" t="s">
        <v>203</v>
      </c>
      <c r="P16" t="s">
        <v>203</v>
      </c>
      <c r="Q16" t="s">
        <v>371</v>
      </c>
      <c r="R16" t="s">
        <v>371</v>
      </c>
      <c r="S16" t="s">
        <v>371</v>
      </c>
      <c r="T16" t="s">
        <v>371</v>
      </c>
      <c r="U16" t="s">
        <v>375</v>
      </c>
      <c r="V16" t="s">
        <v>376</v>
      </c>
      <c r="W16" t="s">
        <v>376</v>
      </c>
      <c r="X16" t="s">
        <v>377</v>
      </c>
      <c r="Y16" t="s">
        <v>378</v>
      </c>
      <c r="Z16" t="s">
        <v>377</v>
      </c>
      <c r="AA16" t="s">
        <v>377</v>
      </c>
      <c r="AB16" t="s">
        <v>377</v>
      </c>
      <c r="AC16" t="s">
        <v>375</v>
      </c>
      <c r="AD16" t="s">
        <v>375</v>
      </c>
      <c r="AE16" t="s">
        <v>375</v>
      </c>
      <c r="AF16" t="s">
        <v>375</v>
      </c>
      <c r="AG16" t="s">
        <v>379</v>
      </c>
      <c r="AH16" t="s">
        <v>378</v>
      </c>
      <c r="AJ16" t="s">
        <v>378</v>
      </c>
      <c r="AK16" t="s">
        <v>379</v>
      </c>
      <c r="AQ16" t="s">
        <v>373</v>
      </c>
      <c r="AX16" t="s">
        <v>373</v>
      </c>
      <c r="AY16" t="s">
        <v>373</v>
      </c>
      <c r="AZ16" t="s">
        <v>373</v>
      </c>
      <c r="BA16" t="s">
        <v>380</v>
      </c>
      <c r="BO16" t="s">
        <v>381</v>
      </c>
      <c r="BP16" t="s">
        <v>381</v>
      </c>
      <c r="BQ16" t="s">
        <v>381</v>
      </c>
      <c r="BR16" t="s">
        <v>373</v>
      </c>
      <c r="BT16" t="s">
        <v>382</v>
      </c>
      <c r="BW16" t="s">
        <v>381</v>
      </c>
      <c r="CB16" t="s">
        <v>370</v>
      </c>
      <c r="CC16" t="s">
        <v>370</v>
      </c>
      <c r="CD16" t="s">
        <v>370</v>
      </c>
      <c r="CE16" t="s">
        <v>370</v>
      </c>
      <c r="CF16" t="s">
        <v>373</v>
      </c>
      <c r="CG16" t="s">
        <v>373</v>
      </c>
      <c r="CI16" t="s">
        <v>383</v>
      </c>
      <c r="CJ16" t="s">
        <v>384</v>
      </c>
      <c r="CM16" t="s">
        <v>371</v>
      </c>
      <c r="CN16" t="s">
        <v>370</v>
      </c>
      <c r="CO16" t="s">
        <v>374</v>
      </c>
      <c r="CP16" t="s">
        <v>374</v>
      </c>
      <c r="CQ16" t="s">
        <v>385</v>
      </c>
      <c r="CR16" t="s">
        <v>385</v>
      </c>
      <c r="CS16" t="s">
        <v>374</v>
      </c>
      <c r="CT16" t="s">
        <v>385</v>
      </c>
      <c r="CU16" t="s">
        <v>379</v>
      </c>
      <c r="CV16" t="s">
        <v>377</v>
      </c>
      <c r="CW16" t="s">
        <v>377</v>
      </c>
      <c r="CX16" t="s">
        <v>376</v>
      </c>
      <c r="CY16" t="s">
        <v>376</v>
      </c>
      <c r="CZ16" t="s">
        <v>376</v>
      </c>
      <c r="DA16" t="s">
        <v>376</v>
      </c>
      <c r="DB16" t="s">
        <v>376</v>
      </c>
      <c r="DC16" t="s">
        <v>386</v>
      </c>
      <c r="DD16" t="s">
        <v>373</v>
      </c>
      <c r="DE16" t="s">
        <v>373</v>
      </c>
      <c r="DF16" t="s">
        <v>374</v>
      </c>
      <c r="DG16" t="s">
        <v>374</v>
      </c>
      <c r="DH16" t="s">
        <v>374</v>
      </c>
      <c r="DI16" t="s">
        <v>385</v>
      </c>
      <c r="DJ16" t="s">
        <v>374</v>
      </c>
      <c r="DK16" t="s">
        <v>385</v>
      </c>
      <c r="DL16" t="s">
        <v>377</v>
      </c>
      <c r="DM16" t="s">
        <v>377</v>
      </c>
      <c r="DN16" t="s">
        <v>376</v>
      </c>
      <c r="DO16" t="s">
        <v>376</v>
      </c>
      <c r="DP16" t="s">
        <v>373</v>
      </c>
      <c r="DU16" t="s">
        <v>373</v>
      </c>
      <c r="DX16" t="s">
        <v>376</v>
      </c>
      <c r="DY16" t="s">
        <v>376</v>
      </c>
      <c r="DZ16" t="s">
        <v>376</v>
      </c>
      <c r="EA16" t="s">
        <v>376</v>
      </c>
      <c r="EB16" t="s">
        <v>376</v>
      </c>
      <c r="EC16" t="s">
        <v>373</v>
      </c>
      <c r="ED16" t="s">
        <v>373</v>
      </c>
      <c r="EE16" t="s">
        <v>373</v>
      </c>
      <c r="EF16" t="s">
        <v>370</v>
      </c>
      <c r="EI16" t="s">
        <v>387</v>
      </c>
      <c r="EJ16" t="s">
        <v>387</v>
      </c>
      <c r="EL16" t="s">
        <v>370</v>
      </c>
      <c r="EM16" t="s">
        <v>388</v>
      </c>
      <c r="EO16" t="s">
        <v>370</v>
      </c>
      <c r="EP16" t="s">
        <v>370</v>
      </c>
      <c r="ER16" t="s">
        <v>389</v>
      </c>
      <c r="ES16" t="s">
        <v>390</v>
      </c>
      <c r="ET16" t="s">
        <v>389</v>
      </c>
      <c r="EU16" t="s">
        <v>390</v>
      </c>
      <c r="EV16" t="s">
        <v>389</v>
      </c>
      <c r="EW16" t="s">
        <v>390</v>
      </c>
      <c r="EX16" t="s">
        <v>378</v>
      </c>
      <c r="EY16" t="s">
        <v>378</v>
      </c>
      <c r="FA16" t="s">
        <v>391</v>
      </c>
      <c r="FE16" t="s">
        <v>391</v>
      </c>
      <c r="FI16" t="s">
        <v>391</v>
      </c>
      <c r="FO16" t="s">
        <v>392</v>
      </c>
      <c r="FP16" t="s">
        <v>392</v>
      </c>
      <c r="GC16" t="s">
        <v>392</v>
      </c>
      <c r="GD16" t="s">
        <v>392</v>
      </c>
      <c r="GE16" t="s">
        <v>393</v>
      </c>
      <c r="GF16" t="s">
        <v>393</v>
      </c>
      <c r="GG16" t="s">
        <v>376</v>
      </c>
      <c r="GH16" t="s">
        <v>376</v>
      </c>
      <c r="GI16" t="s">
        <v>378</v>
      </c>
      <c r="GJ16" t="s">
        <v>376</v>
      </c>
      <c r="GK16" t="s">
        <v>385</v>
      </c>
      <c r="GL16" t="s">
        <v>378</v>
      </c>
      <c r="GM16" t="s">
        <v>378</v>
      </c>
      <c r="GO16" t="s">
        <v>392</v>
      </c>
      <c r="GP16" t="s">
        <v>392</v>
      </c>
      <c r="GQ16" t="s">
        <v>392</v>
      </c>
      <c r="GR16" t="s">
        <v>392</v>
      </c>
      <c r="GS16" t="s">
        <v>392</v>
      </c>
      <c r="GT16" t="s">
        <v>392</v>
      </c>
      <c r="GU16" t="s">
        <v>392</v>
      </c>
      <c r="GV16" t="s">
        <v>394</v>
      </c>
      <c r="GW16" t="s">
        <v>395</v>
      </c>
      <c r="GX16" t="s">
        <v>395</v>
      </c>
      <c r="GY16" t="s">
        <v>395</v>
      </c>
      <c r="GZ16" t="s">
        <v>392</v>
      </c>
      <c r="HA16" t="s">
        <v>392</v>
      </c>
      <c r="HB16" t="s">
        <v>392</v>
      </c>
      <c r="HC16" t="s">
        <v>392</v>
      </c>
      <c r="HD16" t="s">
        <v>392</v>
      </c>
      <c r="HE16" t="s">
        <v>392</v>
      </c>
      <c r="HF16" t="s">
        <v>392</v>
      </c>
      <c r="HG16" t="s">
        <v>392</v>
      </c>
      <c r="HH16" t="s">
        <v>392</v>
      </c>
      <c r="HI16" t="s">
        <v>392</v>
      </c>
      <c r="HJ16" t="s">
        <v>392</v>
      </c>
      <c r="HK16" t="s">
        <v>392</v>
      </c>
      <c r="HR16" t="s">
        <v>392</v>
      </c>
      <c r="HS16" t="s">
        <v>378</v>
      </c>
      <c r="HT16" t="s">
        <v>378</v>
      </c>
      <c r="HU16" t="s">
        <v>389</v>
      </c>
      <c r="HV16" t="s">
        <v>390</v>
      </c>
      <c r="HW16" t="s">
        <v>390</v>
      </c>
      <c r="IA16" t="s">
        <v>390</v>
      </c>
      <c r="IE16" t="s">
        <v>374</v>
      </c>
      <c r="IF16" t="s">
        <v>374</v>
      </c>
      <c r="IG16" t="s">
        <v>385</v>
      </c>
      <c r="IH16" t="s">
        <v>385</v>
      </c>
      <c r="II16" t="s">
        <v>396</v>
      </c>
      <c r="IJ16" t="s">
        <v>396</v>
      </c>
      <c r="IK16" t="s">
        <v>392</v>
      </c>
      <c r="IL16" t="s">
        <v>392</v>
      </c>
      <c r="IM16" t="s">
        <v>392</v>
      </c>
      <c r="IN16" t="s">
        <v>392</v>
      </c>
      <c r="IO16" t="s">
        <v>392</v>
      </c>
      <c r="IP16" t="s">
        <v>392</v>
      </c>
      <c r="IQ16" t="s">
        <v>376</v>
      </c>
      <c r="IR16" t="s">
        <v>392</v>
      </c>
      <c r="IT16" t="s">
        <v>379</v>
      </c>
      <c r="IU16" t="s">
        <v>379</v>
      </c>
      <c r="IV16" t="s">
        <v>376</v>
      </c>
      <c r="IW16" t="s">
        <v>376</v>
      </c>
      <c r="IX16" t="s">
        <v>376</v>
      </c>
      <c r="IY16" t="s">
        <v>376</v>
      </c>
      <c r="IZ16" t="s">
        <v>376</v>
      </c>
      <c r="JA16" t="s">
        <v>378</v>
      </c>
      <c r="JB16" t="s">
        <v>378</v>
      </c>
      <c r="JC16" t="s">
        <v>378</v>
      </c>
      <c r="JD16" t="s">
        <v>376</v>
      </c>
      <c r="JE16" t="s">
        <v>374</v>
      </c>
      <c r="JF16" t="s">
        <v>385</v>
      </c>
      <c r="JG16" t="s">
        <v>378</v>
      </c>
      <c r="JH16" t="s">
        <v>378</v>
      </c>
    </row>
    <row r="17" spans="1:268" x14ac:dyDescent="0.2">
      <c r="A17">
        <v>1</v>
      </c>
      <c r="B17">
        <v>1530557396</v>
      </c>
      <c r="C17">
        <v>0</v>
      </c>
      <c r="D17" t="s">
        <v>397</v>
      </c>
      <c r="E17" t="s">
        <v>398</v>
      </c>
      <c r="F17" t="s">
        <v>399</v>
      </c>
      <c r="I17">
        <v>1530557396</v>
      </c>
      <c r="J17">
        <f t="shared" ref="J17:J48" si="0">(K17)/1000</f>
        <v>3.3956788764361139E-3</v>
      </c>
      <c r="K17">
        <f t="shared" ref="K17:K48" si="1">1000*CU17*AI17*(CQ17-CR17)/(100*CJ17*(1000-AI17*CQ17))</f>
        <v>3.3956788764361137</v>
      </c>
      <c r="L17">
        <f t="shared" ref="L17:L48" si="2">CU17*AI17*(CP17-CO17*(1000-AI17*CR17)/(1000-AI17*CQ17))/(100*CJ17)</f>
        <v>10.408697124512967</v>
      </c>
      <c r="M17">
        <f t="shared" ref="M17:M48" si="3">CO17 - IF(AI17&gt;1, L17*CJ17*100/(AK17*DC17), 0)</f>
        <v>392.92200000000003</v>
      </c>
      <c r="N17">
        <f t="shared" ref="N17:N48" si="4">((T17-J17/2)*M17-L17)/(T17+J17/2)</f>
        <v>280.8886569959393</v>
      </c>
      <c r="O17">
        <f t="shared" ref="O17:O48" si="5">N17*(CV17+CW17)/1000</f>
        <v>25.592599216433992</v>
      </c>
      <c r="P17">
        <f t="shared" ref="P17:P48" si="6">(CO17 - IF(AI17&gt;1, L17*CJ17*100/(AK17*DC17), 0))*(CV17+CW17)/1000</f>
        <v>35.800289612496002</v>
      </c>
      <c r="Q17">
        <f t="shared" ref="Q17:Q48" si="7">2/((1/S17-1/R17)+SIGN(S17)*SQRT((1/S17-1/R17)*(1/S17-1/R17) + 4*CK17/((CK17+1)*(CK17+1))*(2*1/S17*1/R17-1/R17*1/R17)))</f>
        <v>0.16979795576645951</v>
      </c>
      <c r="R17">
        <f t="shared" ref="R17:R48" si="8">IF(LEFT(CL17,1)&lt;&gt;"0",IF(LEFT(CL17,1)="1",3,CM17),$D$5+$E$5*(DC17*CV17/($K$5*1000))+$F$5*(DC17*CV17/($K$5*1000))*MAX(MIN(CJ17,$J$5),$I$5)*MAX(MIN(CJ17,$J$5),$I$5)+$G$5*MAX(MIN(CJ17,$J$5),$I$5)*(DC17*CV17/($K$5*1000))+$H$5*(DC17*CV17/($K$5*1000))*(DC17*CV17/($K$5*1000)))</f>
        <v>2.7652847998014929</v>
      </c>
      <c r="S17">
        <f t="shared" ref="S17:S48" si="9">J17*(1000-(1000*0.61365*EXP(17.502*W17/(240.97+W17))/(CV17+CW17)+CQ17)/2)/(1000*0.61365*EXP(17.502*W17/(240.97+W17))/(CV17+CW17)-CQ17)</f>
        <v>0.16421110149857934</v>
      </c>
      <c r="T17">
        <f t="shared" ref="T17:T48" si="10">1/((CK17+1)/(Q17/1.6)+1/(R17/1.37)) + CK17/((CK17+1)/(Q17/1.6) + CK17/(R17/1.37))</f>
        <v>0.10311858168361138</v>
      </c>
      <c r="U17">
        <f t="shared" ref="U17:U48" si="11">(CF17*CI17)</f>
        <v>248.04589650034191</v>
      </c>
      <c r="V17">
        <f t="shared" ref="V17:V48" si="12">(CX17+(U17+2*0.95*0.0000000567*(((CX17+$B$7)+273)^4-(CX17+273)^4)-44100*J17)/(1.84*29.3*R17+8*0.95*0.0000000567*(CX17+273)^3))</f>
        <v>27.210789919008768</v>
      </c>
      <c r="W17">
        <f t="shared" ref="W17:W48" si="13">($C$7*CY17+$D$7*CZ17+$E$7*V17)</f>
        <v>27.008199999999999</v>
      </c>
      <c r="X17">
        <f t="shared" ref="X17:X48" si="14">0.61365*EXP(17.502*W17/(240.97+W17))</f>
        <v>3.5808838010031123</v>
      </c>
      <c r="Y17">
        <f t="shared" ref="Y17:Y48" si="15">(Z17/AA17*100)</f>
        <v>50.116062682327197</v>
      </c>
      <c r="Z17">
        <f t="shared" ref="Z17:Z48" si="16">CQ17*(CV17+CW17)/1000</f>
        <v>1.7519201487039999</v>
      </c>
      <c r="AA17">
        <f t="shared" ref="AA17:AA48" si="17">0.61365*EXP(17.502*CX17/(240.97+CX17))</f>
        <v>3.4957258310752981</v>
      </c>
      <c r="AB17">
        <f t="shared" ref="AB17:AB48" si="18">(X17-CQ17*(CV17+CW17)/1000)</f>
        <v>1.8289636522991124</v>
      </c>
      <c r="AC17">
        <f t="shared" ref="AC17:AC48" si="19">(-J17*44100)</f>
        <v>-149.74943845083263</v>
      </c>
      <c r="AD17">
        <f t="shared" ref="AD17:AD48" si="20">2*29.3*R17*0.92*(CX17-W17)</f>
        <v>-61.004368364726467</v>
      </c>
      <c r="AE17">
        <f t="shared" ref="AE17:AE48" si="21">2*0.95*0.0000000567*(((CX17+$B$7)+273)^4-(W17+273)^4)</f>
        <v>-4.7516343032562851</v>
      </c>
      <c r="AF17">
        <f t="shared" ref="AF17:AF48" si="22">U17+AE17+AC17+AD17</f>
        <v>32.540455381526534</v>
      </c>
      <c r="AG17">
        <v>0</v>
      </c>
      <c r="AH17">
        <v>0</v>
      </c>
      <c r="AI17">
        <f t="shared" ref="AI17:AI48" si="23">IF(AG17*$H$13&gt;=AK17,1,(AK17/(AK17-AG17*$H$13)))</f>
        <v>1</v>
      </c>
      <c r="AJ17">
        <f t="shared" ref="AJ17:AJ48" si="24">(AI17-1)*100</f>
        <v>0</v>
      </c>
      <c r="AK17">
        <f t="shared" ref="AK17:AK48" si="25">MAX(0,($B$13+$C$13*DC17)/(1+$D$13*DC17)*CV17/(CX17+273)*$E$13)</f>
        <v>48140.641846781306</v>
      </c>
      <c r="AL17" t="s">
        <v>400</v>
      </c>
      <c r="AM17">
        <v>8237.3799999999992</v>
      </c>
      <c r="AN17">
        <v>0</v>
      </c>
      <c r="AO17">
        <v>0</v>
      </c>
      <c r="AP17" t="e">
        <f t="shared" ref="AP17:AP48" si="26">1-AN17/AO17</f>
        <v>#DIV/0!</v>
      </c>
      <c r="AQ17">
        <v>-1</v>
      </c>
      <c r="AR17" t="s">
        <v>401</v>
      </c>
      <c r="AS17">
        <v>10403.9</v>
      </c>
      <c r="AT17">
        <v>1222.1348</v>
      </c>
      <c r="AU17">
        <v>1395.06</v>
      </c>
      <c r="AV17">
        <f t="shared" ref="AV17:AV48" si="27">1-AT17/AU17</f>
        <v>0.1239553854314509</v>
      </c>
      <c r="AW17">
        <v>0.5</v>
      </c>
      <c r="AX17">
        <f t="shared" ref="AX17:AX48" si="28">CG17</f>
        <v>1264.4343007773791</v>
      </c>
      <c r="AY17">
        <f t="shared" ref="AY17:AY48" si="29">L17</f>
        <v>10.408697124512967</v>
      </c>
      <c r="AZ17">
        <f t="shared" ref="AZ17:AZ48" si="30">AV17*AW17*AX17</f>
        <v>78.366720552803571</v>
      </c>
      <c r="BA17">
        <f t="shared" ref="BA17:BA48" si="31">(AY17-AQ17)/AX17</f>
        <v>9.0227678239184553E-3</v>
      </c>
      <c r="BB17">
        <f t="shared" ref="BB17:BB48" si="32">(AO17-AU17)/AU17</f>
        <v>-1</v>
      </c>
      <c r="BC17" t="e">
        <f t="shared" ref="BC17:BC48" si="33">AN17/(AP17+AN17/AU17)</f>
        <v>#DIV/0!</v>
      </c>
      <c r="BD17" t="s">
        <v>402</v>
      </c>
      <c r="BE17">
        <v>0</v>
      </c>
      <c r="BF17" t="e">
        <f t="shared" ref="BF17:BF48" si="34">IF(BE17&lt;&gt;0, BE17, BC17)</f>
        <v>#DIV/0!</v>
      </c>
      <c r="BG17" t="e">
        <f t="shared" ref="BG17:BG48" si="35">1-BF17/AU17</f>
        <v>#DIV/0!</v>
      </c>
      <c r="BH17" t="e">
        <f t="shared" ref="BH17:BH48" si="36">(AU17-AT17)/(AU17-BF17)</f>
        <v>#DIV/0!</v>
      </c>
      <c r="BI17" t="e">
        <f t="shared" ref="BI17:BI48" si="37">(AO17-AU17)/(AO17-BF17)</f>
        <v>#DIV/0!</v>
      </c>
      <c r="BJ17">
        <f t="shared" ref="BJ17:BJ48" si="38">(AU17-AT17)/(AU17-AN17)</f>
        <v>0.12395538543145092</v>
      </c>
      <c r="BK17" t="e">
        <f t="shared" ref="BK17:BK48" si="39">(AO17-AU17)/(AO17-AN17)</f>
        <v>#DIV/0!</v>
      </c>
      <c r="BL17" t="e">
        <f t="shared" ref="BL17:BL48" si="40">(BH17*BF17/AT17)</f>
        <v>#DIV/0!</v>
      </c>
      <c r="BM17" t="e">
        <f t="shared" ref="BM17:BM48" si="41">(1-BL17)</f>
        <v>#DIV/0!</v>
      </c>
      <c r="BN17">
        <v>627</v>
      </c>
      <c r="BO17">
        <v>300</v>
      </c>
      <c r="BP17">
        <v>300</v>
      </c>
      <c r="BQ17">
        <v>300</v>
      </c>
      <c r="BR17">
        <v>10403.9</v>
      </c>
      <c r="BS17">
        <v>1370.91</v>
      </c>
      <c r="BT17">
        <v>-7.3851000000000003E-3</v>
      </c>
      <c r="BU17">
        <v>-3.42</v>
      </c>
      <c r="BV17" t="s">
        <v>402</v>
      </c>
      <c r="BW17" t="s">
        <v>402</v>
      </c>
      <c r="BX17" t="s">
        <v>402</v>
      </c>
      <c r="BY17" t="s">
        <v>402</v>
      </c>
      <c r="BZ17" t="s">
        <v>402</v>
      </c>
      <c r="CA17" t="s">
        <v>402</v>
      </c>
      <c r="CB17" t="s">
        <v>402</v>
      </c>
      <c r="CC17" t="s">
        <v>402</v>
      </c>
      <c r="CD17" t="s">
        <v>402</v>
      </c>
      <c r="CE17" t="s">
        <v>402</v>
      </c>
      <c r="CF17">
        <f t="shared" ref="CF17:CF48" si="42">$B$11*DD17+$C$11*DE17+$F$11*DP17*(1-DS17)</f>
        <v>1499.94</v>
      </c>
      <c r="CG17">
        <f t="shared" ref="CG17:CG48" si="43">CF17*CH17</f>
        <v>1264.4343007773791</v>
      </c>
      <c r="CH17">
        <f t="shared" ref="CH17:CH48" si="44">($B$11*$D$9+$C$11*$D$9+$F$11*((EC17+DU17)/MAX(EC17+DU17+ED17, 0.1)*$I$9+ED17/MAX(EC17+DU17+ED17, 0.1)*$J$9))/($B$11+$C$11+$F$11)</f>
        <v>0.84298992011505736</v>
      </c>
      <c r="CI17">
        <f t="shared" ref="CI17:CI48" si="45">($B$11*$K$9+$C$11*$K$9+$F$11*((EC17+DU17)/MAX(EC17+DU17+ED17, 0.1)*$P$9+ED17/MAX(EC17+DU17+ED17, 0.1)*$Q$9))/($B$11+$C$11+$F$11)</f>
        <v>0.16537054582206082</v>
      </c>
      <c r="CJ17">
        <v>6</v>
      </c>
      <c r="CK17">
        <v>0.5</v>
      </c>
      <c r="CL17" t="s">
        <v>403</v>
      </c>
      <c r="CM17">
        <v>2</v>
      </c>
      <c r="CN17">
        <v>1530557396</v>
      </c>
      <c r="CO17">
        <v>392.92200000000003</v>
      </c>
      <c r="CP17">
        <v>399.96800000000002</v>
      </c>
      <c r="CQ17">
        <v>19.228000000000002</v>
      </c>
      <c r="CR17">
        <v>17.229700000000001</v>
      </c>
      <c r="CS17">
        <v>392.90199999999999</v>
      </c>
      <c r="CT17">
        <v>19.324100000000001</v>
      </c>
      <c r="CU17">
        <v>999.96600000000001</v>
      </c>
      <c r="CV17">
        <v>91.007999999999996</v>
      </c>
      <c r="CW17">
        <v>0.10496800000000001</v>
      </c>
      <c r="CX17">
        <v>26.599</v>
      </c>
      <c r="CY17">
        <v>27.008199999999999</v>
      </c>
      <c r="CZ17">
        <v>999.9</v>
      </c>
      <c r="DA17">
        <v>0</v>
      </c>
      <c r="DB17">
        <v>0</v>
      </c>
      <c r="DC17">
        <v>9990</v>
      </c>
      <c r="DD17">
        <v>0</v>
      </c>
      <c r="DE17">
        <v>0.21912699999999999</v>
      </c>
      <c r="DF17">
        <v>-7.0464200000000003</v>
      </c>
      <c r="DG17">
        <v>400.625</v>
      </c>
      <c r="DH17">
        <v>406.98</v>
      </c>
      <c r="DI17">
        <v>1.9982800000000001</v>
      </c>
      <c r="DJ17">
        <v>399.96800000000002</v>
      </c>
      <c r="DK17">
        <v>17.229700000000001</v>
      </c>
      <c r="DL17">
        <v>1.7499</v>
      </c>
      <c r="DM17">
        <v>1.5680400000000001</v>
      </c>
      <c r="DN17">
        <v>15.346299999999999</v>
      </c>
      <c r="DO17">
        <v>13.648300000000001</v>
      </c>
      <c r="DP17">
        <v>1499.94</v>
      </c>
      <c r="DQ17">
        <v>0.90000100000000005</v>
      </c>
      <c r="DR17">
        <v>9.9999099999999994E-2</v>
      </c>
      <c r="DS17">
        <v>0</v>
      </c>
      <c r="DT17">
        <v>1220.3499999999999</v>
      </c>
      <c r="DU17">
        <v>4.9997400000000001</v>
      </c>
      <c r="DV17">
        <v>17610.900000000001</v>
      </c>
      <c r="DW17">
        <v>11509.9</v>
      </c>
      <c r="DX17">
        <v>41.75</v>
      </c>
      <c r="DY17">
        <v>43.186999999999998</v>
      </c>
      <c r="DZ17">
        <v>43</v>
      </c>
      <c r="EA17">
        <v>43.25</v>
      </c>
      <c r="EB17">
        <v>44</v>
      </c>
      <c r="EC17">
        <v>1345.45</v>
      </c>
      <c r="ED17">
        <v>149.49</v>
      </c>
      <c r="EE17">
        <v>0</v>
      </c>
      <c r="EF17">
        <v>1634311409.8</v>
      </c>
      <c r="EG17">
        <v>0</v>
      </c>
      <c r="EH17">
        <v>1222.1348</v>
      </c>
      <c r="EI17">
        <v>-15.190000041845501</v>
      </c>
      <c r="EJ17">
        <v>-209.676923450689</v>
      </c>
      <c r="EK17">
        <v>17637.608</v>
      </c>
      <c r="EL17">
        <v>15</v>
      </c>
      <c r="EM17">
        <v>1530557362.5</v>
      </c>
      <c r="EN17" t="s">
        <v>404</v>
      </c>
      <c r="EO17">
        <v>1530557362.5</v>
      </c>
      <c r="EP17">
        <v>1530557357.5</v>
      </c>
      <c r="EQ17">
        <v>1</v>
      </c>
      <c r="ER17">
        <v>-0.111</v>
      </c>
      <c r="ES17">
        <v>-3.2000000000000001E-2</v>
      </c>
      <c r="ET17">
        <v>0.02</v>
      </c>
      <c r="EU17">
        <v>-9.6000000000000002E-2</v>
      </c>
      <c r="EV17">
        <v>400</v>
      </c>
      <c r="EW17">
        <v>17</v>
      </c>
      <c r="EX17">
        <v>0.18</v>
      </c>
      <c r="EY17">
        <v>7.0000000000000007E-2</v>
      </c>
      <c r="EZ17">
        <v>-7.0959160975609796</v>
      </c>
      <c r="FA17">
        <v>6.3804878048779004E-2</v>
      </c>
      <c r="FB17">
        <v>2.5204298402092099E-2</v>
      </c>
      <c r="FC17">
        <v>1</v>
      </c>
      <c r="FD17">
        <v>0</v>
      </c>
      <c r="FE17">
        <v>0</v>
      </c>
      <c r="FF17">
        <v>0</v>
      </c>
      <c r="FG17">
        <v>1</v>
      </c>
      <c r="FH17">
        <v>1.9885853658536601</v>
      </c>
      <c r="FI17">
        <v>4.5048083623744403E-3</v>
      </c>
      <c r="FJ17">
        <v>8.0895054259752294E-3</v>
      </c>
      <c r="FK17">
        <v>1</v>
      </c>
      <c r="FL17">
        <v>3</v>
      </c>
      <c r="FM17">
        <v>3</v>
      </c>
      <c r="FN17" t="s">
        <v>405</v>
      </c>
      <c r="FO17">
        <v>3.9267099999999999</v>
      </c>
      <c r="FP17">
        <v>2.7875000000000001</v>
      </c>
      <c r="FQ17">
        <v>8.3737500000000006E-2</v>
      </c>
      <c r="FR17">
        <v>8.48362E-2</v>
      </c>
      <c r="FS17">
        <v>8.6359500000000006E-2</v>
      </c>
      <c r="FT17">
        <v>7.87804E-2</v>
      </c>
      <c r="FU17">
        <v>19685.3</v>
      </c>
      <c r="FV17">
        <v>23980.799999999999</v>
      </c>
      <c r="FW17">
        <v>20924.900000000001</v>
      </c>
      <c r="FX17">
        <v>25274.799999999999</v>
      </c>
      <c r="FY17">
        <v>30318.9</v>
      </c>
      <c r="FZ17">
        <v>34277.1</v>
      </c>
      <c r="GA17">
        <v>37764.1</v>
      </c>
      <c r="GB17">
        <v>41924.800000000003</v>
      </c>
      <c r="GC17">
        <v>2.6640799999999998</v>
      </c>
      <c r="GD17">
        <v>2.1934</v>
      </c>
      <c r="GE17">
        <v>0.167772</v>
      </c>
      <c r="GF17">
        <v>0</v>
      </c>
      <c r="GG17">
        <v>24.258299999999998</v>
      </c>
      <c r="GH17">
        <v>999.9</v>
      </c>
      <c r="GI17">
        <v>54.2</v>
      </c>
      <c r="GJ17">
        <v>28.006</v>
      </c>
      <c r="GK17">
        <v>22.609500000000001</v>
      </c>
      <c r="GL17">
        <v>61.800199999999997</v>
      </c>
      <c r="GM17">
        <v>18.2973</v>
      </c>
      <c r="GN17">
        <v>3</v>
      </c>
      <c r="GO17">
        <v>-0.173377</v>
      </c>
      <c r="GP17">
        <v>-0.24532999999999999</v>
      </c>
      <c r="GQ17">
        <v>20.3218</v>
      </c>
      <c r="GR17">
        <v>5.2201399999999998</v>
      </c>
      <c r="GS17">
        <v>11.962</v>
      </c>
      <c r="GT17">
        <v>4.9852999999999996</v>
      </c>
      <c r="GU17">
        <v>3.3002500000000001</v>
      </c>
      <c r="GV17">
        <v>999.9</v>
      </c>
      <c r="GW17">
        <v>9999</v>
      </c>
      <c r="GX17">
        <v>9999</v>
      </c>
      <c r="GY17">
        <v>9999</v>
      </c>
      <c r="GZ17">
        <v>1.8843099999999999</v>
      </c>
      <c r="HA17">
        <v>1.88141</v>
      </c>
      <c r="HB17">
        <v>1.8829</v>
      </c>
      <c r="HC17">
        <v>1.8815599999999999</v>
      </c>
      <c r="HD17">
        <v>1.8831</v>
      </c>
      <c r="HE17">
        <v>1.88232</v>
      </c>
      <c r="HF17">
        <v>1.8843099999999999</v>
      </c>
      <c r="HG17">
        <v>1.88157</v>
      </c>
      <c r="HH17">
        <v>5</v>
      </c>
      <c r="HI17">
        <v>0</v>
      </c>
      <c r="HJ17">
        <v>0</v>
      </c>
      <c r="HK17">
        <v>0</v>
      </c>
      <c r="HL17" t="s">
        <v>406</v>
      </c>
      <c r="HM17" t="s">
        <v>407</v>
      </c>
      <c r="HN17" t="s">
        <v>408</v>
      </c>
      <c r="HO17" t="s">
        <v>408</v>
      </c>
      <c r="HP17" t="s">
        <v>408</v>
      </c>
      <c r="HQ17" t="s">
        <v>408</v>
      </c>
      <c r="HR17">
        <v>0</v>
      </c>
      <c r="HS17">
        <v>100</v>
      </c>
      <c r="HT17">
        <v>100</v>
      </c>
      <c r="HU17">
        <v>0.02</v>
      </c>
      <c r="HV17">
        <v>-9.6100000000000005E-2</v>
      </c>
      <c r="HW17">
        <v>1.97500000000446E-2</v>
      </c>
      <c r="HX17">
        <v>0</v>
      </c>
      <c r="HY17">
        <v>0</v>
      </c>
      <c r="HZ17">
        <v>0</v>
      </c>
      <c r="IA17">
        <v>-9.6160000000001106E-2</v>
      </c>
      <c r="IB17">
        <v>0</v>
      </c>
      <c r="IC17">
        <v>0</v>
      </c>
      <c r="ID17">
        <v>0</v>
      </c>
      <c r="IE17">
        <v>-1</v>
      </c>
      <c r="IF17">
        <v>-1</v>
      </c>
      <c r="IG17">
        <v>-1</v>
      </c>
      <c r="IH17">
        <v>-1</v>
      </c>
      <c r="II17">
        <v>0.6</v>
      </c>
      <c r="IJ17">
        <v>0.6</v>
      </c>
      <c r="IK17">
        <v>1.5515099999999999</v>
      </c>
      <c r="IL17">
        <v>2.5842299999999998</v>
      </c>
      <c r="IM17">
        <v>2.8002899999999999</v>
      </c>
      <c r="IN17">
        <v>2.97607</v>
      </c>
      <c r="IO17">
        <v>3.0493199999999998</v>
      </c>
      <c r="IP17">
        <v>2.36084</v>
      </c>
      <c r="IQ17">
        <v>33.602899999999998</v>
      </c>
      <c r="IR17">
        <v>24.210100000000001</v>
      </c>
      <c r="IS17">
        <v>18</v>
      </c>
      <c r="IT17">
        <v>1093.19</v>
      </c>
      <c r="IU17">
        <v>604.673</v>
      </c>
      <c r="IV17">
        <v>24.9998</v>
      </c>
      <c r="IW17">
        <v>25.041799999999999</v>
      </c>
      <c r="IX17">
        <v>30.0002</v>
      </c>
      <c r="IY17">
        <v>24.917899999999999</v>
      </c>
      <c r="IZ17">
        <v>24.907399999999999</v>
      </c>
      <c r="JA17">
        <v>30.9925</v>
      </c>
      <c r="JB17">
        <v>20.4757</v>
      </c>
      <c r="JC17">
        <v>77.095299999999995</v>
      </c>
      <c r="JD17">
        <v>25</v>
      </c>
      <c r="JE17">
        <v>400</v>
      </c>
      <c r="JF17">
        <v>17.194500000000001</v>
      </c>
      <c r="JG17">
        <v>101.804</v>
      </c>
      <c r="JH17">
        <v>101.07599999999999</v>
      </c>
    </row>
    <row r="18" spans="1:268" x14ac:dyDescent="0.2">
      <c r="A18">
        <v>2</v>
      </c>
      <c r="B18">
        <v>1530557518</v>
      </c>
      <c r="C18">
        <v>122</v>
      </c>
      <c r="D18" t="s">
        <v>409</v>
      </c>
      <c r="E18" t="s">
        <v>410</v>
      </c>
      <c r="F18" t="s">
        <v>399</v>
      </c>
      <c r="I18">
        <v>1530557518</v>
      </c>
      <c r="J18">
        <f t="shared" si="0"/>
        <v>3.5213317551872291E-3</v>
      </c>
      <c r="K18">
        <f t="shared" si="1"/>
        <v>3.5213317551872292</v>
      </c>
      <c r="L18">
        <f t="shared" si="2"/>
        <v>8.7830847908072691</v>
      </c>
      <c r="M18">
        <f t="shared" si="3"/>
        <v>294.10500000000002</v>
      </c>
      <c r="N18">
        <f t="shared" si="4"/>
        <v>203.91610897541642</v>
      </c>
      <c r="O18">
        <f t="shared" si="5"/>
        <v>18.580073815340704</v>
      </c>
      <c r="P18">
        <f t="shared" si="6"/>
        <v>26.797748529615003</v>
      </c>
      <c r="Q18">
        <f t="shared" si="7"/>
        <v>0.17656902597860485</v>
      </c>
      <c r="R18">
        <f t="shared" si="8"/>
        <v>2.7633538499075625</v>
      </c>
      <c r="S18">
        <f t="shared" si="9"/>
        <v>0.17053216883805902</v>
      </c>
      <c r="T18">
        <f t="shared" si="10"/>
        <v>0.10710779846565049</v>
      </c>
      <c r="U18">
        <f t="shared" si="11"/>
        <v>248.03632050040193</v>
      </c>
      <c r="V18">
        <f t="shared" si="12"/>
        <v>27.211401446115918</v>
      </c>
      <c r="W18">
        <f t="shared" si="13"/>
        <v>27.014800000000001</v>
      </c>
      <c r="X18">
        <f t="shared" si="14"/>
        <v>3.5822720244108082</v>
      </c>
      <c r="Y18">
        <f t="shared" si="15"/>
        <v>50.127621393157007</v>
      </c>
      <c r="Z18">
        <f t="shared" si="16"/>
        <v>1.7559197275256002</v>
      </c>
      <c r="AA18">
        <f t="shared" si="17"/>
        <v>3.5028985591670287</v>
      </c>
      <c r="AB18">
        <f t="shared" si="18"/>
        <v>1.8263522968852079</v>
      </c>
      <c r="AC18">
        <f t="shared" si="19"/>
        <v>-155.29073040375681</v>
      </c>
      <c r="AD18">
        <f t="shared" si="20"/>
        <v>-56.760592380118524</v>
      </c>
      <c r="AE18">
        <f t="shared" si="21"/>
        <v>-4.4250918273195694</v>
      </c>
      <c r="AF18">
        <f t="shared" si="22"/>
        <v>31.55990588920703</v>
      </c>
      <c r="AG18">
        <v>0</v>
      </c>
      <c r="AH18">
        <v>0</v>
      </c>
      <c r="AI18">
        <f t="shared" si="23"/>
        <v>1</v>
      </c>
      <c r="AJ18">
        <f t="shared" si="24"/>
        <v>0</v>
      </c>
      <c r="AK18">
        <f t="shared" si="25"/>
        <v>48082.502712056063</v>
      </c>
      <c r="AL18" t="s">
        <v>400</v>
      </c>
      <c r="AM18">
        <v>8237.3799999999992</v>
      </c>
      <c r="AN18">
        <v>0</v>
      </c>
      <c r="AO18">
        <v>0</v>
      </c>
      <c r="AP18" t="e">
        <f t="shared" si="26"/>
        <v>#DIV/0!</v>
      </c>
      <c r="AQ18">
        <v>-1</v>
      </c>
      <c r="AR18" t="s">
        <v>411</v>
      </c>
      <c r="AS18">
        <v>10403.700000000001</v>
      </c>
      <c r="AT18">
        <v>1198.95038461538</v>
      </c>
      <c r="AU18">
        <v>1364.43</v>
      </c>
      <c r="AV18">
        <f t="shared" si="27"/>
        <v>0.1212811323297055</v>
      </c>
      <c r="AW18">
        <v>0.5</v>
      </c>
      <c r="AX18">
        <f t="shared" si="28"/>
        <v>1264.3839007774104</v>
      </c>
      <c r="AY18">
        <f t="shared" si="29"/>
        <v>8.7830847908072691</v>
      </c>
      <c r="AZ18">
        <f t="shared" si="30"/>
        <v>76.672955592867169</v>
      </c>
      <c r="BA18">
        <f t="shared" si="31"/>
        <v>7.7374322662540299E-3</v>
      </c>
      <c r="BB18">
        <f t="shared" si="32"/>
        <v>-1</v>
      </c>
      <c r="BC18" t="e">
        <f t="shared" si="33"/>
        <v>#DIV/0!</v>
      </c>
      <c r="BD18" t="s">
        <v>402</v>
      </c>
      <c r="BE18">
        <v>0</v>
      </c>
      <c r="BF18" t="e">
        <f t="shared" si="34"/>
        <v>#DIV/0!</v>
      </c>
      <c r="BG18" t="e">
        <f t="shared" si="35"/>
        <v>#DIV/0!</v>
      </c>
      <c r="BH18" t="e">
        <f t="shared" si="36"/>
        <v>#DIV/0!</v>
      </c>
      <c r="BI18" t="e">
        <f t="shared" si="37"/>
        <v>#DIV/0!</v>
      </c>
      <c r="BJ18">
        <f t="shared" si="38"/>
        <v>0.12128113232970547</v>
      </c>
      <c r="BK18" t="e">
        <f t="shared" si="39"/>
        <v>#DIV/0!</v>
      </c>
      <c r="BL18" t="e">
        <f t="shared" si="40"/>
        <v>#DIV/0!</v>
      </c>
      <c r="BM18" t="e">
        <f t="shared" si="41"/>
        <v>#DIV/0!</v>
      </c>
      <c r="BN18">
        <v>628</v>
      </c>
      <c r="BO18">
        <v>300</v>
      </c>
      <c r="BP18">
        <v>300</v>
      </c>
      <c r="BQ18">
        <v>300</v>
      </c>
      <c r="BR18">
        <v>10403.700000000001</v>
      </c>
      <c r="BS18">
        <v>1340.75</v>
      </c>
      <c r="BT18">
        <v>-7.3848999999999998E-3</v>
      </c>
      <c r="BU18">
        <v>-3.04</v>
      </c>
      <c r="BV18" t="s">
        <v>402</v>
      </c>
      <c r="BW18" t="s">
        <v>402</v>
      </c>
      <c r="BX18" t="s">
        <v>402</v>
      </c>
      <c r="BY18" t="s">
        <v>402</v>
      </c>
      <c r="BZ18" t="s">
        <v>402</v>
      </c>
      <c r="CA18" t="s">
        <v>402</v>
      </c>
      <c r="CB18" t="s">
        <v>402</v>
      </c>
      <c r="CC18" t="s">
        <v>402</v>
      </c>
      <c r="CD18" t="s">
        <v>402</v>
      </c>
      <c r="CE18" t="s">
        <v>402</v>
      </c>
      <c r="CF18">
        <f t="shared" si="42"/>
        <v>1499.88</v>
      </c>
      <c r="CG18">
        <f t="shared" si="43"/>
        <v>1264.3839007774104</v>
      </c>
      <c r="CH18">
        <f t="shared" si="44"/>
        <v>0.84299003972145126</v>
      </c>
      <c r="CI18">
        <f t="shared" si="45"/>
        <v>0.16537077666240094</v>
      </c>
      <c r="CJ18">
        <v>6</v>
      </c>
      <c r="CK18">
        <v>0.5</v>
      </c>
      <c r="CL18" t="s">
        <v>403</v>
      </c>
      <c r="CM18">
        <v>2</v>
      </c>
      <c r="CN18">
        <v>1530557518</v>
      </c>
      <c r="CO18">
        <v>294.10500000000002</v>
      </c>
      <c r="CP18">
        <v>299.99599999999998</v>
      </c>
      <c r="CQ18">
        <v>19.2712</v>
      </c>
      <c r="CR18">
        <v>17.199200000000001</v>
      </c>
      <c r="CS18">
        <v>294.10399999999998</v>
      </c>
      <c r="CT18">
        <v>19.368200000000002</v>
      </c>
      <c r="CU18">
        <v>1000.04</v>
      </c>
      <c r="CV18">
        <v>91.012500000000003</v>
      </c>
      <c r="CW18">
        <v>0.10376299999999999</v>
      </c>
      <c r="CX18">
        <v>26.633800000000001</v>
      </c>
      <c r="CY18">
        <v>27.014800000000001</v>
      </c>
      <c r="CZ18">
        <v>999.9</v>
      </c>
      <c r="DA18">
        <v>0</v>
      </c>
      <c r="DB18">
        <v>0</v>
      </c>
      <c r="DC18">
        <v>9978.1200000000008</v>
      </c>
      <c r="DD18">
        <v>0</v>
      </c>
      <c r="DE18">
        <v>0.21912699999999999</v>
      </c>
      <c r="DF18">
        <v>-5.8720699999999999</v>
      </c>
      <c r="DG18">
        <v>299.904</v>
      </c>
      <c r="DH18">
        <v>305.24599999999998</v>
      </c>
      <c r="DI18">
        <v>2.0728499999999999</v>
      </c>
      <c r="DJ18">
        <v>299.99599999999998</v>
      </c>
      <c r="DK18">
        <v>17.199200000000001</v>
      </c>
      <c r="DL18">
        <v>1.754</v>
      </c>
      <c r="DM18">
        <v>1.56535</v>
      </c>
      <c r="DN18">
        <v>15.3828</v>
      </c>
      <c r="DO18">
        <v>13.6218</v>
      </c>
      <c r="DP18">
        <v>1499.88</v>
      </c>
      <c r="DQ18">
        <v>0.90000100000000005</v>
      </c>
      <c r="DR18">
        <v>9.9999099999999994E-2</v>
      </c>
      <c r="DS18">
        <v>0</v>
      </c>
      <c r="DT18">
        <v>1197.75</v>
      </c>
      <c r="DU18">
        <v>4.9997400000000001</v>
      </c>
      <c r="DV18">
        <v>17278.099999999999</v>
      </c>
      <c r="DW18">
        <v>11509.5</v>
      </c>
      <c r="DX18">
        <v>42.436999999999998</v>
      </c>
      <c r="DY18">
        <v>43.186999999999998</v>
      </c>
      <c r="DZ18">
        <v>43.25</v>
      </c>
      <c r="EA18">
        <v>42.686999999999998</v>
      </c>
      <c r="EB18">
        <v>44.375</v>
      </c>
      <c r="EC18">
        <v>1345.39</v>
      </c>
      <c r="ED18">
        <v>149.49</v>
      </c>
      <c r="EE18">
        <v>0</v>
      </c>
      <c r="EF18">
        <v>121.40000009536701</v>
      </c>
      <c r="EG18">
        <v>0</v>
      </c>
      <c r="EH18">
        <v>1198.95038461538</v>
      </c>
      <c r="EI18">
        <v>-7.6618803392731101</v>
      </c>
      <c r="EJ18">
        <v>-125.38119664152801</v>
      </c>
      <c r="EK18">
        <v>17297.7</v>
      </c>
      <c r="EL18">
        <v>15</v>
      </c>
      <c r="EM18">
        <v>1530557541</v>
      </c>
      <c r="EN18" t="s">
        <v>412</v>
      </c>
      <c r="EO18">
        <v>1530557541</v>
      </c>
      <c r="EP18">
        <v>1530557538</v>
      </c>
      <c r="EQ18">
        <v>2</v>
      </c>
      <c r="ER18">
        <v>-1.9E-2</v>
      </c>
      <c r="ES18">
        <v>-1E-3</v>
      </c>
      <c r="ET18">
        <v>1E-3</v>
      </c>
      <c r="EU18">
        <v>-9.7000000000000003E-2</v>
      </c>
      <c r="EV18">
        <v>300</v>
      </c>
      <c r="EW18">
        <v>17</v>
      </c>
      <c r="EX18">
        <v>0.5</v>
      </c>
      <c r="EY18">
        <v>0.08</v>
      </c>
      <c r="EZ18">
        <v>-5.8601074999999998</v>
      </c>
      <c r="FA18">
        <v>0.21674814258913</v>
      </c>
      <c r="FB18">
        <v>3.11338236288125E-2</v>
      </c>
      <c r="FC18">
        <v>0</v>
      </c>
      <c r="FD18">
        <v>1</v>
      </c>
      <c r="FE18">
        <v>0</v>
      </c>
      <c r="FF18">
        <v>0</v>
      </c>
      <c r="FG18">
        <v>0</v>
      </c>
      <c r="FH18">
        <v>2.0465140000000002</v>
      </c>
      <c r="FI18">
        <v>4.2623189493429102E-2</v>
      </c>
      <c r="FJ18">
        <v>5.2826649524648304E-3</v>
      </c>
      <c r="FK18">
        <v>1</v>
      </c>
      <c r="FL18">
        <v>1</v>
      </c>
      <c r="FM18">
        <v>3</v>
      </c>
      <c r="FN18" t="s">
        <v>413</v>
      </c>
      <c r="FO18">
        <v>3.9268200000000002</v>
      </c>
      <c r="FP18">
        <v>2.7862</v>
      </c>
      <c r="FQ18">
        <v>6.6623600000000005E-2</v>
      </c>
      <c r="FR18">
        <v>6.76736E-2</v>
      </c>
      <c r="FS18">
        <v>8.6504399999999995E-2</v>
      </c>
      <c r="FT18">
        <v>7.8678799999999993E-2</v>
      </c>
      <c r="FU18">
        <v>20052.400000000001</v>
      </c>
      <c r="FV18">
        <v>24430</v>
      </c>
      <c r="FW18">
        <v>20924.2</v>
      </c>
      <c r="FX18">
        <v>25274.2</v>
      </c>
      <c r="FY18">
        <v>30312.799999999999</v>
      </c>
      <c r="FZ18">
        <v>34279.599999999999</v>
      </c>
      <c r="GA18">
        <v>37762.9</v>
      </c>
      <c r="GB18">
        <v>41923.699999999997</v>
      </c>
      <c r="GC18">
        <v>2.66418</v>
      </c>
      <c r="GD18">
        <v>2.1917</v>
      </c>
      <c r="GE18">
        <v>0.16569</v>
      </c>
      <c r="GF18">
        <v>0</v>
      </c>
      <c r="GG18">
        <v>24.299099999999999</v>
      </c>
      <c r="GH18">
        <v>999.9</v>
      </c>
      <c r="GI18">
        <v>53.588999999999999</v>
      </c>
      <c r="GJ18">
        <v>28.077000000000002</v>
      </c>
      <c r="GK18">
        <v>22.443999999999999</v>
      </c>
      <c r="GL18">
        <v>61.840200000000003</v>
      </c>
      <c r="GM18">
        <v>18.3093</v>
      </c>
      <c r="GN18">
        <v>3</v>
      </c>
      <c r="GO18">
        <v>-0.17208300000000001</v>
      </c>
      <c r="GP18">
        <v>-0.209954</v>
      </c>
      <c r="GQ18">
        <v>20.3218</v>
      </c>
      <c r="GR18">
        <v>5.2174399999999999</v>
      </c>
      <c r="GS18">
        <v>11.962</v>
      </c>
      <c r="GT18">
        <v>4.9837999999999996</v>
      </c>
      <c r="GU18">
        <v>3.3010000000000002</v>
      </c>
      <c r="GV18">
        <v>999.9</v>
      </c>
      <c r="GW18">
        <v>9999</v>
      </c>
      <c r="GX18">
        <v>9999</v>
      </c>
      <c r="GY18">
        <v>9999</v>
      </c>
      <c r="GZ18">
        <v>1.8843099999999999</v>
      </c>
      <c r="HA18">
        <v>1.8814</v>
      </c>
      <c r="HB18">
        <v>1.8829100000000001</v>
      </c>
      <c r="HC18">
        <v>1.88157</v>
      </c>
      <c r="HD18">
        <v>1.8831199999999999</v>
      </c>
      <c r="HE18">
        <v>1.88232</v>
      </c>
      <c r="HF18">
        <v>1.8843099999999999</v>
      </c>
      <c r="HG18">
        <v>1.88157</v>
      </c>
      <c r="HH18">
        <v>5</v>
      </c>
      <c r="HI18">
        <v>0</v>
      </c>
      <c r="HJ18">
        <v>0</v>
      </c>
      <c r="HK18">
        <v>0</v>
      </c>
      <c r="HL18" t="s">
        <v>406</v>
      </c>
      <c r="HM18" t="s">
        <v>407</v>
      </c>
      <c r="HN18" t="s">
        <v>408</v>
      </c>
      <c r="HO18" t="s">
        <v>408</v>
      </c>
      <c r="HP18" t="s">
        <v>408</v>
      </c>
      <c r="HQ18" t="s">
        <v>408</v>
      </c>
      <c r="HR18">
        <v>0</v>
      </c>
      <c r="HS18">
        <v>100</v>
      </c>
      <c r="HT18">
        <v>100</v>
      </c>
      <c r="HU18">
        <v>1E-3</v>
      </c>
      <c r="HV18">
        <v>-9.7000000000000003E-2</v>
      </c>
      <c r="HW18">
        <v>1.97500000000446E-2</v>
      </c>
      <c r="HX18">
        <v>0</v>
      </c>
      <c r="HY18">
        <v>0</v>
      </c>
      <c r="HZ18">
        <v>0</v>
      </c>
      <c r="IA18">
        <v>-9.6160000000001106E-2</v>
      </c>
      <c r="IB18">
        <v>0</v>
      </c>
      <c r="IC18">
        <v>0</v>
      </c>
      <c r="ID18">
        <v>0</v>
      </c>
      <c r="IE18">
        <v>-1</v>
      </c>
      <c r="IF18">
        <v>-1</v>
      </c>
      <c r="IG18">
        <v>-1</v>
      </c>
      <c r="IH18">
        <v>-1</v>
      </c>
      <c r="II18">
        <v>2.6</v>
      </c>
      <c r="IJ18">
        <v>2.7</v>
      </c>
      <c r="IK18">
        <v>1.22559</v>
      </c>
      <c r="IL18">
        <v>2.5634800000000002</v>
      </c>
      <c r="IM18">
        <v>2.8002899999999999</v>
      </c>
      <c r="IN18">
        <v>2.97607</v>
      </c>
      <c r="IO18">
        <v>3.0493199999999998</v>
      </c>
      <c r="IP18">
        <v>2.34131</v>
      </c>
      <c r="IQ18">
        <v>33.670499999999997</v>
      </c>
      <c r="IR18">
        <v>24.210100000000001</v>
      </c>
      <c r="IS18">
        <v>18</v>
      </c>
      <c r="IT18">
        <v>1093.5999999999999</v>
      </c>
      <c r="IU18">
        <v>603.51800000000003</v>
      </c>
      <c r="IV18">
        <v>25.000299999999999</v>
      </c>
      <c r="IW18">
        <v>25.058700000000002</v>
      </c>
      <c r="IX18">
        <v>30</v>
      </c>
      <c r="IY18">
        <v>24.932500000000001</v>
      </c>
      <c r="IZ18">
        <v>24.9236</v>
      </c>
      <c r="JA18">
        <v>24.482500000000002</v>
      </c>
      <c r="JB18">
        <v>19.652799999999999</v>
      </c>
      <c r="JC18">
        <v>75.600300000000004</v>
      </c>
      <c r="JD18">
        <v>25</v>
      </c>
      <c r="JE18">
        <v>300</v>
      </c>
      <c r="JF18">
        <v>17.246700000000001</v>
      </c>
      <c r="JG18">
        <v>101.8</v>
      </c>
      <c r="JH18">
        <v>101.07299999999999</v>
      </c>
    </row>
    <row r="19" spans="1:268" x14ac:dyDescent="0.2">
      <c r="A19">
        <v>3</v>
      </c>
      <c r="B19">
        <v>1530557662</v>
      </c>
      <c r="C19">
        <v>266</v>
      </c>
      <c r="D19" t="s">
        <v>414</v>
      </c>
      <c r="E19" t="s">
        <v>415</v>
      </c>
      <c r="F19" t="s">
        <v>399</v>
      </c>
      <c r="I19">
        <v>1530557662</v>
      </c>
      <c r="J19">
        <f t="shared" si="0"/>
        <v>3.701252765079625E-3</v>
      </c>
      <c r="K19">
        <f t="shared" si="1"/>
        <v>3.7012527650796252</v>
      </c>
      <c r="L19">
        <f t="shared" si="2"/>
        <v>5.9478551538832765</v>
      </c>
      <c r="M19">
        <f t="shared" si="3"/>
        <v>195.99799999999999</v>
      </c>
      <c r="N19">
        <f t="shared" si="4"/>
        <v>137.76188193415666</v>
      </c>
      <c r="O19">
        <f t="shared" si="5"/>
        <v>12.552628073355422</v>
      </c>
      <c r="P19">
        <f t="shared" si="6"/>
        <v>17.859003975405997</v>
      </c>
      <c r="Q19">
        <f t="shared" si="7"/>
        <v>0.18613993192482137</v>
      </c>
      <c r="R19">
        <f t="shared" si="8"/>
        <v>2.7677201122565993</v>
      </c>
      <c r="S19">
        <f t="shared" si="9"/>
        <v>0.17945438916034873</v>
      </c>
      <c r="T19">
        <f t="shared" si="10"/>
        <v>0.11273965736179128</v>
      </c>
      <c r="U19">
        <f t="shared" si="11"/>
        <v>248.08057050033256</v>
      </c>
      <c r="V19">
        <f t="shared" si="12"/>
        <v>27.170485391906269</v>
      </c>
      <c r="W19">
        <f t="shared" si="13"/>
        <v>27.0182</v>
      </c>
      <c r="X19">
        <f t="shared" si="14"/>
        <v>3.5829873531272587</v>
      </c>
      <c r="Y19">
        <f t="shared" si="15"/>
        <v>50.181993409701455</v>
      </c>
      <c r="Z19">
        <f t="shared" si="16"/>
        <v>1.7587562568643</v>
      </c>
      <c r="AA19">
        <f t="shared" si="17"/>
        <v>3.5047556650555216</v>
      </c>
      <c r="AB19">
        <f t="shared" si="18"/>
        <v>1.8242310962629587</v>
      </c>
      <c r="AC19">
        <f t="shared" si="19"/>
        <v>-163.22524694001146</v>
      </c>
      <c r="AD19">
        <f t="shared" si="20"/>
        <v>-56.014682840168319</v>
      </c>
      <c r="AE19">
        <f t="shared" si="21"/>
        <v>-4.3603215432864211</v>
      </c>
      <c r="AF19">
        <f t="shared" si="22"/>
        <v>24.480319176866345</v>
      </c>
      <c r="AG19">
        <v>0</v>
      </c>
      <c r="AH19">
        <v>0</v>
      </c>
      <c r="AI19">
        <f t="shared" si="23"/>
        <v>1</v>
      </c>
      <c r="AJ19">
        <f t="shared" si="24"/>
        <v>0</v>
      </c>
      <c r="AK19">
        <f t="shared" si="25"/>
        <v>48200.135203331833</v>
      </c>
      <c r="AL19" t="s">
        <v>400</v>
      </c>
      <c r="AM19">
        <v>8237.3799999999992</v>
      </c>
      <c r="AN19">
        <v>0</v>
      </c>
      <c r="AO19">
        <v>0</v>
      </c>
      <c r="AP19" t="e">
        <f t="shared" si="26"/>
        <v>#DIV/0!</v>
      </c>
      <c r="AQ19">
        <v>-1</v>
      </c>
      <c r="AR19" t="s">
        <v>416</v>
      </c>
      <c r="AS19">
        <v>10403.4</v>
      </c>
      <c r="AT19">
        <v>1171.02961538462</v>
      </c>
      <c r="AU19">
        <v>1324.84</v>
      </c>
      <c r="AV19">
        <f t="shared" si="27"/>
        <v>0.11609732844372145</v>
      </c>
      <c r="AW19">
        <v>0.5</v>
      </c>
      <c r="AX19">
        <f t="shared" si="28"/>
        <v>1264.6113007773745</v>
      </c>
      <c r="AY19">
        <f t="shared" si="29"/>
        <v>5.9478551538832765</v>
      </c>
      <c r="AZ19">
        <f t="shared" si="30"/>
        <v>73.408996769996335</v>
      </c>
      <c r="BA19">
        <f t="shared" si="31"/>
        <v>5.4940637883058073E-3</v>
      </c>
      <c r="BB19">
        <f t="shared" si="32"/>
        <v>-1</v>
      </c>
      <c r="BC19" t="e">
        <f t="shared" si="33"/>
        <v>#DIV/0!</v>
      </c>
      <c r="BD19" t="s">
        <v>402</v>
      </c>
      <c r="BE19">
        <v>0</v>
      </c>
      <c r="BF19" t="e">
        <f t="shared" si="34"/>
        <v>#DIV/0!</v>
      </c>
      <c r="BG19" t="e">
        <f t="shared" si="35"/>
        <v>#DIV/0!</v>
      </c>
      <c r="BH19" t="e">
        <f t="shared" si="36"/>
        <v>#DIV/0!</v>
      </c>
      <c r="BI19" t="e">
        <f t="shared" si="37"/>
        <v>#DIV/0!</v>
      </c>
      <c r="BJ19">
        <f t="shared" si="38"/>
        <v>0.11609732844372145</v>
      </c>
      <c r="BK19" t="e">
        <f t="shared" si="39"/>
        <v>#DIV/0!</v>
      </c>
      <c r="BL19" t="e">
        <f t="shared" si="40"/>
        <v>#DIV/0!</v>
      </c>
      <c r="BM19" t="e">
        <f t="shared" si="41"/>
        <v>#DIV/0!</v>
      </c>
      <c r="BN19">
        <v>629</v>
      </c>
      <c r="BO19">
        <v>300</v>
      </c>
      <c r="BP19">
        <v>300</v>
      </c>
      <c r="BQ19">
        <v>300</v>
      </c>
      <c r="BR19">
        <v>10403.4</v>
      </c>
      <c r="BS19">
        <v>1305.1600000000001</v>
      </c>
      <c r="BT19">
        <v>-7.3847399999999999E-3</v>
      </c>
      <c r="BU19">
        <v>-2.12</v>
      </c>
      <c r="BV19" t="s">
        <v>402</v>
      </c>
      <c r="BW19" t="s">
        <v>402</v>
      </c>
      <c r="BX19" t="s">
        <v>402</v>
      </c>
      <c r="BY19" t="s">
        <v>402</v>
      </c>
      <c r="BZ19" t="s">
        <v>402</v>
      </c>
      <c r="CA19" t="s">
        <v>402</v>
      </c>
      <c r="CB19" t="s">
        <v>402</v>
      </c>
      <c r="CC19" t="s">
        <v>402</v>
      </c>
      <c r="CD19" t="s">
        <v>402</v>
      </c>
      <c r="CE19" t="s">
        <v>402</v>
      </c>
      <c r="CF19">
        <f t="shared" si="42"/>
        <v>1500.15</v>
      </c>
      <c r="CG19">
        <f t="shared" si="43"/>
        <v>1264.6113007773745</v>
      </c>
      <c r="CH19">
        <f t="shared" si="44"/>
        <v>0.84298990152809672</v>
      </c>
      <c r="CI19">
        <f t="shared" si="45"/>
        <v>0.16537050994922678</v>
      </c>
      <c r="CJ19">
        <v>6</v>
      </c>
      <c r="CK19">
        <v>0.5</v>
      </c>
      <c r="CL19" t="s">
        <v>403</v>
      </c>
      <c r="CM19">
        <v>2</v>
      </c>
      <c r="CN19">
        <v>1530557662</v>
      </c>
      <c r="CO19">
        <v>195.99799999999999</v>
      </c>
      <c r="CP19">
        <v>200.00200000000001</v>
      </c>
      <c r="CQ19">
        <v>19.3019</v>
      </c>
      <c r="CR19">
        <v>17.123999999999999</v>
      </c>
      <c r="CS19">
        <v>195.95</v>
      </c>
      <c r="CT19">
        <v>19.399899999999999</v>
      </c>
      <c r="CU19">
        <v>999.99400000000003</v>
      </c>
      <c r="CV19">
        <v>91.013199999999998</v>
      </c>
      <c r="CW19">
        <v>0.105097</v>
      </c>
      <c r="CX19">
        <v>26.642800000000001</v>
      </c>
      <c r="CY19">
        <v>27.0182</v>
      </c>
      <c r="CZ19">
        <v>999.9</v>
      </c>
      <c r="DA19">
        <v>0</v>
      </c>
      <c r="DB19">
        <v>0</v>
      </c>
      <c r="DC19">
        <v>10003.799999999999</v>
      </c>
      <c r="DD19">
        <v>0</v>
      </c>
      <c r="DE19">
        <v>0.21912699999999999</v>
      </c>
      <c r="DF19">
        <v>-4.0512699999999997</v>
      </c>
      <c r="DG19">
        <v>199.80699999999999</v>
      </c>
      <c r="DH19">
        <v>203.48599999999999</v>
      </c>
      <c r="DI19">
        <v>2.1789200000000002</v>
      </c>
      <c r="DJ19">
        <v>200.00200000000001</v>
      </c>
      <c r="DK19">
        <v>17.123999999999999</v>
      </c>
      <c r="DL19">
        <v>1.75682</v>
      </c>
      <c r="DM19">
        <v>1.5585100000000001</v>
      </c>
      <c r="DN19">
        <v>15.4078</v>
      </c>
      <c r="DO19">
        <v>13.554600000000001</v>
      </c>
      <c r="DP19">
        <v>1500.15</v>
      </c>
      <c r="DQ19">
        <v>0.90000100000000005</v>
      </c>
      <c r="DR19">
        <v>9.9999099999999994E-2</v>
      </c>
      <c r="DS19">
        <v>0</v>
      </c>
      <c r="DT19">
        <v>1170.54</v>
      </c>
      <c r="DU19">
        <v>4.9997400000000001</v>
      </c>
      <c r="DV19">
        <v>16889.900000000001</v>
      </c>
      <c r="DW19">
        <v>11511.5</v>
      </c>
      <c r="DX19">
        <v>42.625</v>
      </c>
      <c r="DY19">
        <v>43.25</v>
      </c>
      <c r="DZ19">
        <v>43.311999999999998</v>
      </c>
      <c r="EA19">
        <v>42.936999999999998</v>
      </c>
      <c r="EB19">
        <v>44.436999999999998</v>
      </c>
      <c r="EC19">
        <v>1345.64</v>
      </c>
      <c r="ED19">
        <v>149.51</v>
      </c>
      <c r="EE19">
        <v>0</v>
      </c>
      <c r="EF19">
        <v>143.40000009536701</v>
      </c>
      <c r="EG19">
        <v>0</v>
      </c>
      <c r="EH19">
        <v>1171.02961538462</v>
      </c>
      <c r="EI19">
        <v>1.98393162121967</v>
      </c>
      <c r="EJ19">
        <v>57.117948747831797</v>
      </c>
      <c r="EK19">
        <v>16882.9038461538</v>
      </c>
      <c r="EL19">
        <v>15</v>
      </c>
      <c r="EM19">
        <v>1530557684</v>
      </c>
      <c r="EN19" t="s">
        <v>417</v>
      </c>
      <c r="EO19">
        <v>1530557679</v>
      </c>
      <c r="EP19">
        <v>1530557684</v>
      </c>
      <c r="EQ19">
        <v>3</v>
      </c>
      <c r="ER19">
        <v>4.7E-2</v>
      </c>
      <c r="ES19">
        <v>-1E-3</v>
      </c>
      <c r="ET19">
        <v>4.8000000000000001E-2</v>
      </c>
      <c r="EU19">
        <v>-9.8000000000000004E-2</v>
      </c>
      <c r="EV19">
        <v>200</v>
      </c>
      <c r="EW19">
        <v>17</v>
      </c>
      <c r="EX19">
        <v>0.57999999999999996</v>
      </c>
      <c r="EY19">
        <v>7.0000000000000007E-2</v>
      </c>
      <c r="EZ19">
        <v>-4.0630082500000002</v>
      </c>
      <c r="FA19">
        <v>-0.343707354596614</v>
      </c>
      <c r="FB19">
        <v>4.1270863444293197E-2</v>
      </c>
      <c r="FC19">
        <v>0</v>
      </c>
      <c r="FD19">
        <v>1</v>
      </c>
      <c r="FE19">
        <v>0</v>
      </c>
      <c r="FF19">
        <v>0</v>
      </c>
      <c r="FG19">
        <v>0</v>
      </c>
      <c r="FH19">
        <v>2.1573639999999998</v>
      </c>
      <c r="FI19">
        <v>4.9218461538460399E-2</v>
      </c>
      <c r="FJ19">
        <v>4.8968243791257301E-3</v>
      </c>
      <c r="FK19">
        <v>1</v>
      </c>
      <c r="FL19">
        <v>1</v>
      </c>
      <c r="FM19">
        <v>3</v>
      </c>
      <c r="FN19" t="s">
        <v>413</v>
      </c>
      <c r="FO19">
        <v>3.9267599999999998</v>
      </c>
      <c r="FP19">
        <v>2.78775</v>
      </c>
      <c r="FQ19">
        <v>4.7241699999999998E-2</v>
      </c>
      <c r="FR19">
        <v>4.8071999999999997E-2</v>
      </c>
      <c r="FS19">
        <v>8.6602999999999999E-2</v>
      </c>
      <c r="FT19">
        <v>7.8422099999999995E-2</v>
      </c>
      <c r="FU19">
        <v>20468.5</v>
      </c>
      <c r="FV19">
        <v>24942.6</v>
      </c>
      <c r="FW19">
        <v>20923.8</v>
      </c>
      <c r="FX19">
        <v>25273.200000000001</v>
      </c>
      <c r="FY19">
        <v>30308.799999999999</v>
      </c>
      <c r="FZ19">
        <v>34287.4</v>
      </c>
      <c r="GA19">
        <v>37762.400000000001</v>
      </c>
      <c r="GB19">
        <v>41922</v>
      </c>
      <c r="GC19">
        <v>2.6650499999999999</v>
      </c>
      <c r="GD19">
        <v>2.1905299999999999</v>
      </c>
      <c r="GE19">
        <v>0.16337599999999999</v>
      </c>
      <c r="GF19">
        <v>0</v>
      </c>
      <c r="GG19">
        <v>24.340499999999999</v>
      </c>
      <c r="GH19">
        <v>999.9</v>
      </c>
      <c r="GI19">
        <v>52.887</v>
      </c>
      <c r="GJ19">
        <v>28.146999999999998</v>
      </c>
      <c r="GK19">
        <v>22.240600000000001</v>
      </c>
      <c r="GL19">
        <v>61.690199999999997</v>
      </c>
      <c r="GM19">
        <v>18.325299999999999</v>
      </c>
      <c r="GN19">
        <v>3</v>
      </c>
      <c r="GO19">
        <v>-0.17021800000000001</v>
      </c>
      <c r="GP19">
        <v>-0.18947700000000001</v>
      </c>
      <c r="GQ19">
        <v>20.321999999999999</v>
      </c>
      <c r="GR19">
        <v>5.2220800000000001</v>
      </c>
      <c r="GS19">
        <v>11.962</v>
      </c>
      <c r="GT19">
        <v>4.9856499999999997</v>
      </c>
      <c r="GU19">
        <v>3.3010000000000002</v>
      </c>
      <c r="GV19">
        <v>999.9</v>
      </c>
      <c r="GW19">
        <v>9999</v>
      </c>
      <c r="GX19">
        <v>9999</v>
      </c>
      <c r="GY19">
        <v>9999</v>
      </c>
      <c r="GZ19">
        <v>1.8843300000000001</v>
      </c>
      <c r="HA19">
        <v>1.88141</v>
      </c>
      <c r="HB19">
        <v>1.88293</v>
      </c>
      <c r="HC19">
        <v>1.8815599999999999</v>
      </c>
      <c r="HD19">
        <v>1.8831100000000001</v>
      </c>
      <c r="HE19">
        <v>1.88232</v>
      </c>
      <c r="HF19">
        <v>1.8843099999999999</v>
      </c>
      <c r="HG19">
        <v>1.8815599999999999</v>
      </c>
      <c r="HH19">
        <v>5</v>
      </c>
      <c r="HI19">
        <v>0</v>
      </c>
      <c r="HJ19">
        <v>0</v>
      </c>
      <c r="HK19">
        <v>0</v>
      </c>
      <c r="HL19" t="s">
        <v>406</v>
      </c>
      <c r="HM19" t="s">
        <v>407</v>
      </c>
      <c r="HN19" t="s">
        <v>408</v>
      </c>
      <c r="HO19" t="s">
        <v>408</v>
      </c>
      <c r="HP19" t="s">
        <v>408</v>
      </c>
      <c r="HQ19" t="s">
        <v>408</v>
      </c>
      <c r="HR19">
        <v>0</v>
      </c>
      <c r="HS19">
        <v>100</v>
      </c>
      <c r="HT19">
        <v>100</v>
      </c>
      <c r="HU19">
        <v>4.8000000000000001E-2</v>
      </c>
      <c r="HV19">
        <v>-9.8000000000000004E-2</v>
      </c>
      <c r="HW19">
        <v>5.5000000008931195E-4</v>
      </c>
      <c r="HX19">
        <v>0</v>
      </c>
      <c r="HY19">
        <v>0</v>
      </c>
      <c r="HZ19">
        <v>0</v>
      </c>
      <c r="IA19">
        <v>-9.6894999999999995E-2</v>
      </c>
      <c r="IB19">
        <v>0</v>
      </c>
      <c r="IC19">
        <v>0</v>
      </c>
      <c r="ID19">
        <v>0</v>
      </c>
      <c r="IE19">
        <v>-1</v>
      </c>
      <c r="IF19">
        <v>-1</v>
      </c>
      <c r="IG19">
        <v>-1</v>
      </c>
      <c r="IH19">
        <v>-1</v>
      </c>
      <c r="II19">
        <v>2</v>
      </c>
      <c r="IJ19">
        <v>2.1</v>
      </c>
      <c r="IK19">
        <v>0.88012699999999999</v>
      </c>
      <c r="IL19">
        <v>2.5695800000000002</v>
      </c>
      <c r="IM19">
        <v>2.8002899999999999</v>
      </c>
      <c r="IN19">
        <v>2.97607</v>
      </c>
      <c r="IO19">
        <v>3.0493199999999998</v>
      </c>
      <c r="IP19">
        <v>2.36084</v>
      </c>
      <c r="IQ19">
        <v>33.738100000000003</v>
      </c>
      <c r="IR19">
        <v>24.210100000000001</v>
      </c>
      <c r="IS19">
        <v>18</v>
      </c>
      <c r="IT19">
        <v>1095.1300000000001</v>
      </c>
      <c r="IU19">
        <v>602.86699999999996</v>
      </c>
      <c r="IV19">
        <v>24.9999</v>
      </c>
      <c r="IW19">
        <v>25.084</v>
      </c>
      <c r="IX19">
        <v>30.000299999999999</v>
      </c>
      <c r="IY19">
        <v>24.956700000000001</v>
      </c>
      <c r="IZ19">
        <v>24.947099999999999</v>
      </c>
      <c r="JA19">
        <v>17.5867</v>
      </c>
      <c r="JB19">
        <v>19.256</v>
      </c>
      <c r="JC19">
        <v>74.105400000000003</v>
      </c>
      <c r="JD19">
        <v>25</v>
      </c>
      <c r="JE19">
        <v>200</v>
      </c>
      <c r="JF19">
        <v>17.114699999999999</v>
      </c>
      <c r="JG19">
        <v>101.79900000000001</v>
      </c>
      <c r="JH19">
        <v>101.069</v>
      </c>
    </row>
    <row r="20" spans="1:268" x14ac:dyDescent="0.2">
      <c r="A20">
        <v>4</v>
      </c>
      <c r="B20">
        <v>1530557805</v>
      </c>
      <c r="C20">
        <v>409</v>
      </c>
      <c r="D20" t="s">
        <v>418</v>
      </c>
      <c r="E20" t="s">
        <v>419</v>
      </c>
      <c r="F20" t="s">
        <v>399</v>
      </c>
      <c r="I20">
        <v>1530557805</v>
      </c>
      <c r="J20">
        <f t="shared" si="0"/>
        <v>3.9603074364474083E-3</v>
      </c>
      <c r="K20">
        <f t="shared" si="1"/>
        <v>3.9603074364474087</v>
      </c>
      <c r="L20">
        <f t="shared" si="2"/>
        <v>2.0606826695066651</v>
      </c>
      <c r="M20">
        <f t="shared" si="3"/>
        <v>98.497299999999996</v>
      </c>
      <c r="N20">
        <f t="shared" si="4"/>
        <v>78.511827286573393</v>
      </c>
      <c r="O20">
        <f t="shared" si="5"/>
        <v>7.1547035236798733</v>
      </c>
      <c r="P20">
        <f t="shared" si="6"/>
        <v>8.975959466726998</v>
      </c>
      <c r="Q20">
        <f t="shared" si="7"/>
        <v>0.1996398941181016</v>
      </c>
      <c r="R20">
        <f t="shared" si="8"/>
        <v>2.7682223692328991</v>
      </c>
      <c r="S20">
        <f t="shared" si="9"/>
        <v>0.19197225909022478</v>
      </c>
      <c r="T20">
        <f t="shared" si="10"/>
        <v>0.12064703125299739</v>
      </c>
      <c r="U20">
        <f t="shared" si="11"/>
        <v>248.03095350033155</v>
      </c>
      <c r="V20">
        <f t="shared" si="12"/>
        <v>27.109752721199179</v>
      </c>
      <c r="W20">
        <f t="shared" si="13"/>
        <v>27.0198</v>
      </c>
      <c r="X20">
        <f t="shared" si="14"/>
        <v>3.5833240215480053</v>
      </c>
      <c r="Y20">
        <f t="shared" si="15"/>
        <v>50.142237460510962</v>
      </c>
      <c r="Z20">
        <f t="shared" si="16"/>
        <v>1.758470555535</v>
      </c>
      <c r="AA20">
        <f t="shared" si="17"/>
        <v>3.5069646760774615</v>
      </c>
      <c r="AB20">
        <f t="shared" si="18"/>
        <v>1.8248534660130054</v>
      </c>
      <c r="AC20">
        <f t="shared" si="19"/>
        <v>-174.64955794733072</v>
      </c>
      <c r="AD20">
        <f t="shared" si="20"/>
        <v>-54.666760120761637</v>
      </c>
      <c r="AE20">
        <f t="shared" si="21"/>
        <v>-4.2548855508040049</v>
      </c>
      <c r="AF20">
        <f t="shared" si="22"/>
        <v>14.459749881435187</v>
      </c>
      <c r="AG20">
        <v>0</v>
      </c>
      <c r="AH20">
        <v>0</v>
      </c>
      <c r="AI20">
        <f t="shared" si="23"/>
        <v>1</v>
      </c>
      <c r="AJ20">
        <f t="shared" si="24"/>
        <v>0</v>
      </c>
      <c r="AK20">
        <f t="shared" si="25"/>
        <v>48212.345494289242</v>
      </c>
      <c r="AL20" t="s">
        <v>400</v>
      </c>
      <c r="AM20">
        <v>8237.3799999999992</v>
      </c>
      <c r="AN20">
        <v>0</v>
      </c>
      <c r="AO20">
        <v>0</v>
      </c>
      <c r="AP20" t="e">
        <f t="shared" si="26"/>
        <v>#DIV/0!</v>
      </c>
      <c r="AQ20">
        <v>-1</v>
      </c>
      <c r="AR20" t="s">
        <v>420</v>
      </c>
      <c r="AS20">
        <v>10403.200000000001</v>
      </c>
      <c r="AT20">
        <v>1128.09923076923</v>
      </c>
      <c r="AU20">
        <v>1264.3599999999999</v>
      </c>
      <c r="AV20">
        <f t="shared" si="27"/>
        <v>0.10777054733681068</v>
      </c>
      <c r="AW20">
        <v>0.5</v>
      </c>
      <c r="AX20">
        <f t="shared" si="28"/>
        <v>1264.3584007773736</v>
      </c>
      <c r="AY20">
        <f t="shared" si="29"/>
        <v>2.0606826695066651</v>
      </c>
      <c r="AZ20">
        <f t="shared" si="30"/>
        <v>68.1302984408361</v>
      </c>
      <c r="BA20">
        <f t="shared" si="31"/>
        <v>2.4207397741216777E-3</v>
      </c>
      <c r="BB20">
        <f t="shared" si="32"/>
        <v>-1</v>
      </c>
      <c r="BC20" t="e">
        <f t="shared" si="33"/>
        <v>#DIV/0!</v>
      </c>
      <c r="BD20" t="s">
        <v>402</v>
      </c>
      <c r="BE20">
        <v>0</v>
      </c>
      <c r="BF20" t="e">
        <f t="shared" si="34"/>
        <v>#DIV/0!</v>
      </c>
      <c r="BG20" t="e">
        <f t="shared" si="35"/>
        <v>#DIV/0!</v>
      </c>
      <c r="BH20" t="e">
        <f t="shared" si="36"/>
        <v>#DIV/0!</v>
      </c>
      <c r="BI20" t="e">
        <f t="shared" si="37"/>
        <v>#DIV/0!</v>
      </c>
      <c r="BJ20">
        <f t="shared" si="38"/>
        <v>0.10777054733681068</v>
      </c>
      <c r="BK20" t="e">
        <f t="shared" si="39"/>
        <v>#DIV/0!</v>
      </c>
      <c r="BL20" t="e">
        <f t="shared" si="40"/>
        <v>#DIV/0!</v>
      </c>
      <c r="BM20" t="e">
        <f t="shared" si="41"/>
        <v>#DIV/0!</v>
      </c>
      <c r="BN20">
        <v>630</v>
      </c>
      <c r="BO20">
        <v>300</v>
      </c>
      <c r="BP20">
        <v>300</v>
      </c>
      <c r="BQ20">
        <v>300</v>
      </c>
      <c r="BR20">
        <v>10403.200000000001</v>
      </c>
      <c r="BS20">
        <v>1247.94</v>
      </c>
      <c r="BT20">
        <v>-7.3844999999999996E-3</v>
      </c>
      <c r="BU20">
        <v>-1.96</v>
      </c>
      <c r="BV20" t="s">
        <v>402</v>
      </c>
      <c r="BW20" t="s">
        <v>402</v>
      </c>
      <c r="BX20" t="s">
        <v>402</v>
      </c>
      <c r="BY20" t="s">
        <v>402</v>
      </c>
      <c r="BZ20" t="s">
        <v>402</v>
      </c>
      <c r="CA20" t="s">
        <v>402</v>
      </c>
      <c r="CB20" t="s">
        <v>402</v>
      </c>
      <c r="CC20" t="s">
        <v>402</v>
      </c>
      <c r="CD20" t="s">
        <v>402</v>
      </c>
      <c r="CE20" t="s">
        <v>402</v>
      </c>
      <c r="CF20">
        <f t="shared" si="42"/>
        <v>1499.85</v>
      </c>
      <c r="CG20">
        <f t="shared" si="43"/>
        <v>1264.3584007773736</v>
      </c>
      <c r="CH20">
        <f t="shared" si="44"/>
        <v>0.84298989950820002</v>
      </c>
      <c r="CI20">
        <f t="shared" si="45"/>
        <v>0.16537050605082612</v>
      </c>
      <c r="CJ20">
        <v>6</v>
      </c>
      <c r="CK20">
        <v>0.5</v>
      </c>
      <c r="CL20" t="s">
        <v>403</v>
      </c>
      <c r="CM20">
        <v>2</v>
      </c>
      <c r="CN20">
        <v>1530557805</v>
      </c>
      <c r="CO20">
        <v>98.497299999999996</v>
      </c>
      <c r="CP20">
        <v>99.967799999999997</v>
      </c>
      <c r="CQ20">
        <v>19.296500000000002</v>
      </c>
      <c r="CR20">
        <v>16.966100000000001</v>
      </c>
      <c r="CS20">
        <v>98.218299999999999</v>
      </c>
      <c r="CT20">
        <v>19.400500000000001</v>
      </c>
      <c r="CU20">
        <v>999.971</v>
      </c>
      <c r="CV20">
        <v>91.023799999999994</v>
      </c>
      <c r="CW20">
        <v>0.10519000000000001</v>
      </c>
      <c r="CX20">
        <v>26.653500000000001</v>
      </c>
      <c r="CY20">
        <v>27.0198</v>
      </c>
      <c r="CZ20">
        <v>999.9</v>
      </c>
      <c r="DA20">
        <v>0</v>
      </c>
      <c r="DB20">
        <v>0</v>
      </c>
      <c r="DC20">
        <v>10005.6</v>
      </c>
      <c r="DD20">
        <v>0</v>
      </c>
      <c r="DE20">
        <v>0.21912699999999999</v>
      </c>
      <c r="DF20">
        <v>-1.7017100000000001</v>
      </c>
      <c r="DG20">
        <v>100.2</v>
      </c>
      <c r="DH20">
        <v>101.693</v>
      </c>
      <c r="DI20">
        <v>2.3363499999999999</v>
      </c>
      <c r="DJ20">
        <v>99.967799999999997</v>
      </c>
      <c r="DK20">
        <v>16.966100000000001</v>
      </c>
      <c r="DL20">
        <v>1.75698</v>
      </c>
      <c r="DM20">
        <v>1.5443199999999999</v>
      </c>
      <c r="DN20">
        <v>15.4092</v>
      </c>
      <c r="DO20">
        <v>13.414099999999999</v>
      </c>
      <c r="DP20">
        <v>1499.85</v>
      </c>
      <c r="DQ20">
        <v>0.90000100000000005</v>
      </c>
      <c r="DR20">
        <v>9.9999099999999994E-2</v>
      </c>
      <c r="DS20">
        <v>0</v>
      </c>
      <c r="DT20">
        <v>1129.3800000000001</v>
      </c>
      <c r="DU20">
        <v>4.9997400000000001</v>
      </c>
      <c r="DV20">
        <v>16261</v>
      </c>
      <c r="DW20">
        <v>11509.2</v>
      </c>
      <c r="DX20">
        <v>42</v>
      </c>
      <c r="DY20">
        <v>43.311999999999998</v>
      </c>
      <c r="DZ20">
        <v>43.125</v>
      </c>
      <c r="EA20">
        <v>43.186999999999998</v>
      </c>
      <c r="EB20">
        <v>44.125</v>
      </c>
      <c r="EC20">
        <v>1345.37</v>
      </c>
      <c r="ED20">
        <v>149.47999999999999</v>
      </c>
      <c r="EE20">
        <v>0</v>
      </c>
      <c r="EF20">
        <v>142.59999990463299</v>
      </c>
      <c r="EG20">
        <v>0</v>
      </c>
      <c r="EH20">
        <v>1128.09923076923</v>
      </c>
      <c r="EI20">
        <v>12.2413675274945</v>
      </c>
      <c r="EJ20">
        <v>183.517948655125</v>
      </c>
      <c r="EK20">
        <v>16239.6730769231</v>
      </c>
      <c r="EL20">
        <v>15</v>
      </c>
      <c r="EM20">
        <v>1530557827</v>
      </c>
      <c r="EN20" t="s">
        <v>421</v>
      </c>
      <c r="EO20">
        <v>1530557821</v>
      </c>
      <c r="EP20">
        <v>1530557827</v>
      </c>
      <c r="EQ20">
        <v>4</v>
      </c>
      <c r="ER20">
        <v>0.23100000000000001</v>
      </c>
      <c r="ES20">
        <v>-6.0000000000000001E-3</v>
      </c>
      <c r="ET20">
        <v>0.27900000000000003</v>
      </c>
      <c r="EU20">
        <v>-0.104</v>
      </c>
      <c r="EV20">
        <v>100</v>
      </c>
      <c r="EW20">
        <v>17</v>
      </c>
      <c r="EX20">
        <v>0.26</v>
      </c>
      <c r="EY20">
        <v>0.05</v>
      </c>
      <c r="EZ20">
        <v>-1.7472507500000001</v>
      </c>
      <c r="FA20">
        <v>-4.7773621013134697E-2</v>
      </c>
      <c r="FB20">
        <v>2.15855150954871E-2</v>
      </c>
      <c r="FC20">
        <v>1</v>
      </c>
      <c r="FD20">
        <v>1</v>
      </c>
      <c r="FE20">
        <v>0</v>
      </c>
      <c r="FF20">
        <v>0</v>
      </c>
      <c r="FG20">
        <v>0</v>
      </c>
      <c r="FH20">
        <v>2.2903367499999998</v>
      </c>
      <c r="FI20">
        <v>9.3031632270162506E-2</v>
      </c>
      <c r="FJ20">
        <v>1.1509851082333799E-2</v>
      </c>
      <c r="FK20">
        <v>1</v>
      </c>
      <c r="FL20">
        <v>2</v>
      </c>
      <c r="FM20">
        <v>3</v>
      </c>
      <c r="FN20" t="s">
        <v>422</v>
      </c>
      <c r="FO20">
        <v>3.9267300000000001</v>
      </c>
      <c r="FP20">
        <v>2.7878599999999998</v>
      </c>
      <c r="FQ20">
        <v>2.5053800000000001E-2</v>
      </c>
      <c r="FR20">
        <v>2.5450500000000001E-2</v>
      </c>
      <c r="FS20">
        <v>8.6607299999999998E-2</v>
      </c>
      <c r="FT20">
        <v>7.7891799999999997E-2</v>
      </c>
      <c r="FU20">
        <v>20943.400000000001</v>
      </c>
      <c r="FV20">
        <v>25533.1</v>
      </c>
      <c r="FW20">
        <v>20922</v>
      </c>
      <c r="FX20">
        <v>25270.9</v>
      </c>
      <c r="FY20">
        <v>30306</v>
      </c>
      <c r="FZ20">
        <v>34303.800000000003</v>
      </c>
      <c r="GA20">
        <v>37759.599999999999</v>
      </c>
      <c r="GB20">
        <v>41918.400000000001</v>
      </c>
      <c r="GC20">
        <v>2.6633</v>
      </c>
      <c r="GD20">
        <v>2.1881699999999999</v>
      </c>
      <c r="GE20">
        <v>0.15870100000000001</v>
      </c>
      <c r="GF20">
        <v>0</v>
      </c>
      <c r="GG20">
        <v>24.419</v>
      </c>
      <c r="GH20">
        <v>999.9</v>
      </c>
      <c r="GI20">
        <v>52.228000000000002</v>
      </c>
      <c r="GJ20">
        <v>28.228000000000002</v>
      </c>
      <c r="GK20">
        <v>22.063800000000001</v>
      </c>
      <c r="GL20">
        <v>61.550199999999997</v>
      </c>
      <c r="GM20">
        <v>18.325299999999999</v>
      </c>
      <c r="GN20">
        <v>3</v>
      </c>
      <c r="GO20">
        <v>-0.166911</v>
      </c>
      <c r="GP20">
        <v>-0.170406</v>
      </c>
      <c r="GQ20">
        <v>20.3218</v>
      </c>
      <c r="GR20">
        <v>5.2207299999999996</v>
      </c>
      <c r="GS20">
        <v>11.962</v>
      </c>
      <c r="GT20">
        <v>4.9858000000000002</v>
      </c>
      <c r="GU20">
        <v>3.3010000000000002</v>
      </c>
      <c r="GV20">
        <v>999.9</v>
      </c>
      <c r="GW20">
        <v>9999</v>
      </c>
      <c r="GX20">
        <v>9999</v>
      </c>
      <c r="GY20">
        <v>9999</v>
      </c>
      <c r="GZ20">
        <v>1.88439</v>
      </c>
      <c r="HA20">
        <v>1.8813899999999999</v>
      </c>
      <c r="HB20">
        <v>1.88293</v>
      </c>
      <c r="HC20">
        <v>1.88157</v>
      </c>
      <c r="HD20">
        <v>1.8831199999999999</v>
      </c>
      <c r="HE20">
        <v>1.88232</v>
      </c>
      <c r="HF20">
        <v>1.8843099999999999</v>
      </c>
      <c r="HG20">
        <v>1.88157</v>
      </c>
      <c r="HH20">
        <v>5</v>
      </c>
      <c r="HI20">
        <v>0</v>
      </c>
      <c r="HJ20">
        <v>0</v>
      </c>
      <c r="HK20">
        <v>0</v>
      </c>
      <c r="HL20" t="s">
        <v>406</v>
      </c>
      <c r="HM20" t="s">
        <v>407</v>
      </c>
      <c r="HN20" t="s">
        <v>408</v>
      </c>
      <c r="HO20" t="s">
        <v>408</v>
      </c>
      <c r="HP20" t="s">
        <v>408</v>
      </c>
      <c r="HQ20" t="s">
        <v>408</v>
      </c>
      <c r="HR20">
        <v>0</v>
      </c>
      <c r="HS20">
        <v>100</v>
      </c>
      <c r="HT20">
        <v>100</v>
      </c>
      <c r="HU20">
        <v>0.27900000000000003</v>
      </c>
      <c r="HV20">
        <v>-0.104</v>
      </c>
      <c r="HW20">
        <v>4.7750000000007703E-2</v>
      </c>
      <c r="HX20">
        <v>0</v>
      </c>
      <c r="HY20">
        <v>0</v>
      </c>
      <c r="HZ20">
        <v>0</v>
      </c>
      <c r="IA20">
        <v>-9.8124999999995993E-2</v>
      </c>
      <c r="IB20">
        <v>0</v>
      </c>
      <c r="IC20">
        <v>0</v>
      </c>
      <c r="ID20">
        <v>0</v>
      </c>
      <c r="IE20">
        <v>-1</v>
      </c>
      <c r="IF20">
        <v>-1</v>
      </c>
      <c r="IG20">
        <v>-1</v>
      </c>
      <c r="IH20">
        <v>-1</v>
      </c>
      <c r="II20">
        <v>2.1</v>
      </c>
      <c r="IJ20">
        <v>2</v>
      </c>
      <c r="IK20">
        <v>0.51513699999999996</v>
      </c>
      <c r="IL20">
        <v>2.5830099999999998</v>
      </c>
      <c r="IM20">
        <v>2.8002899999999999</v>
      </c>
      <c r="IN20">
        <v>2.97607</v>
      </c>
      <c r="IO20">
        <v>3.0493199999999998</v>
      </c>
      <c r="IP20">
        <v>2.35229</v>
      </c>
      <c r="IQ20">
        <v>33.805700000000002</v>
      </c>
      <c r="IR20">
        <v>24.210100000000001</v>
      </c>
      <c r="IS20">
        <v>18</v>
      </c>
      <c r="IT20">
        <v>1093.79</v>
      </c>
      <c r="IU20">
        <v>601.42999999999995</v>
      </c>
      <c r="IV20">
        <v>25.0002</v>
      </c>
      <c r="IW20">
        <v>25.1252</v>
      </c>
      <c r="IX20">
        <v>30.0001</v>
      </c>
      <c r="IY20">
        <v>24.992999999999999</v>
      </c>
      <c r="IZ20">
        <v>24.982800000000001</v>
      </c>
      <c r="JA20">
        <v>10.296200000000001</v>
      </c>
      <c r="JB20">
        <v>19.352399999999999</v>
      </c>
      <c r="JC20">
        <v>72.652799999999999</v>
      </c>
      <c r="JD20">
        <v>25</v>
      </c>
      <c r="JE20">
        <v>100</v>
      </c>
      <c r="JF20">
        <v>16.9345</v>
      </c>
      <c r="JG20">
        <v>101.791</v>
      </c>
      <c r="JH20">
        <v>101.06</v>
      </c>
    </row>
    <row r="21" spans="1:268" x14ac:dyDescent="0.2">
      <c r="A21">
        <v>5</v>
      </c>
      <c r="B21">
        <v>1530557948</v>
      </c>
      <c r="C21">
        <v>552</v>
      </c>
      <c r="D21" t="s">
        <v>423</v>
      </c>
      <c r="E21" t="s">
        <v>424</v>
      </c>
      <c r="F21" t="s">
        <v>399</v>
      </c>
      <c r="I21">
        <v>1530557948</v>
      </c>
      <c r="J21">
        <f t="shared" si="0"/>
        <v>4.103525678936815E-3</v>
      </c>
      <c r="K21">
        <f t="shared" si="1"/>
        <v>4.1035256789368146</v>
      </c>
      <c r="L21">
        <f t="shared" si="2"/>
        <v>-4.8241545675186938E-2</v>
      </c>
      <c r="M21">
        <f t="shared" si="3"/>
        <v>49.936199999999999</v>
      </c>
      <c r="N21">
        <f t="shared" si="4"/>
        <v>48.711227784177389</v>
      </c>
      <c r="O21">
        <f t="shared" si="5"/>
        <v>4.439014829300036</v>
      </c>
      <c r="P21">
        <f t="shared" si="6"/>
        <v>4.5506455575503999</v>
      </c>
      <c r="Q21">
        <f t="shared" si="7"/>
        <v>0.2085453533475306</v>
      </c>
      <c r="R21">
        <f t="shared" si="8"/>
        <v>2.7706604457209458</v>
      </c>
      <c r="S21">
        <f t="shared" si="9"/>
        <v>0.20020081244453036</v>
      </c>
      <c r="T21">
        <f t="shared" si="10"/>
        <v>0.12584741014555056</v>
      </c>
      <c r="U21">
        <f t="shared" si="11"/>
        <v>248.02137750039154</v>
      </c>
      <c r="V21">
        <f t="shared" si="12"/>
        <v>27.057187010937163</v>
      </c>
      <c r="W21">
        <f t="shared" si="13"/>
        <v>26.966100000000001</v>
      </c>
      <c r="X21">
        <f t="shared" si="14"/>
        <v>3.5720396649071029</v>
      </c>
      <c r="Y21">
        <f t="shared" si="15"/>
        <v>50.189555382807669</v>
      </c>
      <c r="Z21">
        <f t="shared" si="16"/>
        <v>1.7587934055999999</v>
      </c>
      <c r="AA21">
        <f t="shared" si="17"/>
        <v>3.504301626474402</v>
      </c>
      <c r="AB21">
        <f t="shared" si="18"/>
        <v>1.813246259307103</v>
      </c>
      <c r="AC21">
        <f t="shared" si="19"/>
        <v>-180.96548244111355</v>
      </c>
      <c r="AD21">
        <f t="shared" si="20"/>
        <v>-48.620535856630092</v>
      </c>
      <c r="AE21">
        <f t="shared" si="21"/>
        <v>-3.7796990029239845</v>
      </c>
      <c r="AF21">
        <f t="shared" si="22"/>
        <v>14.655660199723904</v>
      </c>
      <c r="AG21">
        <v>0</v>
      </c>
      <c r="AH21">
        <v>0</v>
      </c>
      <c r="AI21">
        <f t="shared" si="23"/>
        <v>1</v>
      </c>
      <c r="AJ21">
        <f t="shared" si="24"/>
        <v>0</v>
      </c>
      <c r="AK21">
        <f t="shared" si="25"/>
        <v>48280.951530516097</v>
      </c>
      <c r="AL21" t="s">
        <v>400</v>
      </c>
      <c r="AM21">
        <v>8237.3799999999992</v>
      </c>
      <c r="AN21">
        <v>0</v>
      </c>
      <c r="AO21">
        <v>0</v>
      </c>
      <c r="AP21" t="e">
        <f t="shared" si="26"/>
        <v>#DIV/0!</v>
      </c>
      <c r="AQ21">
        <v>-1</v>
      </c>
      <c r="AR21" t="s">
        <v>425</v>
      </c>
      <c r="AS21">
        <v>10402.799999999999</v>
      </c>
      <c r="AT21">
        <v>1073.1804</v>
      </c>
      <c r="AU21">
        <v>1186.53</v>
      </c>
      <c r="AV21">
        <f t="shared" si="27"/>
        <v>9.5530327931025782E-2</v>
      </c>
      <c r="AW21">
        <v>0.5</v>
      </c>
      <c r="AX21">
        <f t="shared" si="28"/>
        <v>1264.3080007774049</v>
      </c>
      <c r="AY21">
        <f t="shared" si="29"/>
        <v>-4.8241545675186938E-2</v>
      </c>
      <c r="AZ21">
        <f t="shared" si="30"/>
        <v>60.389878960042545</v>
      </c>
      <c r="BA21">
        <f t="shared" si="31"/>
        <v>7.5279002722405497E-4</v>
      </c>
      <c r="BB21">
        <f t="shared" si="32"/>
        <v>-1</v>
      </c>
      <c r="BC21" t="e">
        <f t="shared" si="33"/>
        <v>#DIV/0!</v>
      </c>
      <c r="BD21" t="s">
        <v>402</v>
      </c>
      <c r="BE21">
        <v>0</v>
      </c>
      <c r="BF21" t="e">
        <f t="shared" si="34"/>
        <v>#DIV/0!</v>
      </c>
      <c r="BG21" t="e">
        <f t="shared" si="35"/>
        <v>#DIV/0!</v>
      </c>
      <c r="BH21" t="e">
        <f t="shared" si="36"/>
        <v>#DIV/0!</v>
      </c>
      <c r="BI21" t="e">
        <f t="shared" si="37"/>
        <v>#DIV/0!</v>
      </c>
      <c r="BJ21">
        <f t="shared" si="38"/>
        <v>9.5530327931025769E-2</v>
      </c>
      <c r="BK21" t="e">
        <f t="shared" si="39"/>
        <v>#DIV/0!</v>
      </c>
      <c r="BL21" t="e">
        <f t="shared" si="40"/>
        <v>#DIV/0!</v>
      </c>
      <c r="BM21" t="e">
        <f t="shared" si="41"/>
        <v>#DIV/0!</v>
      </c>
      <c r="BN21">
        <v>631</v>
      </c>
      <c r="BO21">
        <v>300</v>
      </c>
      <c r="BP21">
        <v>300</v>
      </c>
      <c r="BQ21">
        <v>300</v>
      </c>
      <c r="BR21">
        <v>10402.799999999999</v>
      </c>
      <c r="BS21">
        <v>1173.07</v>
      </c>
      <c r="BT21">
        <v>-7.3841100000000002E-3</v>
      </c>
      <c r="BU21">
        <v>-1.07</v>
      </c>
      <c r="BV21" t="s">
        <v>402</v>
      </c>
      <c r="BW21" t="s">
        <v>402</v>
      </c>
      <c r="BX21" t="s">
        <v>402</v>
      </c>
      <c r="BY21" t="s">
        <v>402</v>
      </c>
      <c r="BZ21" t="s">
        <v>402</v>
      </c>
      <c r="CA21" t="s">
        <v>402</v>
      </c>
      <c r="CB21" t="s">
        <v>402</v>
      </c>
      <c r="CC21" t="s">
        <v>402</v>
      </c>
      <c r="CD21" t="s">
        <v>402</v>
      </c>
      <c r="CE21" t="s">
        <v>402</v>
      </c>
      <c r="CF21">
        <f t="shared" si="42"/>
        <v>1499.79</v>
      </c>
      <c r="CG21">
        <f t="shared" si="43"/>
        <v>1264.3080007774049</v>
      </c>
      <c r="CH21">
        <f t="shared" si="44"/>
        <v>0.84299001912094684</v>
      </c>
      <c r="CI21">
        <f t="shared" si="45"/>
        <v>0.16537073690342752</v>
      </c>
      <c r="CJ21">
        <v>6</v>
      </c>
      <c r="CK21">
        <v>0.5</v>
      </c>
      <c r="CL21" t="s">
        <v>403</v>
      </c>
      <c r="CM21">
        <v>2</v>
      </c>
      <c r="CN21">
        <v>1530557948</v>
      </c>
      <c r="CO21">
        <v>49.936199999999999</v>
      </c>
      <c r="CP21">
        <v>50.030200000000001</v>
      </c>
      <c r="CQ21">
        <v>19.3</v>
      </c>
      <c r="CR21">
        <v>16.8855</v>
      </c>
      <c r="CS21">
        <v>49.775199999999998</v>
      </c>
      <c r="CT21">
        <v>19.399000000000001</v>
      </c>
      <c r="CU21">
        <v>1000.04</v>
      </c>
      <c r="CV21">
        <v>91.023799999999994</v>
      </c>
      <c r="CW21">
        <v>0.105392</v>
      </c>
      <c r="CX21">
        <v>26.640599999999999</v>
      </c>
      <c r="CY21">
        <v>26.966100000000001</v>
      </c>
      <c r="CZ21">
        <v>999.9</v>
      </c>
      <c r="DA21">
        <v>0</v>
      </c>
      <c r="DB21">
        <v>0</v>
      </c>
      <c r="DC21">
        <v>10020</v>
      </c>
      <c r="DD21">
        <v>0</v>
      </c>
      <c r="DE21">
        <v>0.21912699999999999</v>
      </c>
      <c r="DF21">
        <v>2.3925800000000001E-2</v>
      </c>
      <c r="DG21">
        <v>51.038899999999998</v>
      </c>
      <c r="DH21">
        <v>50.889499999999998</v>
      </c>
      <c r="DI21">
        <v>2.4098299999999999</v>
      </c>
      <c r="DJ21">
        <v>50.030200000000001</v>
      </c>
      <c r="DK21">
        <v>16.8855</v>
      </c>
      <c r="DL21">
        <v>1.7563299999999999</v>
      </c>
      <c r="DM21">
        <v>1.53698</v>
      </c>
      <c r="DN21">
        <v>15.403499999999999</v>
      </c>
      <c r="DO21">
        <v>13.341100000000001</v>
      </c>
      <c r="DP21">
        <v>1499.79</v>
      </c>
      <c r="DQ21">
        <v>0.90000100000000005</v>
      </c>
      <c r="DR21">
        <v>9.9999099999999994E-2</v>
      </c>
      <c r="DS21">
        <v>0</v>
      </c>
      <c r="DT21">
        <v>1071.3599999999999</v>
      </c>
      <c r="DU21">
        <v>4.9997400000000001</v>
      </c>
      <c r="DV21">
        <v>15402.5</v>
      </c>
      <c r="DW21">
        <v>11508.8</v>
      </c>
      <c r="DX21">
        <v>41.936999999999998</v>
      </c>
      <c r="DY21">
        <v>43.311999999999998</v>
      </c>
      <c r="DZ21">
        <v>43.125</v>
      </c>
      <c r="EA21">
        <v>43.375</v>
      </c>
      <c r="EB21">
        <v>44.125</v>
      </c>
      <c r="EC21">
        <v>1345.31</v>
      </c>
      <c r="ED21">
        <v>149.47999999999999</v>
      </c>
      <c r="EE21">
        <v>0</v>
      </c>
      <c r="EF21">
        <v>142.799999952316</v>
      </c>
      <c r="EG21">
        <v>0</v>
      </c>
      <c r="EH21">
        <v>1073.1804</v>
      </c>
      <c r="EI21">
        <v>-13.336153882209899</v>
      </c>
      <c r="EJ21">
        <v>-203.21538486851</v>
      </c>
      <c r="EK21">
        <v>15430.147999999999</v>
      </c>
      <c r="EL21">
        <v>15</v>
      </c>
      <c r="EM21">
        <v>1530557982</v>
      </c>
      <c r="EN21" t="s">
        <v>426</v>
      </c>
      <c r="EO21">
        <v>1530557961</v>
      </c>
      <c r="EP21">
        <v>1530557982</v>
      </c>
      <c r="EQ21">
        <v>5</v>
      </c>
      <c r="ER21">
        <v>-0.11700000000000001</v>
      </c>
      <c r="ES21">
        <v>4.0000000000000001E-3</v>
      </c>
      <c r="ET21">
        <v>0.161</v>
      </c>
      <c r="EU21">
        <v>-9.9000000000000005E-2</v>
      </c>
      <c r="EV21">
        <v>50</v>
      </c>
      <c r="EW21">
        <v>17</v>
      </c>
      <c r="EX21">
        <v>0.33</v>
      </c>
      <c r="EY21">
        <v>0.08</v>
      </c>
      <c r="EZ21">
        <v>6.7089549999999998E-2</v>
      </c>
      <c r="FA21">
        <v>1.62733508442774E-2</v>
      </c>
      <c r="FB21">
        <v>1.6878540609054402E-2</v>
      </c>
      <c r="FC21">
        <v>1</v>
      </c>
      <c r="FD21">
        <v>1</v>
      </c>
      <c r="FE21">
        <v>0</v>
      </c>
      <c r="FF21">
        <v>0</v>
      </c>
      <c r="FG21">
        <v>0</v>
      </c>
      <c r="FH21">
        <v>2.3950494999999998</v>
      </c>
      <c r="FI21">
        <v>5.6992795497174099E-2</v>
      </c>
      <c r="FJ21">
        <v>6.3178089358573901E-3</v>
      </c>
      <c r="FK21">
        <v>1</v>
      </c>
      <c r="FL21">
        <v>2</v>
      </c>
      <c r="FM21">
        <v>3</v>
      </c>
      <c r="FN21" t="s">
        <v>422</v>
      </c>
      <c r="FO21">
        <v>3.9268299999999998</v>
      </c>
      <c r="FP21">
        <v>2.7881900000000002</v>
      </c>
      <c r="FQ21">
        <v>1.2963799999999999E-2</v>
      </c>
      <c r="FR21">
        <v>1.30057E-2</v>
      </c>
      <c r="FS21">
        <v>8.6594900000000002E-2</v>
      </c>
      <c r="FT21">
        <v>7.7613000000000001E-2</v>
      </c>
      <c r="FU21">
        <v>21201.8</v>
      </c>
      <c r="FV21">
        <v>25857.9</v>
      </c>
      <c r="FW21">
        <v>20920.7</v>
      </c>
      <c r="FX21">
        <v>25269.599999999999</v>
      </c>
      <c r="FY21">
        <v>30304.5</v>
      </c>
      <c r="FZ21">
        <v>34312.400000000001</v>
      </c>
      <c r="GA21">
        <v>37757.5</v>
      </c>
      <c r="GB21">
        <v>41916.6</v>
      </c>
      <c r="GC21">
        <v>2.6640999999999999</v>
      </c>
      <c r="GD21">
        <v>2.1865299999999999</v>
      </c>
      <c r="GE21">
        <v>0.15740799999999999</v>
      </c>
      <c r="GF21">
        <v>0</v>
      </c>
      <c r="GG21">
        <v>24.386199999999999</v>
      </c>
      <c r="GH21">
        <v>999.9</v>
      </c>
      <c r="GI21">
        <v>51.543999999999997</v>
      </c>
      <c r="GJ21">
        <v>28.297999999999998</v>
      </c>
      <c r="GK21">
        <v>21.864599999999999</v>
      </c>
      <c r="GL21">
        <v>61.590200000000003</v>
      </c>
      <c r="GM21">
        <v>18.305299999999999</v>
      </c>
      <c r="GN21">
        <v>3</v>
      </c>
      <c r="GO21">
        <v>-0.164461</v>
      </c>
      <c r="GP21">
        <v>-0.174564</v>
      </c>
      <c r="GQ21">
        <v>20.322099999999999</v>
      </c>
      <c r="GR21">
        <v>5.2211800000000004</v>
      </c>
      <c r="GS21">
        <v>11.962</v>
      </c>
      <c r="GT21">
        <v>4.9858000000000002</v>
      </c>
      <c r="GU21">
        <v>3.3010000000000002</v>
      </c>
      <c r="GV21">
        <v>999.9</v>
      </c>
      <c r="GW21">
        <v>9999</v>
      </c>
      <c r="GX21">
        <v>9999</v>
      </c>
      <c r="GY21">
        <v>9999</v>
      </c>
      <c r="GZ21">
        <v>1.8844000000000001</v>
      </c>
      <c r="HA21">
        <v>1.88141</v>
      </c>
      <c r="HB21">
        <v>1.88293</v>
      </c>
      <c r="HC21">
        <v>1.88158</v>
      </c>
      <c r="HD21">
        <v>1.8831199999999999</v>
      </c>
      <c r="HE21">
        <v>1.88232</v>
      </c>
      <c r="HF21">
        <v>1.8843099999999999</v>
      </c>
      <c r="HG21">
        <v>1.88158</v>
      </c>
      <c r="HH21">
        <v>5</v>
      </c>
      <c r="HI21">
        <v>0</v>
      </c>
      <c r="HJ21">
        <v>0</v>
      </c>
      <c r="HK21">
        <v>0</v>
      </c>
      <c r="HL21" t="s">
        <v>406</v>
      </c>
      <c r="HM21" t="s">
        <v>407</v>
      </c>
      <c r="HN21" t="s">
        <v>408</v>
      </c>
      <c r="HO21" t="s">
        <v>408</v>
      </c>
      <c r="HP21" t="s">
        <v>408</v>
      </c>
      <c r="HQ21" t="s">
        <v>408</v>
      </c>
      <c r="HR21">
        <v>0</v>
      </c>
      <c r="HS21">
        <v>100</v>
      </c>
      <c r="HT21">
        <v>100</v>
      </c>
      <c r="HU21">
        <v>0.161</v>
      </c>
      <c r="HV21">
        <v>-9.9000000000000005E-2</v>
      </c>
      <c r="HW21">
        <v>0.27888500000001698</v>
      </c>
      <c r="HX21">
        <v>0</v>
      </c>
      <c r="HY21">
        <v>0</v>
      </c>
      <c r="HZ21">
        <v>0</v>
      </c>
      <c r="IA21">
        <v>-0.103665000000003</v>
      </c>
      <c r="IB21">
        <v>0</v>
      </c>
      <c r="IC21">
        <v>0</v>
      </c>
      <c r="ID21">
        <v>0</v>
      </c>
      <c r="IE21">
        <v>-1</v>
      </c>
      <c r="IF21">
        <v>-1</v>
      </c>
      <c r="IG21">
        <v>-1</v>
      </c>
      <c r="IH21">
        <v>-1</v>
      </c>
      <c r="II21">
        <v>2.1</v>
      </c>
      <c r="IJ21">
        <v>2</v>
      </c>
      <c r="IK21">
        <v>0.32958999999999999</v>
      </c>
      <c r="IL21">
        <v>2.5976599999999999</v>
      </c>
      <c r="IM21">
        <v>2.8002899999999999</v>
      </c>
      <c r="IN21">
        <v>2.97607</v>
      </c>
      <c r="IO21">
        <v>3.0493199999999998</v>
      </c>
      <c r="IP21">
        <v>2.33521</v>
      </c>
      <c r="IQ21">
        <v>33.850900000000003</v>
      </c>
      <c r="IR21">
        <v>24.210100000000001</v>
      </c>
      <c r="IS21">
        <v>18</v>
      </c>
      <c r="IT21">
        <v>1095.44</v>
      </c>
      <c r="IU21">
        <v>600.52300000000002</v>
      </c>
      <c r="IV21">
        <v>25.0001</v>
      </c>
      <c r="IW21">
        <v>25.16</v>
      </c>
      <c r="IX21">
        <v>30.0001</v>
      </c>
      <c r="IY21">
        <v>25.027100000000001</v>
      </c>
      <c r="IZ21">
        <v>25.016400000000001</v>
      </c>
      <c r="JA21">
        <v>6.5730000000000004</v>
      </c>
      <c r="JB21">
        <v>18.721800000000002</v>
      </c>
      <c r="JC21">
        <v>71.2577</v>
      </c>
      <c r="JD21">
        <v>25</v>
      </c>
      <c r="JE21">
        <v>50</v>
      </c>
      <c r="JF21">
        <v>16.9209</v>
      </c>
      <c r="JG21">
        <v>101.785</v>
      </c>
      <c r="JH21">
        <v>101.056</v>
      </c>
    </row>
    <row r="22" spans="1:268" x14ac:dyDescent="0.2">
      <c r="A22">
        <v>6</v>
      </c>
      <c r="B22">
        <v>1530558103</v>
      </c>
      <c r="C22">
        <v>707</v>
      </c>
      <c r="D22" t="s">
        <v>427</v>
      </c>
      <c r="E22" t="s">
        <v>428</v>
      </c>
      <c r="F22" t="s">
        <v>399</v>
      </c>
      <c r="I22">
        <v>1530558103</v>
      </c>
      <c r="J22">
        <f t="shared" si="0"/>
        <v>4.3199767079589594E-3</v>
      </c>
      <c r="K22">
        <f t="shared" si="1"/>
        <v>4.3199767079589595</v>
      </c>
      <c r="L22">
        <f t="shared" si="2"/>
        <v>-2.3097975043834307</v>
      </c>
      <c r="M22">
        <f t="shared" si="3"/>
        <v>5.6635900000000001</v>
      </c>
      <c r="N22">
        <f t="shared" si="4"/>
        <v>22.696941969291231</v>
      </c>
      <c r="O22">
        <f t="shared" si="5"/>
        <v>2.0684565727101001</v>
      </c>
      <c r="P22">
        <f t="shared" si="6"/>
        <v>0.51614397994607997</v>
      </c>
      <c r="Q22">
        <f t="shared" si="7"/>
        <v>0.21914154456950125</v>
      </c>
      <c r="R22">
        <f t="shared" si="8"/>
        <v>2.7688462745881952</v>
      </c>
      <c r="S22">
        <f t="shared" si="9"/>
        <v>0.2099418355121368</v>
      </c>
      <c r="T22">
        <f t="shared" si="10"/>
        <v>0.13200802106777942</v>
      </c>
      <c r="U22">
        <f t="shared" si="11"/>
        <v>248.08274550042296</v>
      </c>
      <c r="V22">
        <f t="shared" si="12"/>
        <v>27.001783186154935</v>
      </c>
      <c r="W22">
        <f t="shared" si="13"/>
        <v>26.972999999999999</v>
      </c>
      <c r="X22">
        <f t="shared" si="14"/>
        <v>3.5734878710864173</v>
      </c>
      <c r="Y22">
        <f t="shared" si="15"/>
        <v>50.015363998398243</v>
      </c>
      <c r="Z22">
        <f t="shared" si="16"/>
        <v>1.7530298572896001</v>
      </c>
      <c r="AA22">
        <f t="shared" si="17"/>
        <v>3.5049827036063186</v>
      </c>
      <c r="AB22">
        <f t="shared" si="18"/>
        <v>1.8204580137968172</v>
      </c>
      <c r="AC22">
        <f t="shared" si="19"/>
        <v>-190.5109728209901</v>
      </c>
      <c r="AD22">
        <f t="shared" si="20"/>
        <v>-49.126086681027616</v>
      </c>
      <c r="AE22">
        <f t="shared" si="21"/>
        <v>-3.8216971783126374</v>
      </c>
      <c r="AF22">
        <f t="shared" si="22"/>
        <v>4.623988820092606</v>
      </c>
      <c r="AG22">
        <v>0</v>
      </c>
      <c r="AH22">
        <v>0</v>
      </c>
      <c r="AI22">
        <f t="shared" si="23"/>
        <v>1</v>
      </c>
      <c r="AJ22">
        <f t="shared" si="24"/>
        <v>0</v>
      </c>
      <c r="AK22">
        <f t="shared" si="25"/>
        <v>48231.00824030162</v>
      </c>
      <c r="AL22" t="s">
        <v>400</v>
      </c>
      <c r="AM22">
        <v>8237.3799999999992</v>
      </c>
      <c r="AN22">
        <v>0</v>
      </c>
      <c r="AO22">
        <v>0</v>
      </c>
      <c r="AP22" t="e">
        <f t="shared" si="26"/>
        <v>#DIV/0!</v>
      </c>
      <c r="AQ22">
        <v>-1</v>
      </c>
      <c r="AR22" t="s">
        <v>429</v>
      </c>
      <c r="AS22">
        <v>10400.799999999999</v>
      </c>
      <c r="AT22">
        <v>857.46992</v>
      </c>
      <c r="AU22">
        <v>912.33399999999995</v>
      </c>
      <c r="AV22">
        <f t="shared" si="27"/>
        <v>6.0135958979934956E-2</v>
      </c>
      <c r="AW22">
        <v>0.5</v>
      </c>
      <c r="AX22">
        <f t="shared" si="28"/>
        <v>1264.6200007774212</v>
      </c>
      <c r="AY22">
        <f t="shared" si="29"/>
        <v>-2.3097975043834307</v>
      </c>
      <c r="AZ22">
        <f t="shared" si="30"/>
        <v>38.024568245978159</v>
      </c>
      <c r="BA22">
        <f t="shared" si="31"/>
        <v>-1.0357241729359308E-3</v>
      </c>
      <c r="BB22">
        <f t="shared" si="32"/>
        <v>-1</v>
      </c>
      <c r="BC22" t="e">
        <f t="shared" si="33"/>
        <v>#DIV/0!</v>
      </c>
      <c r="BD22" t="s">
        <v>402</v>
      </c>
      <c r="BE22">
        <v>0</v>
      </c>
      <c r="BF22" t="e">
        <f t="shared" si="34"/>
        <v>#DIV/0!</v>
      </c>
      <c r="BG22" t="e">
        <f t="shared" si="35"/>
        <v>#DIV/0!</v>
      </c>
      <c r="BH22" t="e">
        <f t="shared" si="36"/>
        <v>#DIV/0!</v>
      </c>
      <c r="BI22" t="e">
        <f t="shared" si="37"/>
        <v>#DIV/0!</v>
      </c>
      <c r="BJ22">
        <f t="shared" si="38"/>
        <v>6.0135958979934921E-2</v>
      </c>
      <c r="BK22" t="e">
        <f t="shared" si="39"/>
        <v>#DIV/0!</v>
      </c>
      <c r="BL22" t="e">
        <f t="shared" si="40"/>
        <v>#DIV/0!</v>
      </c>
      <c r="BM22" t="e">
        <f t="shared" si="41"/>
        <v>#DIV/0!</v>
      </c>
      <c r="BN22">
        <v>632</v>
      </c>
      <c r="BO22">
        <v>300</v>
      </c>
      <c r="BP22">
        <v>300</v>
      </c>
      <c r="BQ22">
        <v>300</v>
      </c>
      <c r="BR22">
        <v>10400.799999999999</v>
      </c>
      <c r="BS22">
        <v>900.77</v>
      </c>
      <c r="BT22">
        <v>-7.3825499999999999E-3</v>
      </c>
      <c r="BU22">
        <v>-0.81</v>
      </c>
      <c r="BV22" t="s">
        <v>402</v>
      </c>
      <c r="BW22" t="s">
        <v>402</v>
      </c>
      <c r="BX22" t="s">
        <v>402</v>
      </c>
      <c r="BY22" t="s">
        <v>402</v>
      </c>
      <c r="BZ22" t="s">
        <v>402</v>
      </c>
      <c r="CA22" t="s">
        <v>402</v>
      </c>
      <c r="CB22" t="s">
        <v>402</v>
      </c>
      <c r="CC22" t="s">
        <v>402</v>
      </c>
      <c r="CD22" t="s">
        <v>402</v>
      </c>
      <c r="CE22" t="s">
        <v>402</v>
      </c>
      <c r="CF22">
        <f t="shared" si="42"/>
        <v>1500.16</v>
      </c>
      <c r="CG22">
        <f t="shared" si="43"/>
        <v>1264.6200007774212</v>
      </c>
      <c r="CH22">
        <f t="shared" si="44"/>
        <v>0.842990081576246</v>
      </c>
      <c r="CI22">
        <f t="shared" si="45"/>
        <v>0.16537085744215479</v>
      </c>
      <c r="CJ22">
        <v>6</v>
      </c>
      <c r="CK22">
        <v>0.5</v>
      </c>
      <c r="CL22" t="s">
        <v>403</v>
      </c>
      <c r="CM22">
        <v>2</v>
      </c>
      <c r="CN22">
        <v>1530558103</v>
      </c>
      <c r="CO22">
        <v>5.6635900000000001</v>
      </c>
      <c r="CP22">
        <v>4.2924600000000002</v>
      </c>
      <c r="CQ22">
        <v>19.235800000000001</v>
      </c>
      <c r="CR22">
        <v>16.6938</v>
      </c>
      <c r="CS22">
        <v>5.6381500000000004</v>
      </c>
      <c r="CT22">
        <v>19.342400000000001</v>
      </c>
      <c r="CU22">
        <v>1000.05</v>
      </c>
      <c r="CV22">
        <v>91.028199999999998</v>
      </c>
      <c r="CW22">
        <v>0.10551199999999999</v>
      </c>
      <c r="CX22">
        <v>26.643899999999999</v>
      </c>
      <c r="CY22">
        <v>26.972999999999999</v>
      </c>
      <c r="CZ22">
        <v>999.9</v>
      </c>
      <c r="DA22">
        <v>0</v>
      </c>
      <c r="DB22">
        <v>0</v>
      </c>
      <c r="DC22">
        <v>10008.799999999999</v>
      </c>
      <c r="DD22">
        <v>0</v>
      </c>
      <c r="DE22">
        <v>0.21912699999999999</v>
      </c>
      <c r="DF22">
        <v>1.37113</v>
      </c>
      <c r="DG22">
        <v>5.7746700000000004</v>
      </c>
      <c r="DH22">
        <v>4.3653300000000002</v>
      </c>
      <c r="DI22">
        <v>2.5419800000000001</v>
      </c>
      <c r="DJ22">
        <v>4.2924600000000002</v>
      </c>
      <c r="DK22">
        <v>16.6938</v>
      </c>
      <c r="DL22">
        <v>1.7509999999999999</v>
      </c>
      <c r="DM22">
        <v>1.5196099999999999</v>
      </c>
      <c r="DN22">
        <v>15.3561</v>
      </c>
      <c r="DO22">
        <v>13.1669</v>
      </c>
      <c r="DP22">
        <v>1500.16</v>
      </c>
      <c r="DQ22">
        <v>0.89999499999999999</v>
      </c>
      <c r="DR22">
        <v>0.100005</v>
      </c>
      <c r="DS22">
        <v>0</v>
      </c>
      <c r="DT22">
        <v>847.8</v>
      </c>
      <c r="DU22">
        <v>4.9997400000000001</v>
      </c>
      <c r="DV22">
        <v>12193.6</v>
      </c>
      <c r="DW22">
        <v>11511.6</v>
      </c>
      <c r="DX22">
        <v>42.686999999999998</v>
      </c>
      <c r="DY22">
        <v>43.311999999999998</v>
      </c>
      <c r="DZ22">
        <v>43.375</v>
      </c>
      <c r="EA22">
        <v>42.936999999999998</v>
      </c>
      <c r="EB22">
        <v>44.5</v>
      </c>
      <c r="EC22">
        <v>1345.64</v>
      </c>
      <c r="ED22">
        <v>149.52000000000001</v>
      </c>
      <c r="EE22">
        <v>0</v>
      </c>
      <c r="EF22">
        <v>154.299999952316</v>
      </c>
      <c r="EG22">
        <v>0</v>
      </c>
      <c r="EH22">
        <v>857.46992</v>
      </c>
      <c r="EI22">
        <v>-84.583538587903902</v>
      </c>
      <c r="EJ22">
        <v>-1192.4384633958</v>
      </c>
      <c r="EK22">
        <v>12333.86</v>
      </c>
      <c r="EL22">
        <v>15</v>
      </c>
      <c r="EM22">
        <v>1530558048.5</v>
      </c>
      <c r="EN22" t="s">
        <v>430</v>
      </c>
      <c r="EO22">
        <v>1530558042</v>
      </c>
      <c r="EP22">
        <v>1530558048.5</v>
      </c>
      <c r="EQ22">
        <v>6</v>
      </c>
      <c r="ER22">
        <v>-0.13600000000000001</v>
      </c>
      <c r="ES22">
        <v>-7.0000000000000001E-3</v>
      </c>
      <c r="ET22">
        <v>2.5000000000000001E-2</v>
      </c>
      <c r="EU22">
        <v>-0.107</v>
      </c>
      <c r="EV22">
        <v>4</v>
      </c>
      <c r="EW22">
        <v>17</v>
      </c>
      <c r="EX22">
        <v>0.32</v>
      </c>
      <c r="EY22">
        <v>0.04</v>
      </c>
      <c r="EZ22">
        <v>1.4046240000000001</v>
      </c>
      <c r="FA22">
        <v>-0.180232570356476</v>
      </c>
      <c r="FB22">
        <v>2.0934082473325601E-2</v>
      </c>
      <c r="FC22">
        <v>0</v>
      </c>
      <c r="FD22">
        <v>1</v>
      </c>
      <c r="FE22">
        <v>0</v>
      </c>
      <c r="FF22">
        <v>0</v>
      </c>
      <c r="FG22">
        <v>0</v>
      </c>
      <c r="FH22">
        <v>2.5438412499999998</v>
      </c>
      <c r="FI22">
        <v>-2.5721763602253801E-2</v>
      </c>
      <c r="FJ22">
        <v>3.0318601447791201E-3</v>
      </c>
      <c r="FK22">
        <v>1</v>
      </c>
      <c r="FL22">
        <v>1</v>
      </c>
      <c r="FM22">
        <v>3</v>
      </c>
      <c r="FN22" t="s">
        <v>413</v>
      </c>
      <c r="FO22">
        <v>3.92685</v>
      </c>
      <c r="FP22">
        <v>2.7882099999999999</v>
      </c>
      <c r="FQ22">
        <v>1.4855199999999999E-3</v>
      </c>
      <c r="FR22">
        <v>1.12801E-3</v>
      </c>
      <c r="FS22">
        <v>8.6409100000000003E-2</v>
      </c>
      <c r="FT22">
        <v>7.6962199999999995E-2</v>
      </c>
      <c r="FU22">
        <v>21447.599999999999</v>
      </c>
      <c r="FV22">
        <v>26169.1</v>
      </c>
      <c r="FW22">
        <v>20920</v>
      </c>
      <c r="FX22">
        <v>25269.7</v>
      </c>
      <c r="FY22">
        <v>30309.3</v>
      </c>
      <c r="FZ22">
        <v>34336.699999999997</v>
      </c>
      <c r="GA22">
        <v>37756.1</v>
      </c>
      <c r="GB22">
        <v>41917</v>
      </c>
      <c r="GC22">
        <v>2.6633499999999999</v>
      </c>
      <c r="GD22">
        <v>2.1847500000000002</v>
      </c>
      <c r="GE22">
        <v>0.156615</v>
      </c>
      <c r="GF22">
        <v>0</v>
      </c>
      <c r="GG22">
        <v>24.406199999999998</v>
      </c>
      <c r="GH22">
        <v>999.9</v>
      </c>
      <c r="GI22">
        <v>50.933999999999997</v>
      </c>
      <c r="GJ22">
        <v>28.399000000000001</v>
      </c>
      <c r="GK22">
        <v>21.732800000000001</v>
      </c>
      <c r="GL22">
        <v>61.690199999999997</v>
      </c>
      <c r="GM22">
        <v>18.333300000000001</v>
      </c>
      <c r="GN22">
        <v>3</v>
      </c>
      <c r="GO22">
        <v>-0.16333300000000001</v>
      </c>
      <c r="GP22">
        <v>-0.169853</v>
      </c>
      <c r="GQ22">
        <v>20.322199999999999</v>
      </c>
      <c r="GR22">
        <v>5.2229799999999997</v>
      </c>
      <c r="GS22">
        <v>11.962</v>
      </c>
      <c r="GT22">
        <v>4.9856999999999996</v>
      </c>
      <c r="GU22">
        <v>3.3010000000000002</v>
      </c>
      <c r="GV22">
        <v>999.9</v>
      </c>
      <c r="GW22">
        <v>9999</v>
      </c>
      <c r="GX22">
        <v>9999</v>
      </c>
      <c r="GY22">
        <v>9999</v>
      </c>
      <c r="GZ22">
        <v>1.8844399999999999</v>
      </c>
      <c r="HA22">
        <v>1.88141</v>
      </c>
      <c r="HB22">
        <v>1.88293</v>
      </c>
      <c r="HC22">
        <v>1.8816299999999999</v>
      </c>
      <c r="HD22">
        <v>1.8831899999999999</v>
      </c>
      <c r="HE22">
        <v>1.8823300000000001</v>
      </c>
      <c r="HF22">
        <v>1.88432</v>
      </c>
      <c r="HG22">
        <v>1.8816200000000001</v>
      </c>
      <c r="HH22">
        <v>5</v>
      </c>
      <c r="HI22">
        <v>0</v>
      </c>
      <c r="HJ22">
        <v>0</v>
      </c>
      <c r="HK22">
        <v>0</v>
      </c>
      <c r="HL22" t="s">
        <v>406</v>
      </c>
      <c r="HM22" t="s">
        <v>407</v>
      </c>
      <c r="HN22" t="s">
        <v>408</v>
      </c>
      <c r="HO22" t="s">
        <v>408</v>
      </c>
      <c r="HP22" t="s">
        <v>408</v>
      </c>
      <c r="HQ22" t="s">
        <v>408</v>
      </c>
      <c r="HR22">
        <v>0</v>
      </c>
      <c r="HS22">
        <v>100</v>
      </c>
      <c r="HT22">
        <v>100</v>
      </c>
      <c r="HU22">
        <v>2.5000000000000001E-2</v>
      </c>
      <c r="HV22">
        <v>-0.1066</v>
      </c>
      <c r="HW22">
        <v>2.54369999999993E-2</v>
      </c>
      <c r="HX22">
        <v>0</v>
      </c>
      <c r="HY22">
        <v>0</v>
      </c>
      <c r="HZ22">
        <v>0</v>
      </c>
      <c r="IA22">
        <v>-0.106628571428576</v>
      </c>
      <c r="IB22">
        <v>0</v>
      </c>
      <c r="IC22">
        <v>0</v>
      </c>
      <c r="ID22">
        <v>0</v>
      </c>
      <c r="IE22">
        <v>-1</v>
      </c>
      <c r="IF22">
        <v>-1</v>
      </c>
      <c r="IG22">
        <v>-1</v>
      </c>
      <c r="IH22">
        <v>-1</v>
      </c>
      <c r="II22">
        <v>1</v>
      </c>
      <c r="IJ22">
        <v>0.9</v>
      </c>
      <c r="IK22">
        <v>3.41797E-2</v>
      </c>
      <c r="IL22">
        <v>4.99878</v>
      </c>
      <c r="IM22">
        <v>2.8002899999999999</v>
      </c>
      <c r="IN22">
        <v>2.97485</v>
      </c>
      <c r="IO22">
        <v>3.0493199999999998</v>
      </c>
      <c r="IP22">
        <v>2.3290999999999999</v>
      </c>
      <c r="IQ22">
        <v>33.918700000000001</v>
      </c>
      <c r="IR22">
        <v>24.2013</v>
      </c>
      <c r="IS22">
        <v>18</v>
      </c>
      <c r="IT22">
        <v>1095.06</v>
      </c>
      <c r="IU22">
        <v>599.41999999999996</v>
      </c>
      <c r="IV22">
        <v>24.9998</v>
      </c>
      <c r="IW22">
        <v>25.183299999999999</v>
      </c>
      <c r="IX22">
        <v>30</v>
      </c>
      <c r="IY22">
        <v>25.052399999999999</v>
      </c>
      <c r="IZ22">
        <v>25.041599999999999</v>
      </c>
      <c r="JA22">
        <v>0</v>
      </c>
      <c r="JB22">
        <v>18.8597</v>
      </c>
      <c r="JC22">
        <v>70.169700000000006</v>
      </c>
      <c r="JD22">
        <v>25</v>
      </c>
      <c r="JE22">
        <v>0</v>
      </c>
      <c r="JF22">
        <v>16.6874</v>
      </c>
      <c r="JG22">
        <v>101.78100000000001</v>
      </c>
      <c r="JH22">
        <v>101.056</v>
      </c>
    </row>
    <row r="23" spans="1:268" x14ac:dyDescent="0.2">
      <c r="A23">
        <v>7</v>
      </c>
      <c r="B23">
        <v>1530558225</v>
      </c>
      <c r="C23">
        <v>829</v>
      </c>
      <c r="D23" t="s">
        <v>431</v>
      </c>
      <c r="E23" t="s">
        <v>432</v>
      </c>
      <c r="F23" t="s">
        <v>399</v>
      </c>
      <c r="I23">
        <v>1530558225</v>
      </c>
      <c r="J23">
        <f t="shared" si="0"/>
        <v>4.4513425174930689E-3</v>
      </c>
      <c r="K23">
        <f t="shared" si="1"/>
        <v>4.4513425174930692</v>
      </c>
      <c r="L23">
        <f t="shared" si="2"/>
        <v>10.551570291349197</v>
      </c>
      <c r="M23">
        <f t="shared" si="3"/>
        <v>392.77600000000001</v>
      </c>
      <c r="N23">
        <f t="shared" si="4"/>
        <v>304.54029960712495</v>
      </c>
      <c r="O23">
        <f t="shared" si="5"/>
        <v>27.753212790945209</v>
      </c>
      <c r="P23">
        <f t="shared" si="6"/>
        <v>35.794264080120001</v>
      </c>
      <c r="Q23">
        <f t="shared" si="7"/>
        <v>0.22805068441712534</v>
      </c>
      <c r="R23">
        <f t="shared" si="8"/>
        <v>2.7685944521792045</v>
      </c>
      <c r="S23">
        <f t="shared" si="9"/>
        <v>0.21810513145462493</v>
      </c>
      <c r="T23">
        <f t="shared" si="10"/>
        <v>0.13717312928608677</v>
      </c>
      <c r="U23">
        <f t="shared" si="11"/>
        <v>248.06780250041257</v>
      </c>
      <c r="V23">
        <f t="shared" si="12"/>
        <v>26.957306958259888</v>
      </c>
      <c r="W23">
        <f t="shared" si="13"/>
        <v>26.940899999999999</v>
      </c>
      <c r="X23">
        <f t="shared" si="14"/>
        <v>3.5667549155658995</v>
      </c>
      <c r="Y23">
        <f t="shared" si="15"/>
        <v>50.273535555201157</v>
      </c>
      <c r="Z23">
        <f t="shared" si="16"/>
        <v>1.7612072723700001</v>
      </c>
      <c r="AA23">
        <f t="shared" si="17"/>
        <v>3.5032492800037227</v>
      </c>
      <c r="AB23">
        <f t="shared" si="18"/>
        <v>1.8055476431958994</v>
      </c>
      <c r="AC23">
        <f t="shared" si="19"/>
        <v>-196.30420502144435</v>
      </c>
      <c r="AD23">
        <f t="shared" si="20"/>
        <v>-45.584145737937185</v>
      </c>
      <c r="AE23">
        <f t="shared" si="21"/>
        <v>-3.545760520607494</v>
      </c>
      <c r="AF23">
        <f t="shared" si="22"/>
        <v>2.6336912204235361</v>
      </c>
      <c r="AG23">
        <v>0</v>
      </c>
      <c r="AH23">
        <v>0</v>
      </c>
      <c r="AI23">
        <f t="shared" si="23"/>
        <v>1</v>
      </c>
      <c r="AJ23">
        <f t="shared" si="24"/>
        <v>0</v>
      </c>
      <c r="AK23">
        <f t="shared" si="25"/>
        <v>48225.452272453862</v>
      </c>
      <c r="AL23" t="s">
        <v>400</v>
      </c>
      <c r="AM23">
        <v>8237.3799999999992</v>
      </c>
      <c r="AN23">
        <v>0</v>
      </c>
      <c r="AO23">
        <v>0</v>
      </c>
      <c r="AP23" t="e">
        <f t="shared" si="26"/>
        <v>#DIV/0!</v>
      </c>
      <c r="AQ23">
        <v>-1</v>
      </c>
      <c r="AR23" t="s">
        <v>433</v>
      </c>
      <c r="AS23">
        <v>10402.4</v>
      </c>
      <c r="AT23">
        <v>1014.248</v>
      </c>
      <c r="AU23">
        <v>1147.96</v>
      </c>
      <c r="AV23">
        <f t="shared" si="27"/>
        <v>0.1164779260601414</v>
      </c>
      <c r="AW23">
        <v>0.5</v>
      </c>
      <c r="AX23">
        <f t="shared" si="28"/>
        <v>1264.5441007774157</v>
      </c>
      <c r="AY23">
        <f t="shared" si="29"/>
        <v>10.551570291349197</v>
      </c>
      <c r="AZ23">
        <f t="shared" si="30"/>
        <v>73.645737135069908</v>
      </c>
      <c r="BA23">
        <f t="shared" si="31"/>
        <v>9.1349683132818608E-3</v>
      </c>
      <c r="BB23">
        <f t="shared" si="32"/>
        <v>-1</v>
      </c>
      <c r="BC23" t="e">
        <f t="shared" si="33"/>
        <v>#DIV/0!</v>
      </c>
      <c r="BD23" t="s">
        <v>402</v>
      </c>
      <c r="BE23">
        <v>0</v>
      </c>
      <c r="BF23" t="e">
        <f t="shared" si="34"/>
        <v>#DIV/0!</v>
      </c>
      <c r="BG23" t="e">
        <f t="shared" si="35"/>
        <v>#DIV/0!</v>
      </c>
      <c r="BH23" t="e">
        <f t="shared" si="36"/>
        <v>#DIV/0!</v>
      </c>
      <c r="BI23" t="e">
        <f t="shared" si="37"/>
        <v>#DIV/0!</v>
      </c>
      <c r="BJ23">
        <f t="shared" si="38"/>
        <v>0.11647792606014146</v>
      </c>
      <c r="BK23" t="e">
        <f t="shared" si="39"/>
        <v>#DIV/0!</v>
      </c>
      <c r="BL23" t="e">
        <f t="shared" si="40"/>
        <v>#DIV/0!</v>
      </c>
      <c r="BM23" t="e">
        <f t="shared" si="41"/>
        <v>#DIV/0!</v>
      </c>
      <c r="BN23">
        <v>633</v>
      </c>
      <c r="BO23">
        <v>300</v>
      </c>
      <c r="BP23">
        <v>300</v>
      </c>
      <c r="BQ23">
        <v>300</v>
      </c>
      <c r="BR23">
        <v>10402.4</v>
      </c>
      <c r="BS23">
        <v>1120.3699999999999</v>
      </c>
      <c r="BT23">
        <v>-7.3838699999999998E-3</v>
      </c>
      <c r="BU23">
        <v>-4.28</v>
      </c>
      <c r="BV23" t="s">
        <v>402</v>
      </c>
      <c r="BW23" t="s">
        <v>402</v>
      </c>
      <c r="BX23" t="s">
        <v>402</v>
      </c>
      <c r="BY23" t="s">
        <v>402</v>
      </c>
      <c r="BZ23" t="s">
        <v>402</v>
      </c>
      <c r="CA23" t="s">
        <v>402</v>
      </c>
      <c r="CB23" t="s">
        <v>402</v>
      </c>
      <c r="CC23" t="s">
        <v>402</v>
      </c>
      <c r="CD23" t="s">
        <v>402</v>
      </c>
      <c r="CE23" t="s">
        <v>402</v>
      </c>
      <c r="CF23">
        <f t="shared" si="42"/>
        <v>1500.07</v>
      </c>
      <c r="CG23">
        <f t="shared" si="43"/>
        <v>1264.5441007774157</v>
      </c>
      <c r="CH23">
        <f t="shared" si="44"/>
        <v>0.84299006098209806</v>
      </c>
      <c r="CI23">
        <f t="shared" si="45"/>
        <v>0.16537081769544926</v>
      </c>
      <c r="CJ23">
        <v>6</v>
      </c>
      <c r="CK23">
        <v>0.5</v>
      </c>
      <c r="CL23" t="s">
        <v>403</v>
      </c>
      <c r="CM23">
        <v>2</v>
      </c>
      <c r="CN23">
        <v>1530558225</v>
      </c>
      <c r="CO23">
        <v>392.77600000000001</v>
      </c>
      <c r="CP23">
        <v>400.15600000000001</v>
      </c>
      <c r="CQ23">
        <v>19.326000000000001</v>
      </c>
      <c r="CR23">
        <v>16.706800000000001</v>
      </c>
      <c r="CS23">
        <v>392.76900000000001</v>
      </c>
      <c r="CT23">
        <v>19.43</v>
      </c>
      <c r="CU23">
        <v>999.99599999999998</v>
      </c>
      <c r="CV23">
        <v>91.026499999999999</v>
      </c>
      <c r="CW23">
        <v>0.104995</v>
      </c>
      <c r="CX23">
        <v>26.6355</v>
      </c>
      <c r="CY23">
        <v>26.940899999999999</v>
      </c>
      <c r="CZ23">
        <v>999.9</v>
      </c>
      <c r="DA23">
        <v>0</v>
      </c>
      <c r="DB23">
        <v>0</v>
      </c>
      <c r="DC23">
        <v>10007.5</v>
      </c>
      <c r="DD23">
        <v>0</v>
      </c>
      <c r="DE23">
        <v>0.21912699999999999</v>
      </c>
      <c r="DF23">
        <v>-7.36172</v>
      </c>
      <c r="DG23">
        <v>400.53399999999999</v>
      </c>
      <c r="DH23">
        <v>406.95499999999998</v>
      </c>
      <c r="DI23">
        <v>2.6165799999999999</v>
      </c>
      <c r="DJ23">
        <v>400.15600000000001</v>
      </c>
      <c r="DK23">
        <v>16.706800000000001</v>
      </c>
      <c r="DL23">
        <v>1.7589399999999999</v>
      </c>
      <c r="DM23">
        <v>1.5207599999999999</v>
      </c>
      <c r="DN23">
        <v>15.426600000000001</v>
      </c>
      <c r="DO23">
        <v>13.1785</v>
      </c>
      <c r="DP23">
        <v>1500.07</v>
      </c>
      <c r="DQ23">
        <v>0.89999499999999999</v>
      </c>
      <c r="DR23">
        <v>0.100005</v>
      </c>
      <c r="DS23">
        <v>0</v>
      </c>
      <c r="DT23">
        <v>1013.79</v>
      </c>
      <c r="DU23">
        <v>4.9997400000000001</v>
      </c>
      <c r="DV23">
        <v>14629</v>
      </c>
      <c r="DW23">
        <v>11510.9</v>
      </c>
      <c r="DX23">
        <v>42.25</v>
      </c>
      <c r="DY23">
        <v>43.311999999999998</v>
      </c>
      <c r="DZ23">
        <v>43.436999999999998</v>
      </c>
      <c r="EA23">
        <v>42.875</v>
      </c>
      <c r="EB23">
        <v>44.375</v>
      </c>
      <c r="EC23">
        <v>1345.56</v>
      </c>
      <c r="ED23">
        <v>149.51</v>
      </c>
      <c r="EE23">
        <v>0</v>
      </c>
      <c r="EF23">
        <v>121.59999990463299</v>
      </c>
      <c r="EG23">
        <v>0</v>
      </c>
      <c r="EH23">
        <v>1014.248</v>
      </c>
      <c r="EI23">
        <v>-1.4838461670647101</v>
      </c>
      <c r="EJ23">
        <v>-32.4000000238428</v>
      </c>
      <c r="EK23">
        <v>14635.348</v>
      </c>
      <c r="EL23">
        <v>15</v>
      </c>
      <c r="EM23">
        <v>1530558246</v>
      </c>
      <c r="EN23" t="s">
        <v>434</v>
      </c>
      <c r="EO23">
        <v>1530558244</v>
      </c>
      <c r="EP23">
        <v>1530558246</v>
      </c>
      <c r="EQ23">
        <v>7</v>
      </c>
      <c r="ER23">
        <v>-1.9E-2</v>
      </c>
      <c r="ES23">
        <v>3.0000000000000001E-3</v>
      </c>
      <c r="ET23">
        <v>7.0000000000000001E-3</v>
      </c>
      <c r="EU23">
        <v>-0.104</v>
      </c>
      <c r="EV23">
        <v>400</v>
      </c>
      <c r="EW23">
        <v>17</v>
      </c>
      <c r="EX23">
        <v>0.17</v>
      </c>
      <c r="EY23">
        <v>0.04</v>
      </c>
      <c r="EZ23">
        <v>-7.4451275609756102</v>
      </c>
      <c r="FA23">
        <v>0.60067275261324804</v>
      </c>
      <c r="FB23">
        <v>7.2008212871035995E-2</v>
      </c>
      <c r="FC23">
        <v>0</v>
      </c>
      <c r="FD23">
        <v>1</v>
      </c>
      <c r="FE23">
        <v>0</v>
      </c>
      <c r="FF23">
        <v>0</v>
      </c>
      <c r="FG23">
        <v>0</v>
      </c>
      <c r="FH23">
        <v>2.6058609756097599</v>
      </c>
      <c r="FI23">
        <v>0.137656933797906</v>
      </c>
      <c r="FJ23">
        <v>1.6190294413460399E-2</v>
      </c>
      <c r="FK23">
        <v>1</v>
      </c>
      <c r="FL23">
        <v>1</v>
      </c>
      <c r="FM23">
        <v>3</v>
      </c>
      <c r="FN23" t="s">
        <v>413</v>
      </c>
      <c r="FO23">
        <v>3.9267799999999999</v>
      </c>
      <c r="FP23">
        <v>2.7876799999999999</v>
      </c>
      <c r="FQ23">
        <v>8.3702399999999996E-2</v>
      </c>
      <c r="FR23">
        <v>8.4848000000000007E-2</v>
      </c>
      <c r="FS23">
        <v>8.6691199999999996E-2</v>
      </c>
      <c r="FT23">
        <v>7.7003299999999997E-2</v>
      </c>
      <c r="FU23">
        <v>19680.3</v>
      </c>
      <c r="FV23">
        <v>23974.3</v>
      </c>
      <c r="FW23">
        <v>20919.099999999999</v>
      </c>
      <c r="FX23">
        <v>25268.799999999999</v>
      </c>
      <c r="FY23">
        <v>30300.799999999999</v>
      </c>
      <c r="FZ23">
        <v>34336.6</v>
      </c>
      <c r="GA23">
        <v>37755.599999999999</v>
      </c>
      <c r="GB23">
        <v>41917</v>
      </c>
      <c r="GC23">
        <v>2.66275</v>
      </c>
      <c r="GD23">
        <v>2.1863000000000001</v>
      </c>
      <c r="GE23">
        <v>0.154283</v>
      </c>
      <c r="GF23">
        <v>0</v>
      </c>
      <c r="GG23">
        <v>24.412299999999998</v>
      </c>
      <c r="GH23">
        <v>999.9</v>
      </c>
      <c r="GI23">
        <v>50.225999999999999</v>
      </c>
      <c r="GJ23">
        <v>28.46</v>
      </c>
      <c r="GK23">
        <v>21.507300000000001</v>
      </c>
      <c r="GL23">
        <v>61.580199999999998</v>
      </c>
      <c r="GM23">
        <v>18.3293</v>
      </c>
      <c r="GN23">
        <v>3</v>
      </c>
      <c r="GO23">
        <v>-0.163105</v>
      </c>
      <c r="GP23">
        <v>-0.17500499999999999</v>
      </c>
      <c r="GQ23">
        <v>20.322199999999999</v>
      </c>
      <c r="GR23">
        <v>5.2229799999999997</v>
      </c>
      <c r="GS23">
        <v>11.962</v>
      </c>
      <c r="GT23">
        <v>4.9858000000000002</v>
      </c>
      <c r="GU23">
        <v>3.3010000000000002</v>
      </c>
      <c r="GV23">
        <v>999.9</v>
      </c>
      <c r="GW23">
        <v>9999</v>
      </c>
      <c r="GX23">
        <v>9999</v>
      </c>
      <c r="GY23">
        <v>9999</v>
      </c>
      <c r="GZ23">
        <v>1.88436</v>
      </c>
      <c r="HA23">
        <v>1.88141</v>
      </c>
      <c r="HB23">
        <v>1.88293</v>
      </c>
      <c r="HC23">
        <v>1.88157</v>
      </c>
      <c r="HD23">
        <v>1.8831</v>
      </c>
      <c r="HE23">
        <v>1.88232</v>
      </c>
      <c r="HF23">
        <v>1.8843099999999999</v>
      </c>
      <c r="HG23">
        <v>1.88157</v>
      </c>
      <c r="HH23">
        <v>5</v>
      </c>
      <c r="HI23">
        <v>0</v>
      </c>
      <c r="HJ23">
        <v>0</v>
      </c>
      <c r="HK23">
        <v>0</v>
      </c>
      <c r="HL23" t="s">
        <v>406</v>
      </c>
      <c r="HM23" t="s">
        <v>407</v>
      </c>
      <c r="HN23" t="s">
        <v>408</v>
      </c>
      <c r="HO23" t="s">
        <v>408</v>
      </c>
      <c r="HP23" t="s">
        <v>408</v>
      </c>
      <c r="HQ23" t="s">
        <v>408</v>
      </c>
      <c r="HR23">
        <v>0</v>
      </c>
      <c r="HS23">
        <v>100</v>
      </c>
      <c r="HT23">
        <v>100</v>
      </c>
      <c r="HU23">
        <v>7.0000000000000001E-3</v>
      </c>
      <c r="HV23">
        <v>-0.104</v>
      </c>
      <c r="HW23">
        <v>2.54369999999993E-2</v>
      </c>
      <c r="HX23">
        <v>0</v>
      </c>
      <c r="HY23">
        <v>0</v>
      </c>
      <c r="HZ23">
        <v>0</v>
      </c>
      <c r="IA23">
        <v>-0.106628571428576</v>
      </c>
      <c r="IB23">
        <v>0</v>
      </c>
      <c r="IC23">
        <v>0</v>
      </c>
      <c r="ID23">
        <v>0</v>
      </c>
      <c r="IE23">
        <v>-1</v>
      </c>
      <c r="IF23">
        <v>-1</v>
      </c>
      <c r="IG23">
        <v>-1</v>
      </c>
      <c r="IH23">
        <v>-1</v>
      </c>
      <c r="II23">
        <v>3</v>
      </c>
      <c r="IJ23">
        <v>2.9</v>
      </c>
      <c r="IK23">
        <v>1.5625</v>
      </c>
      <c r="IL23">
        <v>2.5988799999999999</v>
      </c>
      <c r="IM23">
        <v>2.8002899999999999</v>
      </c>
      <c r="IN23">
        <v>2.97607</v>
      </c>
      <c r="IO23">
        <v>3.0493199999999998</v>
      </c>
      <c r="IP23">
        <v>2.3767100000000001</v>
      </c>
      <c r="IQ23">
        <v>33.986499999999999</v>
      </c>
      <c r="IR23">
        <v>24.210100000000001</v>
      </c>
      <c r="IS23">
        <v>18</v>
      </c>
      <c r="IT23">
        <v>1094.52</v>
      </c>
      <c r="IU23">
        <v>600.73800000000006</v>
      </c>
      <c r="IV23">
        <v>24.999700000000001</v>
      </c>
      <c r="IW23">
        <v>25.1875</v>
      </c>
      <c r="IX23">
        <v>30.0001</v>
      </c>
      <c r="IY23">
        <v>25.0608</v>
      </c>
      <c r="IZ23">
        <v>25.05</v>
      </c>
      <c r="JA23">
        <v>31.197700000000001</v>
      </c>
      <c r="JB23">
        <v>17.7606</v>
      </c>
      <c r="JC23">
        <v>69.053100000000001</v>
      </c>
      <c r="JD23">
        <v>25</v>
      </c>
      <c r="JE23">
        <v>400</v>
      </c>
      <c r="JF23">
        <v>16.7193</v>
      </c>
      <c r="JG23">
        <v>101.779</v>
      </c>
      <c r="JH23">
        <v>101.05500000000001</v>
      </c>
    </row>
    <row r="24" spans="1:268" x14ac:dyDescent="0.2">
      <c r="A24">
        <v>8</v>
      </c>
      <c r="B24">
        <v>1530558367.0999999</v>
      </c>
      <c r="C24">
        <v>971.09999990463302</v>
      </c>
      <c r="D24" t="s">
        <v>435</v>
      </c>
      <c r="E24" t="s">
        <v>436</v>
      </c>
      <c r="F24" t="s">
        <v>399</v>
      </c>
      <c r="I24">
        <v>1530558367.0999999</v>
      </c>
      <c r="J24">
        <f t="shared" si="0"/>
        <v>4.6022490163795766E-3</v>
      </c>
      <c r="K24">
        <f t="shared" si="1"/>
        <v>4.6022490163795764</v>
      </c>
      <c r="L24">
        <f t="shared" si="2"/>
        <v>9.951447543309806</v>
      </c>
      <c r="M24">
        <f t="shared" si="3"/>
        <v>392.99700000000001</v>
      </c>
      <c r="N24">
        <f t="shared" si="4"/>
        <v>311.16218602559553</v>
      </c>
      <c r="O24">
        <f t="shared" si="5"/>
        <v>28.357571969400755</v>
      </c>
      <c r="P24">
        <f t="shared" si="6"/>
        <v>35.815536757868998</v>
      </c>
      <c r="Q24">
        <f t="shared" si="7"/>
        <v>0.23537937172947354</v>
      </c>
      <c r="R24">
        <f t="shared" si="8"/>
        <v>2.765257256726485</v>
      </c>
      <c r="S24">
        <f t="shared" si="9"/>
        <v>0.22478811004423777</v>
      </c>
      <c r="T24">
        <f t="shared" si="10"/>
        <v>0.14140443341827097</v>
      </c>
      <c r="U24">
        <f t="shared" si="11"/>
        <v>248.04966750042226</v>
      </c>
      <c r="V24">
        <f t="shared" si="12"/>
        <v>26.909136478884662</v>
      </c>
      <c r="W24">
        <f t="shared" si="13"/>
        <v>26.915400000000002</v>
      </c>
      <c r="X24">
        <f t="shared" si="14"/>
        <v>3.5614142014960795</v>
      </c>
      <c r="Y24">
        <f t="shared" si="15"/>
        <v>49.972105454852368</v>
      </c>
      <c r="Z24">
        <f t="shared" si="16"/>
        <v>1.7499258534031998</v>
      </c>
      <c r="AA24">
        <f t="shared" si="17"/>
        <v>3.5018053321451146</v>
      </c>
      <c r="AB24">
        <f t="shared" si="18"/>
        <v>1.8114883480928796</v>
      </c>
      <c r="AC24">
        <f t="shared" si="19"/>
        <v>-202.95918162233932</v>
      </c>
      <c r="AD24">
        <f t="shared" si="20"/>
        <v>-42.771209572549139</v>
      </c>
      <c r="AE24">
        <f t="shared" si="21"/>
        <v>-3.3304297536817673</v>
      </c>
      <c r="AF24">
        <f t="shared" si="22"/>
        <v>-1.0111534481479509</v>
      </c>
      <c r="AG24">
        <v>0</v>
      </c>
      <c r="AH24">
        <v>0</v>
      </c>
      <c r="AI24">
        <f t="shared" si="23"/>
        <v>1</v>
      </c>
      <c r="AJ24">
        <f t="shared" si="24"/>
        <v>0</v>
      </c>
      <c r="AK24">
        <f t="shared" si="25"/>
        <v>48135.608435426228</v>
      </c>
      <c r="AL24" t="s">
        <v>400</v>
      </c>
      <c r="AM24">
        <v>8237.3799999999992</v>
      </c>
      <c r="AN24">
        <v>0</v>
      </c>
      <c r="AO24">
        <v>0</v>
      </c>
      <c r="AP24" t="e">
        <f t="shared" si="26"/>
        <v>#DIV/0!</v>
      </c>
      <c r="AQ24">
        <v>-1</v>
      </c>
      <c r="AR24" t="s">
        <v>437</v>
      </c>
      <c r="AS24">
        <v>10401.700000000001</v>
      </c>
      <c r="AT24">
        <v>964.21965384615396</v>
      </c>
      <c r="AU24">
        <v>1088.55</v>
      </c>
      <c r="AV24">
        <f t="shared" si="27"/>
        <v>0.11421647710610072</v>
      </c>
      <c r="AW24">
        <v>0.5</v>
      </c>
      <c r="AX24">
        <f t="shared" si="28"/>
        <v>1264.4514007774208</v>
      </c>
      <c r="AY24">
        <f t="shared" si="29"/>
        <v>9.951447543309806</v>
      </c>
      <c r="AZ24">
        <f t="shared" si="30"/>
        <v>72.210592234335635</v>
      </c>
      <c r="BA24">
        <f t="shared" si="31"/>
        <v>8.6610268584277287E-3</v>
      </c>
      <c r="BB24">
        <f t="shared" si="32"/>
        <v>-1</v>
      </c>
      <c r="BC24" t="e">
        <f t="shared" si="33"/>
        <v>#DIV/0!</v>
      </c>
      <c r="BD24" t="s">
        <v>402</v>
      </c>
      <c r="BE24">
        <v>0</v>
      </c>
      <c r="BF24" t="e">
        <f t="shared" si="34"/>
        <v>#DIV/0!</v>
      </c>
      <c r="BG24" t="e">
        <f t="shared" si="35"/>
        <v>#DIV/0!</v>
      </c>
      <c r="BH24" t="e">
        <f t="shared" si="36"/>
        <v>#DIV/0!</v>
      </c>
      <c r="BI24" t="e">
        <f t="shared" si="37"/>
        <v>#DIV/0!</v>
      </c>
      <c r="BJ24">
        <f t="shared" si="38"/>
        <v>0.11421647710610078</v>
      </c>
      <c r="BK24" t="e">
        <f t="shared" si="39"/>
        <v>#DIV/0!</v>
      </c>
      <c r="BL24" t="e">
        <f t="shared" si="40"/>
        <v>#DIV/0!</v>
      </c>
      <c r="BM24" t="e">
        <f t="shared" si="41"/>
        <v>#DIV/0!</v>
      </c>
      <c r="BN24">
        <v>634</v>
      </c>
      <c r="BO24">
        <v>300</v>
      </c>
      <c r="BP24">
        <v>300</v>
      </c>
      <c r="BQ24">
        <v>300</v>
      </c>
      <c r="BR24">
        <v>10401.700000000001</v>
      </c>
      <c r="BS24">
        <v>1063.69</v>
      </c>
      <c r="BT24">
        <v>-7.3833500000000003E-3</v>
      </c>
      <c r="BU24">
        <v>-2.83</v>
      </c>
      <c r="BV24" t="s">
        <v>402</v>
      </c>
      <c r="BW24" t="s">
        <v>402</v>
      </c>
      <c r="BX24" t="s">
        <v>402</v>
      </c>
      <c r="BY24" t="s">
        <v>402</v>
      </c>
      <c r="BZ24" t="s">
        <v>402</v>
      </c>
      <c r="CA24" t="s">
        <v>402</v>
      </c>
      <c r="CB24" t="s">
        <v>402</v>
      </c>
      <c r="CC24" t="s">
        <v>402</v>
      </c>
      <c r="CD24" t="s">
        <v>402</v>
      </c>
      <c r="CE24" t="s">
        <v>402</v>
      </c>
      <c r="CF24">
        <f t="shared" si="42"/>
        <v>1499.96</v>
      </c>
      <c r="CG24">
        <f t="shared" si="43"/>
        <v>1264.4514007774208</v>
      </c>
      <c r="CH24">
        <f t="shared" si="44"/>
        <v>0.84299008025375399</v>
      </c>
      <c r="CI24">
        <f t="shared" si="45"/>
        <v>0.16537085488974523</v>
      </c>
      <c r="CJ24">
        <v>6</v>
      </c>
      <c r="CK24">
        <v>0.5</v>
      </c>
      <c r="CL24" t="s">
        <v>403</v>
      </c>
      <c r="CM24">
        <v>2</v>
      </c>
      <c r="CN24">
        <v>1530558367.0999999</v>
      </c>
      <c r="CO24">
        <v>392.99700000000001</v>
      </c>
      <c r="CP24">
        <v>400.053</v>
      </c>
      <c r="CQ24">
        <v>19.201599999999999</v>
      </c>
      <c r="CR24">
        <v>16.493300000000001</v>
      </c>
      <c r="CS24">
        <v>393.00099999999998</v>
      </c>
      <c r="CT24">
        <v>19.307700000000001</v>
      </c>
      <c r="CU24">
        <v>1000.01</v>
      </c>
      <c r="CV24">
        <v>91.029300000000006</v>
      </c>
      <c r="CW24">
        <v>0.105077</v>
      </c>
      <c r="CX24">
        <v>26.628499999999999</v>
      </c>
      <c r="CY24">
        <v>26.915400000000002</v>
      </c>
      <c r="CZ24">
        <v>999.9</v>
      </c>
      <c r="DA24">
        <v>0</v>
      </c>
      <c r="DB24">
        <v>0</v>
      </c>
      <c r="DC24">
        <v>9987.5</v>
      </c>
      <c r="DD24">
        <v>0</v>
      </c>
      <c r="DE24">
        <v>0.21912699999999999</v>
      </c>
      <c r="DF24">
        <v>-7.0555700000000003</v>
      </c>
      <c r="DG24">
        <v>400.69099999999997</v>
      </c>
      <c r="DH24">
        <v>406.762</v>
      </c>
      <c r="DI24">
        <v>2.7082799999999998</v>
      </c>
      <c r="DJ24">
        <v>400.053</v>
      </c>
      <c r="DK24">
        <v>16.493300000000001</v>
      </c>
      <c r="DL24">
        <v>1.7479100000000001</v>
      </c>
      <c r="DM24">
        <v>1.5013700000000001</v>
      </c>
      <c r="DN24">
        <v>15.3285</v>
      </c>
      <c r="DO24">
        <v>12.982200000000001</v>
      </c>
      <c r="DP24">
        <v>1499.96</v>
      </c>
      <c r="DQ24">
        <v>0.89999499999999999</v>
      </c>
      <c r="DR24">
        <v>0.100005</v>
      </c>
      <c r="DS24">
        <v>0</v>
      </c>
      <c r="DT24">
        <v>962.71199999999999</v>
      </c>
      <c r="DU24">
        <v>4.9997400000000001</v>
      </c>
      <c r="DV24">
        <v>13890.1</v>
      </c>
      <c r="DW24">
        <v>11510</v>
      </c>
      <c r="DX24">
        <v>42.25</v>
      </c>
      <c r="DY24">
        <v>43.311999999999998</v>
      </c>
      <c r="DZ24">
        <v>43.186999999999998</v>
      </c>
      <c r="EA24">
        <v>43.125</v>
      </c>
      <c r="EB24">
        <v>44.125</v>
      </c>
      <c r="EC24">
        <v>1345.46</v>
      </c>
      <c r="ED24">
        <v>149.5</v>
      </c>
      <c r="EE24">
        <v>0</v>
      </c>
      <c r="EF24">
        <v>141.5</v>
      </c>
      <c r="EG24">
        <v>0</v>
      </c>
      <c r="EH24">
        <v>964.21965384615396</v>
      </c>
      <c r="EI24">
        <v>-14.6048204834839</v>
      </c>
      <c r="EJ24">
        <v>-197.743589469841</v>
      </c>
      <c r="EK24">
        <v>13914.1538461538</v>
      </c>
      <c r="EL24">
        <v>15</v>
      </c>
      <c r="EM24">
        <v>1530558308.0999999</v>
      </c>
      <c r="EN24" t="s">
        <v>438</v>
      </c>
      <c r="EO24">
        <v>1530558305.0999999</v>
      </c>
      <c r="EP24">
        <v>1530558308.0999999</v>
      </c>
      <c r="EQ24">
        <v>8</v>
      </c>
      <c r="ER24">
        <v>-1.0999999999999999E-2</v>
      </c>
      <c r="ES24">
        <v>-2E-3</v>
      </c>
      <c r="ET24">
        <v>-4.0000000000000001E-3</v>
      </c>
      <c r="EU24">
        <v>-0.106</v>
      </c>
      <c r="EV24">
        <v>400</v>
      </c>
      <c r="EW24">
        <v>17</v>
      </c>
      <c r="EX24">
        <v>0.51</v>
      </c>
      <c r="EY24">
        <v>0.02</v>
      </c>
      <c r="EZ24">
        <v>-7.0142080487804899</v>
      </c>
      <c r="FA24">
        <v>-0.18510250871080999</v>
      </c>
      <c r="FB24">
        <v>3.9262376530552499E-2</v>
      </c>
      <c r="FC24">
        <v>0</v>
      </c>
      <c r="FD24">
        <v>1</v>
      </c>
      <c r="FE24">
        <v>0</v>
      </c>
      <c r="FF24">
        <v>0</v>
      </c>
      <c r="FG24">
        <v>0</v>
      </c>
      <c r="FH24">
        <v>2.6838143902438998</v>
      </c>
      <c r="FI24">
        <v>-9.0449477351982905E-3</v>
      </c>
      <c r="FJ24">
        <v>3.47237393230605E-3</v>
      </c>
      <c r="FK24">
        <v>1</v>
      </c>
      <c r="FL24">
        <v>1</v>
      </c>
      <c r="FM24">
        <v>3</v>
      </c>
      <c r="FN24" t="s">
        <v>413</v>
      </c>
      <c r="FO24">
        <v>3.9268000000000001</v>
      </c>
      <c r="FP24">
        <v>2.7875899999999998</v>
      </c>
      <c r="FQ24">
        <v>8.3740899999999993E-2</v>
      </c>
      <c r="FR24">
        <v>8.4830699999999995E-2</v>
      </c>
      <c r="FS24">
        <v>8.6294200000000001E-2</v>
      </c>
      <c r="FT24">
        <v>7.6277800000000007E-2</v>
      </c>
      <c r="FU24">
        <v>19679.599999999999</v>
      </c>
      <c r="FV24">
        <v>23975</v>
      </c>
      <c r="FW24">
        <v>20919.3</v>
      </c>
      <c r="FX24">
        <v>25269.1</v>
      </c>
      <c r="FY24">
        <v>30314.2</v>
      </c>
      <c r="FZ24">
        <v>34363.9</v>
      </c>
      <c r="GA24">
        <v>37755.699999999997</v>
      </c>
      <c r="GB24">
        <v>41917.4</v>
      </c>
      <c r="GC24">
        <v>2.66283</v>
      </c>
      <c r="GD24">
        <v>2.1851699999999998</v>
      </c>
      <c r="GE24">
        <v>0.153504</v>
      </c>
      <c r="GF24">
        <v>0</v>
      </c>
      <c r="GG24">
        <v>24.3995</v>
      </c>
      <c r="GH24">
        <v>999.9</v>
      </c>
      <c r="GI24">
        <v>49.713000000000001</v>
      </c>
      <c r="GJ24">
        <v>28.53</v>
      </c>
      <c r="GK24">
        <v>21.371700000000001</v>
      </c>
      <c r="GL24">
        <v>61.851100000000002</v>
      </c>
      <c r="GM24">
        <v>18.245200000000001</v>
      </c>
      <c r="GN24">
        <v>3</v>
      </c>
      <c r="GO24">
        <v>-0.163079</v>
      </c>
      <c r="GP24">
        <v>-0.17053399999999999</v>
      </c>
      <c r="GQ24">
        <v>20.322099999999999</v>
      </c>
      <c r="GR24">
        <v>5.2229799999999997</v>
      </c>
      <c r="GS24">
        <v>11.962</v>
      </c>
      <c r="GT24">
        <v>4.9857500000000003</v>
      </c>
      <c r="GU24">
        <v>3.3010000000000002</v>
      </c>
      <c r="GV24">
        <v>999.9</v>
      </c>
      <c r="GW24">
        <v>9999</v>
      </c>
      <c r="GX24">
        <v>9999</v>
      </c>
      <c r="GY24">
        <v>9999</v>
      </c>
      <c r="GZ24">
        <v>1.8844000000000001</v>
      </c>
      <c r="HA24">
        <v>1.88141</v>
      </c>
      <c r="HB24">
        <v>1.8829199999999999</v>
      </c>
      <c r="HC24">
        <v>1.88157</v>
      </c>
      <c r="HD24">
        <v>1.8831199999999999</v>
      </c>
      <c r="HE24">
        <v>1.88232</v>
      </c>
      <c r="HF24">
        <v>1.8843099999999999</v>
      </c>
      <c r="HG24">
        <v>1.88157</v>
      </c>
      <c r="HH24">
        <v>5</v>
      </c>
      <c r="HI24">
        <v>0</v>
      </c>
      <c r="HJ24">
        <v>0</v>
      </c>
      <c r="HK24">
        <v>0</v>
      </c>
      <c r="HL24" t="s">
        <v>406</v>
      </c>
      <c r="HM24" t="s">
        <v>407</v>
      </c>
      <c r="HN24" t="s">
        <v>408</v>
      </c>
      <c r="HO24" t="s">
        <v>408</v>
      </c>
      <c r="HP24" t="s">
        <v>408</v>
      </c>
      <c r="HQ24" t="s">
        <v>408</v>
      </c>
      <c r="HR24">
        <v>0</v>
      </c>
      <c r="HS24">
        <v>100</v>
      </c>
      <c r="HT24">
        <v>100</v>
      </c>
      <c r="HU24">
        <v>-4.0000000000000001E-3</v>
      </c>
      <c r="HV24">
        <v>-0.1061</v>
      </c>
      <c r="HW24">
        <v>-4.1428571428809803E-3</v>
      </c>
      <c r="HX24">
        <v>0</v>
      </c>
      <c r="HY24">
        <v>0</v>
      </c>
      <c r="HZ24">
        <v>0</v>
      </c>
      <c r="IA24">
        <v>-0.106105000000003</v>
      </c>
      <c r="IB24">
        <v>0</v>
      </c>
      <c r="IC24">
        <v>0</v>
      </c>
      <c r="ID24">
        <v>0</v>
      </c>
      <c r="IE24">
        <v>-1</v>
      </c>
      <c r="IF24">
        <v>-1</v>
      </c>
      <c r="IG24">
        <v>-1</v>
      </c>
      <c r="IH24">
        <v>-1</v>
      </c>
      <c r="II24">
        <v>1</v>
      </c>
      <c r="IJ24">
        <v>1</v>
      </c>
      <c r="IK24">
        <v>1.5564</v>
      </c>
      <c r="IL24">
        <v>2.5842299999999998</v>
      </c>
      <c r="IM24">
        <v>2.8002899999999999</v>
      </c>
      <c r="IN24">
        <v>2.97485</v>
      </c>
      <c r="IO24">
        <v>3.0493199999999998</v>
      </c>
      <c r="IP24">
        <v>2.36694</v>
      </c>
      <c r="IQ24">
        <v>34.054499999999997</v>
      </c>
      <c r="IR24">
        <v>24.210100000000001</v>
      </c>
      <c r="IS24">
        <v>18</v>
      </c>
      <c r="IT24">
        <v>1094.69</v>
      </c>
      <c r="IU24">
        <v>599.92600000000004</v>
      </c>
      <c r="IV24">
        <v>25</v>
      </c>
      <c r="IW24">
        <v>25.191800000000001</v>
      </c>
      <c r="IX24">
        <v>30.0001</v>
      </c>
      <c r="IY24">
        <v>25.065100000000001</v>
      </c>
      <c r="IZ24">
        <v>25.0563</v>
      </c>
      <c r="JA24">
        <v>31.093</v>
      </c>
      <c r="JB24">
        <v>18.077100000000002</v>
      </c>
      <c r="JC24">
        <v>67.948899999999995</v>
      </c>
      <c r="JD24">
        <v>25</v>
      </c>
      <c r="JE24">
        <v>400</v>
      </c>
      <c r="JF24">
        <v>16.525600000000001</v>
      </c>
      <c r="JG24">
        <v>101.779</v>
      </c>
      <c r="JH24">
        <v>101.056</v>
      </c>
    </row>
    <row r="25" spans="1:268" x14ac:dyDescent="0.2">
      <c r="A25">
        <v>9</v>
      </c>
      <c r="B25">
        <v>1530558489.0999999</v>
      </c>
      <c r="C25">
        <v>1093.0999999046301</v>
      </c>
      <c r="D25" t="s">
        <v>439</v>
      </c>
      <c r="E25" t="s">
        <v>440</v>
      </c>
      <c r="F25" t="s">
        <v>399</v>
      </c>
      <c r="I25">
        <v>1530558489.0999999</v>
      </c>
      <c r="J25">
        <f t="shared" si="0"/>
        <v>4.5543836519636692E-3</v>
      </c>
      <c r="K25">
        <f t="shared" si="1"/>
        <v>4.5543836519636693</v>
      </c>
      <c r="L25">
        <f t="shared" si="2"/>
        <v>12.26983396624899</v>
      </c>
      <c r="M25">
        <f t="shared" si="3"/>
        <v>591.07500000000005</v>
      </c>
      <c r="N25">
        <f t="shared" si="4"/>
        <v>485.80215200860943</v>
      </c>
      <c r="O25">
        <f t="shared" si="5"/>
        <v>44.270157618748023</v>
      </c>
      <c r="P25">
        <f t="shared" si="6"/>
        <v>53.863457183775004</v>
      </c>
      <c r="Q25">
        <f t="shared" si="7"/>
        <v>0.2326689198503821</v>
      </c>
      <c r="R25">
        <f t="shared" si="8"/>
        <v>2.7696920603333024</v>
      </c>
      <c r="S25">
        <f t="shared" si="9"/>
        <v>0.22233019670707296</v>
      </c>
      <c r="T25">
        <f t="shared" si="10"/>
        <v>0.13984697949459468</v>
      </c>
      <c r="U25">
        <f t="shared" si="11"/>
        <v>248.09928450042324</v>
      </c>
      <c r="V25">
        <f t="shared" si="12"/>
        <v>26.9224459574279</v>
      </c>
      <c r="W25">
        <f t="shared" si="13"/>
        <v>26.9239</v>
      </c>
      <c r="X25">
        <f t="shared" si="14"/>
        <v>3.5631936633175045</v>
      </c>
      <c r="Y25">
        <f t="shared" si="15"/>
        <v>49.998669262412356</v>
      </c>
      <c r="Z25">
        <f t="shared" si="16"/>
        <v>1.7508870018194997</v>
      </c>
      <c r="AA25">
        <f t="shared" si="17"/>
        <v>3.5018672049653312</v>
      </c>
      <c r="AB25">
        <f t="shared" si="18"/>
        <v>1.8123066614980048</v>
      </c>
      <c r="AC25">
        <f t="shared" si="19"/>
        <v>-200.8483190515978</v>
      </c>
      <c r="AD25">
        <f t="shared" si="20"/>
        <v>-44.064225279059144</v>
      </c>
      <c r="AE25">
        <f t="shared" si="21"/>
        <v>-3.425768945689506</v>
      </c>
      <c r="AF25">
        <f t="shared" si="22"/>
        <v>-0.23902877592320237</v>
      </c>
      <c r="AG25">
        <v>0</v>
      </c>
      <c r="AH25">
        <v>0</v>
      </c>
      <c r="AI25">
        <f t="shared" si="23"/>
        <v>1</v>
      </c>
      <c r="AJ25">
        <f t="shared" si="24"/>
        <v>0</v>
      </c>
      <c r="AK25">
        <f t="shared" si="25"/>
        <v>48256.39912333055</v>
      </c>
      <c r="AL25" t="s">
        <v>400</v>
      </c>
      <c r="AM25">
        <v>8237.3799999999992</v>
      </c>
      <c r="AN25">
        <v>0</v>
      </c>
      <c r="AO25">
        <v>0</v>
      </c>
      <c r="AP25" t="e">
        <f t="shared" si="26"/>
        <v>#DIV/0!</v>
      </c>
      <c r="AQ25">
        <v>-1</v>
      </c>
      <c r="AR25" t="s">
        <v>441</v>
      </c>
      <c r="AS25">
        <v>10401.799999999999</v>
      </c>
      <c r="AT25">
        <v>963.01584615384604</v>
      </c>
      <c r="AU25">
        <v>1093.04</v>
      </c>
      <c r="AV25">
        <f t="shared" si="27"/>
        <v>0.11895644610092393</v>
      </c>
      <c r="AW25">
        <v>0.5</v>
      </c>
      <c r="AX25">
        <f t="shared" si="28"/>
        <v>1264.7043007774214</v>
      </c>
      <c r="AY25">
        <f t="shared" si="29"/>
        <v>12.26983396624899</v>
      </c>
      <c r="AZ25">
        <f t="shared" si="30"/>
        <v>75.222364494518004</v>
      </c>
      <c r="BA25">
        <f t="shared" si="31"/>
        <v>1.0492439978334812E-2</v>
      </c>
      <c r="BB25">
        <f t="shared" si="32"/>
        <v>-1</v>
      </c>
      <c r="BC25" t="e">
        <f t="shared" si="33"/>
        <v>#DIV/0!</v>
      </c>
      <c r="BD25" t="s">
        <v>402</v>
      </c>
      <c r="BE25">
        <v>0</v>
      </c>
      <c r="BF25" t="e">
        <f t="shared" si="34"/>
        <v>#DIV/0!</v>
      </c>
      <c r="BG25" t="e">
        <f t="shared" si="35"/>
        <v>#DIV/0!</v>
      </c>
      <c r="BH25" t="e">
        <f t="shared" si="36"/>
        <v>#DIV/0!</v>
      </c>
      <c r="BI25" t="e">
        <f t="shared" si="37"/>
        <v>#DIV/0!</v>
      </c>
      <c r="BJ25">
        <f t="shared" si="38"/>
        <v>0.11895644610092396</v>
      </c>
      <c r="BK25" t="e">
        <f t="shared" si="39"/>
        <v>#DIV/0!</v>
      </c>
      <c r="BL25" t="e">
        <f t="shared" si="40"/>
        <v>#DIV/0!</v>
      </c>
      <c r="BM25" t="e">
        <f t="shared" si="41"/>
        <v>#DIV/0!</v>
      </c>
      <c r="BN25">
        <v>635</v>
      </c>
      <c r="BO25">
        <v>300</v>
      </c>
      <c r="BP25">
        <v>300</v>
      </c>
      <c r="BQ25">
        <v>300</v>
      </c>
      <c r="BR25">
        <v>10401.799999999999</v>
      </c>
      <c r="BS25">
        <v>1068.73</v>
      </c>
      <c r="BT25">
        <v>-7.3833800000000002E-3</v>
      </c>
      <c r="BU25">
        <v>-2.81</v>
      </c>
      <c r="BV25" t="s">
        <v>402</v>
      </c>
      <c r="BW25" t="s">
        <v>402</v>
      </c>
      <c r="BX25" t="s">
        <v>402</v>
      </c>
      <c r="BY25" t="s">
        <v>402</v>
      </c>
      <c r="BZ25" t="s">
        <v>402</v>
      </c>
      <c r="CA25" t="s">
        <v>402</v>
      </c>
      <c r="CB25" t="s">
        <v>402</v>
      </c>
      <c r="CC25" t="s">
        <v>402</v>
      </c>
      <c r="CD25" t="s">
        <v>402</v>
      </c>
      <c r="CE25" t="s">
        <v>402</v>
      </c>
      <c r="CF25">
        <f t="shared" si="42"/>
        <v>1500.26</v>
      </c>
      <c r="CG25">
        <f t="shared" si="43"/>
        <v>1264.7043007774214</v>
      </c>
      <c r="CH25">
        <f t="shared" si="44"/>
        <v>0.84299008223735972</v>
      </c>
      <c r="CI25">
        <f t="shared" si="45"/>
        <v>0.16537085871810436</v>
      </c>
      <c r="CJ25">
        <v>6</v>
      </c>
      <c r="CK25">
        <v>0.5</v>
      </c>
      <c r="CL25" t="s">
        <v>403</v>
      </c>
      <c r="CM25">
        <v>2</v>
      </c>
      <c r="CN25">
        <v>1530558489.0999999</v>
      </c>
      <c r="CO25">
        <v>591.07500000000005</v>
      </c>
      <c r="CP25">
        <v>600.05200000000002</v>
      </c>
      <c r="CQ25">
        <v>19.2135</v>
      </c>
      <c r="CR25">
        <v>16.5334</v>
      </c>
      <c r="CS25">
        <v>590.74699999999996</v>
      </c>
      <c r="CT25">
        <v>19.320499999999999</v>
      </c>
      <c r="CU25">
        <v>1000.01</v>
      </c>
      <c r="CV25">
        <v>91.0227</v>
      </c>
      <c r="CW25">
        <v>0.105257</v>
      </c>
      <c r="CX25">
        <v>26.628799999999998</v>
      </c>
      <c r="CY25">
        <v>26.9239</v>
      </c>
      <c r="CZ25">
        <v>999.9</v>
      </c>
      <c r="DA25">
        <v>0</v>
      </c>
      <c r="DB25">
        <v>0</v>
      </c>
      <c r="DC25">
        <v>10014.4</v>
      </c>
      <c r="DD25">
        <v>0</v>
      </c>
      <c r="DE25">
        <v>0.21912699999999999</v>
      </c>
      <c r="DF25">
        <v>-9.3090200000000003</v>
      </c>
      <c r="DG25">
        <v>602.31600000000003</v>
      </c>
      <c r="DH25">
        <v>610.13900000000001</v>
      </c>
      <c r="DI25">
        <v>2.6809400000000001</v>
      </c>
      <c r="DJ25">
        <v>600.05200000000002</v>
      </c>
      <c r="DK25">
        <v>16.5334</v>
      </c>
      <c r="DL25">
        <v>1.7489399999999999</v>
      </c>
      <c r="DM25">
        <v>1.50492</v>
      </c>
      <c r="DN25">
        <v>15.3378</v>
      </c>
      <c r="DO25">
        <v>13.0182</v>
      </c>
      <c r="DP25">
        <v>1500.26</v>
      </c>
      <c r="DQ25">
        <v>0.89999499999999999</v>
      </c>
      <c r="DR25">
        <v>0.100005</v>
      </c>
      <c r="DS25">
        <v>0</v>
      </c>
      <c r="DT25">
        <v>962.39599999999996</v>
      </c>
      <c r="DU25">
        <v>4.9997400000000001</v>
      </c>
      <c r="DV25">
        <v>13894.2</v>
      </c>
      <c r="DW25">
        <v>11512.4</v>
      </c>
      <c r="DX25">
        <v>41.936999999999998</v>
      </c>
      <c r="DY25">
        <v>43.375</v>
      </c>
      <c r="DZ25">
        <v>43.186999999999998</v>
      </c>
      <c r="EA25">
        <v>43.311999999999998</v>
      </c>
      <c r="EB25">
        <v>44.125</v>
      </c>
      <c r="EC25">
        <v>1345.73</v>
      </c>
      <c r="ED25">
        <v>149.53</v>
      </c>
      <c r="EE25">
        <v>0</v>
      </c>
      <c r="EF25">
        <v>121.80000019073501</v>
      </c>
      <c r="EG25">
        <v>0</v>
      </c>
      <c r="EH25">
        <v>963.01584615384604</v>
      </c>
      <c r="EI25">
        <v>-5.0304957261475201</v>
      </c>
      <c r="EJ25">
        <v>-66.311111051434594</v>
      </c>
      <c r="EK25">
        <v>13900.2076923077</v>
      </c>
      <c r="EL25">
        <v>15</v>
      </c>
      <c r="EM25">
        <v>1530558513.5999999</v>
      </c>
      <c r="EN25" t="s">
        <v>442</v>
      </c>
      <c r="EO25">
        <v>1530558509.0999999</v>
      </c>
      <c r="EP25">
        <v>1530558513.5999999</v>
      </c>
      <c r="EQ25">
        <v>9</v>
      </c>
      <c r="ER25">
        <v>0.33200000000000002</v>
      </c>
      <c r="ES25">
        <v>-1E-3</v>
      </c>
      <c r="ET25">
        <v>0.32800000000000001</v>
      </c>
      <c r="EU25">
        <v>-0.107</v>
      </c>
      <c r="EV25">
        <v>600</v>
      </c>
      <c r="EW25">
        <v>17</v>
      </c>
      <c r="EX25">
        <v>0.39</v>
      </c>
      <c r="EY25">
        <v>0.05</v>
      </c>
      <c r="EZ25">
        <v>-9.2353159999999992</v>
      </c>
      <c r="FA25">
        <v>-0.10483722326453</v>
      </c>
      <c r="FB25">
        <v>4.77043110630474E-2</v>
      </c>
      <c r="FC25">
        <v>0</v>
      </c>
      <c r="FD25">
        <v>1</v>
      </c>
      <c r="FE25">
        <v>0</v>
      </c>
      <c r="FF25">
        <v>0</v>
      </c>
      <c r="FG25">
        <v>0</v>
      </c>
      <c r="FH25">
        <v>2.6531652499999998</v>
      </c>
      <c r="FI25">
        <v>2.69562101313266E-2</v>
      </c>
      <c r="FJ25">
        <v>6.6403038287039E-3</v>
      </c>
      <c r="FK25">
        <v>1</v>
      </c>
      <c r="FL25">
        <v>1</v>
      </c>
      <c r="FM25">
        <v>3</v>
      </c>
      <c r="FN25" t="s">
        <v>413</v>
      </c>
      <c r="FO25">
        <v>3.9268100000000001</v>
      </c>
      <c r="FP25">
        <v>2.7879999999999998</v>
      </c>
      <c r="FQ25">
        <v>0.112847</v>
      </c>
      <c r="FR25">
        <v>0.113985</v>
      </c>
      <c r="FS25">
        <v>8.6329900000000001E-2</v>
      </c>
      <c r="FT25">
        <v>7.6409400000000002E-2</v>
      </c>
      <c r="FU25">
        <v>19054.400000000001</v>
      </c>
      <c r="FV25">
        <v>23211.1</v>
      </c>
      <c r="FW25">
        <v>20919.2</v>
      </c>
      <c r="FX25">
        <v>25268.9</v>
      </c>
      <c r="FY25">
        <v>30313.599999999999</v>
      </c>
      <c r="FZ25">
        <v>34359.800000000003</v>
      </c>
      <c r="GA25">
        <v>37756</v>
      </c>
      <c r="GB25">
        <v>41917.699999999997</v>
      </c>
      <c r="GC25">
        <v>2.66248</v>
      </c>
      <c r="GD25">
        <v>2.1856499999999999</v>
      </c>
      <c r="GE25">
        <v>0.152834</v>
      </c>
      <c r="GF25">
        <v>0</v>
      </c>
      <c r="GG25">
        <v>24.419</v>
      </c>
      <c r="GH25">
        <v>999.9</v>
      </c>
      <c r="GI25">
        <v>49.225000000000001</v>
      </c>
      <c r="GJ25">
        <v>28.57</v>
      </c>
      <c r="GK25">
        <v>21.2135</v>
      </c>
      <c r="GL25">
        <v>61.711100000000002</v>
      </c>
      <c r="GM25">
        <v>18.273199999999999</v>
      </c>
      <c r="GN25">
        <v>3</v>
      </c>
      <c r="GO25">
        <v>-0.163267</v>
      </c>
      <c r="GP25">
        <v>-0.17263100000000001</v>
      </c>
      <c r="GQ25">
        <v>20.321999999999999</v>
      </c>
      <c r="GR25">
        <v>5.2217799999999999</v>
      </c>
      <c r="GS25">
        <v>11.962</v>
      </c>
      <c r="GT25">
        <v>4.9857500000000003</v>
      </c>
      <c r="GU25">
        <v>3.3010000000000002</v>
      </c>
      <c r="GV25">
        <v>999.9</v>
      </c>
      <c r="GW25">
        <v>9999</v>
      </c>
      <c r="GX25">
        <v>9999</v>
      </c>
      <c r="GY25">
        <v>9999</v>
      </c>
      <c r="GZ25">
        <v>1.8843700000000001</v>
      </c>
      <c r="HA25">
        <v>1.8813899999999999</v>
      </c>
      <c r="HB25">
        <v>1.8829100000000001</v>
      </c>
      <c r="HC25">
        <v>1.88158</v>
      </c>
      <c r="HD25">
        <v>1.8831</v>
      </c>
      <c r="HE25">
        <v>1.88232</v>
      </c>
      <c r="HF25">
        <v>1.8843099999999999</v>
      </c>
      <c r="HG25">
        <v>1.88157</v>
      </c>
      <c r="HH25">
        <v>5</v>
      </c>
      <c r="HI25">
        <v>0</v>
      </c>
      <c r="HJ25">
        <v>0</v>
      </c>
      <c r="HK25">
        <v>0</v>
      </c>
      <c r="HL25" t="s">
        <v>406</v>
      </c>
      <c r="HM25" t="s">
        <v>407</v>
      </c>
      <c r="HN25" t="s">
        <v>408</v>
      </c>
      <c r="HO25" t="s">
        <v>408</v>
      </c>
      <c r="HP25" t="s">
        <v>408</v>
      </c>
      <c r="HQ25" t="s">
        <v>408</v>
      </c>
      <c r="HR25">
        <v>0</v>
      </c>
      <c r="HS25">
        <v>100</v>
      </c>
      <c r="HT25">
        <v>100</v>
      </c>
      <c r="HU25">
        <v>0.32800000000000001</v>
      </c>
      <c r="HV25">
        <v>-0.107</v>
      </c>
      <c r="HW25">
        <v>-4.1428571428809803E-3</v>
      </c>
      <c r="HX25">
        <v>0</v>
      </c>
      <c r="HY25">
        <v>0</v>
      </c>
      <c r="HZ25">
        <v>0</v>
      </c>
      <c r="IA25">
        <v>-0.106105000000003</v>
      </c>
      <c r="IB25">
        <v>0</v>
      </c>
      <c r="IC25">
        <v>0</v>
      </c>
      <c r="ID25">
        <v>0</v>
      </c>
      <c r="IE25">
        <v>-1</v>
      </c>
      <c r="IF25">
        <v>-1</v>
      </c>
      <c r="IG25">
        <v>-1</v>
      </c>
      <c r="IH25">
        <v>-1</v>
      </c>
      <c r="II25">
        <v>3.1</v>
      </c>
      <c r="IJ25">
        <v>3</v>
      </c>
      <c r="IK25">
        <v>2.1581999999999999</v>
      </c>
      <c r="IL25">
        <v>2.5903299999999998</v>
      </c>
      <c r="IM25">
        <v>2.8002899999999999</v>
      </c>
      <c r="IN25">
        <v>2.97485</v>
      </c>
      <c r="IO25">
        <v>3.0493199999999998</v>
      </c>
      <c r="IP25">
        <v>2.3779300000000001</v>
      </c>
      <c r="IQ25">
        <v>34.077100000000002</v>
      </c>
      <c r="IR25">
        <v>24.210100000000001</v>
      </c>
      <c r="IS25">
        <v>18</v>
      </c>
      <c r="IT25">
        <v>1094.28</v>
      </c>
      <c r="IU25">
        <v>600.29999999999995</v>
      </c>
      <c r="IV25">
        <v>24.9999</v>
      </c>
      <c r="IW25">
        <v>25.1875</v>
      </c>
      <c r="IX25">
        <v>30.0001</v>
      </c>
      <c r="IY25">
        <v>25.065100000000001</v>
      </c>
      <c r="IZ25">
        <v>25.0563</v>
      </c>
      <c r="JA25">
        <v>43.120899999999999</v>
      </c>
      <c r="JB25">
        <v>16.9068</v>
      </c>
      <c r="JC25">
        <v>66.834699999999998</v>
      </c>
      <c r="JD25">
        <v>25</v>
      </c>
      <c r="JE25">
        <v>600</v>
      </c>
      <c r="JF25">
        <v>16.626999999999999</v>
      </c>
      <c r="JG25">
        <v>101.78</v>
      </c>
      <c r="JH25">
        <v>101.056</v>
      </c>
    </row>
    <row r="26" spans="1:268" x14ac:dyDescent="0.2">
      <c r="A26">
        <v>10</v>
      </c>
      <c r="B26">
        <v>1530558634.5999999</v>
      </c>
      <c r="C26">
        <v>1238.5999999046301</v>
      </c>
      <c r="D26" t="s">
        <v>443</v>
      </c>
      <c r="E26" t="s">
        <v>444</v>
      </c>
      <c r="F26" t="s">
        <v>399</v>
      </c>
      <c r="I26">
        <v>1530558634.5999999</v>
      </c>
      <c r="J26">
        <f t="shared" si="0"/>
        <v>4.3590051731369379E-3</v>
      </c>
      <c r="K26">
        <f t="shared" si="1"/>
        <v>4.3590051731369384</v>
      </c>
      <c r="L26">
        <f t="shared" si="2"/>
        <v>13.140491154435301</v>
      </c>
      <c r="M26">
        <f t="shared" si="3"/>
        <v>790.15200000000004</v>
      </c>
      <c r="N26">
        <f t="shared" si="4"/>
        <v>667.77546699043569</v>
      </c>
      <c r="O26">
        <f t="shared" si="5"/>
        <v>60.858770266084804</v>
      </c>
      <c r="P26">
        <f t="shared" si="6"/>
        <v>72.011748589703998</v>
      </c>
      <c r="Q26">
        <f t="shared" si="7"/>
        <v>0.22145087454486895</v>
      </c>
      <c r="R26">
        <f t="shared" si="8"/>
        <v>2.7657239337142552</v>
      </c>
      <c r="S26">
        <f t="shared" si="9"/>
        <v>0.21205059857416228</v>
      </c>
      <c r="T26">
        <f t="shared" si="10"/>
        <v>0.13334294932587121</v>
      </c>
      <c r="U26">
        <f t="shared" si="11"/>
        <v>248.05663050048258</v>
      </c>
      <c r="V26">
        <f t="shared" si="12"/>
        <v>26.983187172452752</v>
      </c>
      <c r="W26">
        <f t="shared" si="13"/>
        <v>26.953499999999998</v>
      </c>
      <c r="X26">
        <f t="shared" si="14"/>
        <v>3.5693964364464525</v>
      </c>
      <c r="Y26">
        <f t="shared" si="15"/>
        <v>49.970822071951517</v>
      </c>
      <c r="Z26">
        <f t="shared" si="16"/>
        <v>1.7506333939353</v>
      </c>
      <c r="AA26">
        <f t="shared" si="17"/>
        <v>3.5033111750985695</v>
      </c>
      <c r="AB26">
        <f t="shared" si="18"/>
        <v>1.8187630425111525</v>
      </c>
      <c r="AC26">
        <f t="shared" si="19"/>
        <v>-192.23212813533897</v>
      </c>
      <c r="AD26">
        <f t="shared" si="20"/>
        <v>-47.370883658565596</v>
      </c>
      <c r="AE26">
        <f t="shared" si="21"/>
        <v>-3.6888043640534747</v>
      </c>
      <c r="AF26">
        <f t="shared" si="22"/>
        <v>4.7648143425245379</v>
      </c>
      <c r="AG26">
        <v>0</v>
      </c>
      <c r="AH26">
        <v>0</v>
      </c>
      <c r="AI26">
        <f t="shared" si="23"/>
        <v>1</v>
      </c>
      <c r="AJ26">
        <f t="shared" si="24"/>
        <v>0</v>
      </c>
      <c r="AK26">
        <f t="shared" si="25"/>
        <v>48147.211612153398</v>
      </c>
      <c r="AL26" t="s">
        <v>400</v>
      </c>
      <c r="AM26">
        <v>8237.3799999999992</v>
      </c>
      <c r="AN26">
        <v>0</v>
      </c>
      <c r="AO26">
        <v>0</v>
      </c>
      <c r="AP26" t="e">
        <f t="shared" si="26"/>
        <v>#DIV/0!</v>
      </c>
      <c r="AQ26">
        <v>-1</v>
      </c>
      <c r="AR26" t="s">
        <v>445</v>
      </c>
      <c r="AS26">
        <v>10402</v>
      </c>
      <c r="AT26">
        <v>961.41769230769205</v>
      </c>
      <c r="AU26">
        <v>1093.9000000000001</v>
      </c>
      <c r="AV26">
        <f t="shared" si="27"/>
        <v>0.12111007193738732</v>
      </c>
      <c r="AW26">
        <v>0.5</v>
      </c>
      <c r="AX26">
        <f t="shared" si="28"/>
        <v>1264.485300777452</v>
      </c>
      <c r="AY26">
        <f t="shared" si="29"/>
        <v>13.140491154435301</v>
      </c>
      <c r="AZ26">
        <f t="shared" si="30"/>
        <v>76.570952870463032</v>
      </c>
      <c r="BA26">
        <f t="shared" si="31"/>
        <v>1.1182803901113921E-2</v>
      </c>
      <c r="BB26">
        <f t="shared" si="32"/>
        <v>-1</v>
      </c>
      <c r="BC26" t="e">
        <f t="shared" si="33"/>
        <v>#DIV/0!</v>
      </c>
      <c r="BD26" t="s">
        <v>402</v>
      </c>
      <c r="BE26">
        <v>0</v>
      </c>
      <c r="BF26" t="e">
        <f t="shared" si="34"/>
        <v>#DIV/0!</v>
      </c>
      <c r="BG26" t="e">
        <f t="shared" si="35"/>
        <v>#DIV/0!</v>
      </c>
      <c r="BH26" t="e">
        <f t="shared" si="36"/>
        <v>#DIV/0!</v>
      </c>
      <c r="BI26" t="e">
        <f t="shared" si="37"/>
        <v>#DIV/0!</v>
      </c>
      <c r="BJ26">
        <f t="shared" si="38"/>
        <v>0.12111007193738736</v>
      </c>
      <c r="BK26" t="e">
        <f t="shared" si="39"/>
        <v>#DIV/0!</v>
      </c>
      <c r="BL26" t="e">
        <f t="shared" si="40"/>
        <v>#DIV/0!</v>
      </c>
      <c r="BM26" t="e">
        <f t="shared" si="41"/>
        <v>#DIV/0!</v>
      </c>
      <c r="BN26">
        <v>636</v>
      </c>
      <c r="BO26">
        <v>300</v>
      </c>
      <c r="BP26">
        <v>300</v>
      </c>
      <c r="BQ26">
        <v>300</v>
      </c>
      <c r="BR26">
        <v>10402</v>
      </c>
      <c r="BS26">
        <v>1069.57</v>
      </c>
      <c r="BT26">
        <v>-7.3835599999999999E-3</v>
      </c>
      <c r="BU26">
        <v>-2.56</v>
      </c>
      <c r="BV26" t="s">
        <v>402</v>
      </c>
      <c r="BW26" t="s">
        <v>402</v>
      </c>
      <c r="BX26" t="s">
        <v>402</v>
      </c>
      <c r="BY26" t="s">
        <v>402</v>
      </c>
      <c r="BZ26" t="s">
        <v>402</v>
      </c>
      <c r="CA26" t="s">
        <v>402</v>
      </c>
      <c r="CB26" t="s">
        <v>402</v>
      </c>
      <c r="CC26" t="s">
        <v>402</v>
      </c>
      <c r="CD26" t="s">
        <v>402</v>
      </c>
      <c r="CE26" t="s">
        <v>402</v>
      </c>
      <c r="CF26">
        <f t="shared" si="42"/>
        <v>1500</v>
      </c>
      <c r="CG26">
        <f t="shared" si="43"/>
        <v>1264.485300777452</v>
      </c>
      <c r="CH26">
        <f t="shared" si="44"/>
        <v>0.84299020051830142</v>
      </c>
      <c r="CI26">
        <f t="shared" si="45"/>
        <v>0.16537108700032171</v>
      </c>
      <c r="CJ26">
        <v>6</v>
      </c>
      <c r="CK26">
        <v>0.5</v>
      </c>
      <c r="CL26" t="s">
        <v>403</v>
      </c>
      <c r="CM26">
        <v>2</v>
      </c>
      <c r="CN26">
        <v>1530558634.5999999</v>
      </c>
      <c r="CO26">
        <v>790.15200000000004</v>
      </c>
      <c r="CP26">
        <v>800.10299999999995</v>
      </c>
      <c r="CQ26">
        <v>19.2089</v>
      </c>
      <c r="CR26">
        <v>16.643699999999999</v>
      </c>
      <c r="CS26">
        <v>789.71900000000005</v>
      </c>
      <c r="CT26">
        <v>19.316500000000001</v>
      </c>
      <c r="CU26">
        <v>999.98599999999999</v>
      </c>
      <c r="CV26">
        <v>91.031599999999997</v>
      </c>
      <c r="CW26">
        <v>0.104977</v>
      </c>
      <c r="CX26">
        <v>26.6358</v>
      </c>
      <c r="CY26">
        <v>26.953499999999998</v>
      </c>
      <c r="CZ26">
        <v>999.9</v>
      </c>
      <c r="DA26">
        <v>0</v>
      </c>
      <c r="DB26">
        <v>0</v>
      </c>
      <c r="DC26">
        <v>9990</v>
      </c>
      <c r="DD26">
        <v>0</v>
      </c>
      <c r="DE26">
        <v>0.21912699999999999</v>
      </c>
      <c r="DF26">
        <v>-9.9509299999999996</v>
      </c>
      <c r="DG26">
        <v>805.62699999999995</v>
      </c>
      <c r="DH26">
        <v>813.64499999999998</v>
      </c>
      <c r="DI26">
        <v>2.56515</v>
      </c>
      <c r="DJ26">
        <v>800.10299999999995</v>
      </c>
      <c r="DK26">
        <v>16.643699999999999</v>
      </c>
      <c r="DL26">
        <v>1.74861</v>
      </c>
      <c r="DM26">
        <v>1.5150999999999999</v>
      </c>
      <c r="DN26">
        <v>15.3348</v>
      </c>
      <c r="DO26">
        <v>13.1214</v>
      </c>
      <c r="DP26">
        <v>1500</v>
      </c>
      <c r="DQ26">
        <v>0.89999499999999999</v>
      </c>
      <c r="DR26">
        <v>0.100005</v>
      </c>
      <c r="DS26">
        <v>0</v>
      </c>
      <c r="DT26">
        <v>960.99599999999998</v>
      </c>
      <c r="DU26">
        <v>4.9997400000000001</v>
      </c>
      <c r="DV26">
        <v>13865.9</v>
      </c>
      <c r="DW26">
        <v>11510.3</v>
      </c>
      <c r="DX26">
        <v>41.936999999999998</v>
      </c>
      <c r="DY26">
        <v>43.375</v>
      </c>
      <c r="DZ26">
        <v>43.186999999999998</v>
      </c>
      <c r="EA26">
        <v>43.311999999999998</v>
      </c>
      <c r="EB26">
        <v>44.186999999999998</v>
      </c>
      <c r="EC26">
        <v>1345.49</v>
      </c>
      <c r="ED26">
        <v>149.51</v>
      </c>
      <c r="EE26">
        <v>0</v>
      </c>
      <c r="EF26">
        <v>144.80000019073501</v>
      </c>
      <c r="EG26">
        <v>0</v>
      </c>
      <c r="EH26">
        <v>961.41769230769205</v>
      </c>
      <c r="EI26">
        <v>-5.7080341828160703</v>
      </c>
      <c r="EJ26">
        <v>-71.357264951106103</v>
      </c>
      <c r="EK26">
        <v>13875.2384615385</v>
      </c>
      <c r="EL26">
        <v>15</v>
      </c>
      <c r="EM26">
        <v>1530558596.5999999</v>
      </c>
      <c r="EN26" t="s">
        <v>446</v>
      </c>
      <c r="EO26">
        <v>1530558596.5999999</v>
      </c>
      <c r="EP26">
        <v>1530558593.5999999</v>
      </c>
      <c r="EQ26">
        <v>10</v>
      </c>
      <c r="ER26">
        <v>0.106</v>
      </c>
      <c r="ES26">
        <v>0</v>
      </c>
      <c r="ET26">
        <v>0.433</v>
      </c>
      <c r="EU26">
        <v>-0.108</v>
      </c>
      <c r="EV26">
        <v>800</v>
      </c>
      <c r="EW26">
        <v>17</v>
      </c>
      <c r="EX26">
        <v>0.53</v>
      </c>
      <c r="EY26">
        <v>0.03</v>
      </c>
      <c r="EZ26">
        <v>-9.9012109756097608</v>
      </c>
      <c r="FA26">
        <v>9.9702648083642806E-2</v>
      </c>
      <c r="FB26">
        <v>3.3836642196674302E-2</v>
      </c>
      <c r="FC26">
        <v>1</v>
      </c>
      <c r="FD26">
        <v>1</v>
      </c>
      <c r="FE26">
        <v>0</v>
      </c>
      <c r="FF26">
        <v>0</v>
      </c>
      <c r="FG26">
        <v>0</v>
      </c>
      <c r="FH26">
        <v>2.5494560975609799</v>
      </c>
      <c r="FI26">
        <v>5.458285714286E-2</v>
      </c>
      <c r="FJ26">
        <v>9.9212358784747795E-3</v>
      </c>
      <c r="FK26">
        <v>1</v>
      </c>
      <c r="FL26">
        <v>2</v>
      </c>
      <c r="FM26">
        <v>3</v>
      </c>
      <c r="FN26" t="s">
        <v>422</v>
      </c>
      <c r="FO26">
        <v>3.9267699999999999</v>
      </c>
      <c r="FP26">
        <v>2.7875100000000002</v>
      </c>
      <c r="FQ26">
        <v>0.137485</v>
      </c>
      <c r="FR26">
        <v>0.13853699999999999</v>
      </c>
      <c r="FS26">
        <v>8.6324499999999998E-2</v>
      </c>
      <c r="FT26">
        <v>7.6792100000000002E-2</v>
      </c>
      <c r="FU26">
        <v>18525.5</v>
      </c>
      <c r="FV26">
        <v>22568.1</v>
      </c>
      <c r="FW26">
        <v>20919.5</v>
      </c>
      <c r="FX26">
        <v>25269.1</v>
      </c>
      <c r="FY26">
        <v>30314.5</v>
      </c>
      <c r="FZ26">
        <v>34345.599999999999</v>
      </c>
      <c r="GA26">
        <v>37756.400000000001</v>
      </c>
      <c r="GB26">
        <v>41917.300000000003</v>
      </c>
      <c r="GC26">
        <v>2.6621999999999999</v>
      </c>
      <c r="GD26">
        <v>2.1866500000000002</v>
      </c>
      <c r="GE26">
        <v>0.15520700000000001</v>
      </c>
      <c r="GF26">
        <v>0</v>
      </c>
      <c r="GG26">
        <v>24.409800000000001</v>
      </c>
      <c r="GH26">
        <v>999.9</v>
      </c>
      <c r="GI26">
        <v>48.761000000000003</v>
      </c>
      <c r="GJ26">
        <v>28.640999999999998</v>
      </c>
      <c r="GK26">
        <v>21.099399999999999</v>
      </c>
      <c r="GL26">
        <v>61.791200000000003</v>
      </c>
      <c r="GM26">
        <v>18.257200000000001</v>
      </c>
      <c r="GN26">
        <v>3</v>
      </c>
      <c r="GO26">
        <v>-0.16350600000000001</v>
      </c>
      <c r="GP26">
        <v>-0.17015</v>
      </c>
      <c r="GQ26">
        <v>20.322299999999998</v>
      </c>
      <c r="GR26">
        <v>5.22133</v>
      </c>
      <c r="GS26">
        <v>11.962</v>
      </c>
      <c r="GT26">
        <v>4.9856499999999997</v>
      </c>
      <c r="GU26">
        <v>3.3010000000000002</v>
      </c>
      <c r="GV26">
        <v>999.9</v>
      </c>
      <c r="GW26">
        <v>9999</v>
      </c>
      <c r="GX26">
        <v>9999</v>
      </c>
      <c r="GY26">
        <v>9999</v>
      </c>
      <c r="GZ26">
        <v>1.8844000000000001</v>
      </c>
      <c r="HA26">
        <v>1.8813899999999999</v>
      </c>
      <c r="HB26">
        <v>1.8829199999999999</v>
      </c>
      <c r="HC26">
        <v>1.8815900000000001</v>
      </c>
      <c r="HD26">
        <v>1.8831100000000001</v>
      </c>
      <c r="HE26">
        <v>1.88232</v>
      </c>
      <c r="HF26">
        <v>1.8843099999999999</v>
      </c>
      <c r="HG26">
        <v>1.88157</v>
      </c>
      <c r="HH26">
        <v>5</v>
      </c>
      <c r="HI26">
        <v>0</v>
      </c>
      <c r="HJ26">
        <v>0</v>
      </c>
      <c r="HK26">
        <v>0</v>
      </c>
      <c r="HL26" t="s">
        <v>406</v>
      </c>
      <c r="HM26" t="s">
        <v>407</v>
      </c>
      <c r="HN26" t="s">
        <v>408</v>
      </c>
      <c r="HO26" t="s">
        <v>408</v>
      </c>
      <c r="HP26" t="s">
        <v>408</v>
      </c>
      <c r="HQ26" t="s">
        <v>408</v>
      </c>
      <c r="HR26">
        <v>0</v>
      </c>
      <c r="HS26">
        <v>100</v>
      </c>
      <c r="HT26">
        <v>100</v>
      </c>
      <c r="HU26">
        <v>0.433</v>
      </c>
      <c r="HV26">
        <v>-0.1076</v>
      </c>
      <c r="HW26">
        <v>0.43344999999999301</v>
      </c>
      <c r="HX26">
        <v>0</v>
      </c>
      <c r="HY26">
        <v>0</v>
      </c>
      <c r="HZ26">
        <v>0</v>
      </c>
      <c r="IA26">
        <v>-0.107600000000001</v>
      </c>
      <c r="IB26">
        <v>0</v>
      </c>
      <c r="IC26">
        <v>0</v>
      </c>
      <c r="ID26">
        <v>0</v>
      </c>
      <c r="IE26">
        <v>-1</v>
      </c>
      <c r="IF26">
        <v>-1</v>
      </c>
      <c r="IG26">
        <v>-1</v>
      </c>
      <c r="IH26">
        <v>-1</v>
      </c>
      <c r="II26">
        <v>0.6</v>
      </c>
      <c r="IJ26">
        <v>0.7</v>
      </c>
      <c r="IK26">
        <v>2.7136200000000001</v>
      </c>
      <c r="IL26">
        <v>2.5769000000000002</v>
      </c>
      <c r="IM26">
        <v>2.8002899999999999</v>
      </c>
      <c r="IN26">
        <v>2.97485</v>
      </c>
      <c r="IO26">
        <v>3.0493199999999998</v>
      </c>
      <c r="IP26">
        <v>2.3730500000000001</v>
      </c>
      <c r="IQ26">
        <v>34.099800000000002</v>
      </c>
      <c r="IR26">
        <v>24.210100000000001</v>
      </c>
      <c r="IS26">
        <v>18</v>
      </c>
      <c r="IT26">
        <v>1094</v>
      </c>
      <c r="IU26">
        <v>601.08699999999999</v>
      </c>
      <c r="IV26">
        <v>25.0002</v>
      </c>
      <c r="IW26">
        <v>25.1875</v>
      </c>
      <c r="IX26">
        <v>30.0002</v>
      </c>
      <c r="IY26">
        <v>25.0672</v>
      </c>
      <c r="IZ26">
        <v>25.0563</v>
      </c>
      <c r="JA26">
        <v>54.2057</v>
      </c>
      <c r="JB26">
        <v>15.8062</v>
      </c>
      <c r="JC26">
        <v>66.195499999999996</v>
      </c>
      <c r="JD26">
        <v>25</v>
      </c>
      <c r="JE26">
        <v>800</v>
      </c>
      <c r="JF26">
        <v>16.656300000000002</v>
      </c>
      <c r="JG26">
        <v>101.78100000000001</v>
      </c>
      <c r="JH26">
        <v>101.056</v>
      </c>
    </row>
    <row r="27" spans="1:268" x14ac:dyDescent="0.2">
      <c r="A27">
        <v>11</v>
      </c>
      <c r="B27">
        <v>1530558756.5999999</v>
      </c>
      <c r="C27">
        <v>1360.5999999046301</v>
      </c>
      <c r="D27" t="s">
        <v>447</v>
      </c>
      <c r="E27" t="s">
        <v>448</v>
      </c>
      <c r="F27" t="s">
        <v>399</v>
      </c>
      <c r="I27">
        <v>1530558756.5999999</v>
      </c>
      <c r="J27">
        <f t="shared" si="0"/>
        <v>3.9645131274508531E-3</v>
      </c>
      <c r="K27">
        <f t="shared" si="1"/>
        <v>3.9645131274508527</v>
      </c>
      <c r="L27">
        <f t="shared" si="2"/>
        <v>13.750197915202737</v>
      </c>
      <c r="M27">
        <f t="shared" si="3"/>
        <v>989.34900000000005</v>
      </c>
      <c r="N27">
        <f t="shared" si="4"/>
        <v>845.6540919054197</v>
      </c>
      <c r="O27">
        <f t="shared" si="5"/>
        <v>77.07020107793312</v>
      </c>
      <c r="P27">
        <f t="shared" si="6"/>
        <v>90.166094028407997</v>
      </c>
      <c r="Q27">
        <f t="shared" si="7"/>
        <v>0.20024757424515671</v>
      </c>
      <c r="R27">
        <f t="shared" si="8"/>
        <v>2.7694606145003129</v>
      </c>
      <c r="S27">
        <f t="shared" si="9"/>
        <v>0.192537465237272</v>
      </c>
      <c r="T27">
        <f t="shared" si="10"/>
        <v>0.12100390382061497</v>
      </c>
      <c r="U27">
        <f t="shared" si="11"/>
        <v>248.05503450049258</v>
      </c>
      <c r="V27">
        <f t="shared" si="12"/>
        <v>27.104561705956641</v>
      </c>
      <c r="W27">
        <f t="shared" si="13"/>
        <v>26.9907</v>
      </c>
      <c r="X27">
        <f t="shared" si="14"/>
        <v>3.5772051787363361</v>
      </c>
      <c r="Y27">
        <f t="shared" si="15"/>
        <v>50.06996552105656</v>
      </c>
      <c r="Z27">
        <f t="shared" si="16"/>
        <v>1.7555224558999998</v>
      </c>
      <c r="AA27">
        <f t="shared" si="17"/>
        <v>3.5061387353297211</v>
      </c>
      <c r="AB27">
        <f t="shared" si="18"/>
        <v>1.8216827228363364</v>
      </c>
      <c r="AC27">
        <f t="shared" si="19"/>
        <v>-174.83502892058263</v>
      </c>
      <c r="AD27">
        <f t="shared" si="20"/>
        <v>-50.943603213418719</v>
      </c>
      <c r="AE27">
        <f t="shared" si="21"/>
        <v>-3.9626712892401472</v>
      </c>
      <c r="AF27">
        <f t="shared" si="22"/>
        <v>18.313731077251084</v>
      </c>
      <c r="AG27">
        <v>0</v>
      </c>
      <c r="AH27">
        <v>0</v>
      </c>
      <c r="AI27">
        <f t="shared" si="23"/>
        <v>1</v>
      </c>
      <c r="AJ27">
        <f t="shared" si="24"/>
        <v>0</v>
      </c>
      <c r="AK27">
        <f t="shared" si="25"/>
        <v>48246.974659563901</v>
      </c>
      <c r="AL27" t="s">
        <v>400</v>
      </c>
      <c r="AM27">
        <v>8237.3799999999992</v>
      </c>
      <c r="AN27">
        <v>0</v>
      </c>
      <c r="AO27">
        <v>0</v>
      </c>
      <c r="AP27" t="e">
        <f t="shared" si="26"/>
        <v>#DIV/0!</v>
      </c>
      <c r="AQ27">
        <v>-1</v>
      </c>
      <c r="AR27" t="s">
        <v>449</v>
      </c>
      <c r="AS27">
        <v>10401.9</v>
      </c>
      <c r="AT27">
        <v>955.20519999999999</v>
      </c>
      <c r="AU27">
        <v>1084.27</v>
      </c>
      <c r="AV27">
        <f t="shared" si="27"/>
        <v>0.11903381998948603</v>
      </c>
      <c r="AW27">
        <v>0.5</v>
      </c>
      <c r="AX27">
        <f t="shared" si="28"/>
        <v>1264.4769007774573</v>
      </c>
      <c r="AY27">
        <f t="shared" si="29"/>
        <v>13.750197915202737</v>
      </c>
      <c r="AZ27">
        <f t="shared" si="30"/>
        <v>75.257757894003518</v>
      </c>
      <c r="BA27">
        <f t="shared" si="31"/>
        <v>1.166505920838384E-2</v>
      </c>
      <c r="BB27">
        <f t="shared" si="32"/>
        <v>-1</v>
      </c>
      <c r="BC27" t="e">
        <f t="shared" si="33"/>
        <v>#DIV/0!</v>
      </c>
      <c r="BD27" t="s">
        <v>402</v>
      </c>
      <c r="BE27">
        <v>0</v>
      </c>
      <c r="BF27" t="e">
        <f t="shared" si="34"/>
        <v>#DIV/0!</v>
      </c>
      <c r="BG27" t="e">
        <f t="shared" si="35"/>
        <v>#DIV/0!</v>
      </c>
      <c r="BH27" t="e">
        <f t="shared" si="36"/>
        <v>#DIV/0!</v>
      </c>
      <c r="BI27" t="e">
        <f t="shared" si="37"/>
        <v>#DIV/0!</v>
      </c>
      <c r="BJ27">
        <f t="shared" si="38"/>
        <v>0.11903381998948601</v>
      </c>
      <c r="BK27" t="e">
        <f t="shared" si="39"/>
        <v>#DIV/0!</v>
      </c>
      <c r="BL27" t="e">
        <f t="shared" si="40"/>
        <v>#DIV/0!</v>
      </c>
      <c r="BM27" t="e">
        <f t="shared" si="41"/>
        <v>#DIV/0!</v>
      </c>
      <c r="BN27">
        <v>637</v>
      </c>
      <c r="BO27">
        <v>300</v>
      </c>
      <c r="BP27">
        <v>300</v>
      </c>
      <c r="BQ27">
        <v>300</v>
      </c>
      <c r="BR27">
        <v>10401.9</v>
      </c>
      <c r="BS27">
        <v>1063.58</v>
      </c>
      <c r="BT27">
        <v>-7.3836099999999997E-3</v>
      </c>
      <c r="BU27">
        <v>-1.75</v>
      </c>
      <c r="BV27" t="s">
        <v>402</v>
      </c>
      <c r="BW27" t="s">
        <v>402</v>
      </c>
      <c r="BX27" t="s">
        <v>402</v>
      </c>
      <c r="BY27" t="s">
        <v>402</v>
      </c>
      <c r="BZ27" t="s">
        <v>402</v>
      </c>
      <c r="CA27" t="s">
        <v>402</v>
      </c>
      <c r="CB27" t="s">
        <v>402</v>
      </c>
      <c r="CC27" t="s">
        <v>402</v>
      </c>
      <c r="CD27" t="s">
        <v>402</v>
      </c>
      <c r="CE27" t="s">
        <v>402</v>
      </c>
      <c r="CF27">
        <f t="shared" si="42"/>
        <v>1499.99</v>
      </c>
      <c r="CG27">
        <f t="shared" si="43"/>
        <v>1264.4769007774573</v>
      </c>
      <c r="CH27">
        <f t="shared" si="44"/>
        <v>0.8429902204531079</v>
      </c>
      <c r="CI27">
        <f t="shared" si="45"/>
        <v>0.16537112547449823</v>
      </c>
      <c r="CJ27">
        <v>6</v>
      </c>
      <c r="CK27">
        <v>0.5</v>
      </c>
      <c r="CL27" t="s">
        <v>403</v>
      </c>
      <c r="CM27">
        <v>2</v>
      </c>
      <c r="CN27">
        <v>1530558756.5999999</v>
      </c>
      <c r="CO27">
        <v>989.34900000000005</v>
      </c>
      <c r="CP27">
        <v>999.95299999999997</v>
      </c>
      <c r="CQ27">
        <v>19.262499999999999</v>
      </c>
      <c r="CR27">
        <v>16.929500000000001</v>
      </c>
      <c r="CS27">
        <v>988.85500000000002</v>
      </c>
      <c r="CT27">
        <v>19.366499999999998</v>
      </c>
      <c r="CU27">
        <v>999.952</v>
      </c>
      <c r="CV27">
        <v>91.033000000000001</v>
      </c>
      <c r="CW27">
        <v>0.103792</v>
      </c>
      <c r="CX27">
        <v>26.6495</v>
      </c>
      <c r="CY27">
        <v>26.9907</v>
      </c>
      <c r="CZ27">
        <v>999.9</v>
      </c>
      <c r="DA27">
        <v>0</v>
      </c>
      <c r="DB27">
        <v>0</v>
      </c>
      <c r="DC27">
        <v>10011.9</v>
      </c>
      <c r="DD27">
        <v>0</v>
      </c>
      <c r="DE27">
        <v>0.21912699999999999</v>
      </c>
      <c r="DF27">
        <v>-10.6646</v>
      </c>
      <c r="DG27">
        <v>1008.72</v>
      </c>
      <c r="DH27">
        <v>1017.17</v>
      </c>
      <c r="DI27">
        <v>2.3293900000000001</v>
      </c>
      <c r="DJ27">
        <v>999.95299999999997</v>
      </c>
      <c r="DK27">
        <v>16.929500000000001</v>
      </c>
      <c r="DL27">
        <v>1.7532000000000001</v>
      </c>
      <c r="DM27">
        <v>1.54115</v>
      </c>
      <c r="DN27">
        <v>15.3757</v>
      </c>
      <c r="DO27">
        <v>13.3826</v>
      </c>
      <c r="DP27">
        <v>1499.99</v>
      </c>
      <c r="DQ27">
        <v>0.89999499999999999</v>
      </c>
      <c r="DR27">
        <v>0.100005</v>
      </c>
      <c r="DS27">
        <v>0</v>
      </c>
      <c r="DT27">
        <v>954.75699999999995</v>
      </c>
      <c r="DU27">
        <v>4.9997400000000001</v>
      </c>
      <c r="DV27">
        <v>13781.2</v>
      </c>
      <c r="DW27">
        <v>11510.2</v>
      </c>
      <c r="DX27">
        <v>42.686999999999998</v>
      </c>
      <c r="DY27">
        <v>43.311999999999998</v>
      </c>
      <c r="DZ27">
        <v>43.436999999999998</v>
      </c>
      <c r="EA27">
        <v>42.936999999999998</v>
      </c>
      <c r="EB27">
        <v>44.5</v>
      </c>
      <c r="EC27">
        <v>1345.48</v>
      </c>
      <c r="ED27">
        <v>149.51</v>
      </c>
      <c r="EE27">
        <v>0</v>
      </c>
      <c r="EF27">
        <v>121.59999990463299</v>
      </c>
      <c r="EG27">
        <v>0</v>
      </c>
      <c r="EH27">
        <v>955.20519999999999</v>
      </c>
      <c r="EI27">
        <v>-3.99953847622209</v>
      </c>
      <c r="EJ27">
        <v>-64.669230896587806</v>
      </c>
      <c r="EK27">
        <v>13789.052</v>
      </c>
      <c r="EL27">
        <v>15</v>
      </c>
      <c r="EM27">
        <v>1530558786.5999999</v>
      </c>
      <c r="EN27" t="s">
        <v>450</v>
      </c>
      <c r="EO27">
        <v>1530558786.5999999</v>
      </c>
      <c r="EP27">
        <v>1530558777.5999999</v>
      </c>
      <c r="EQ27">
        <v>11</v>
      </c>
      <c r="ER27">
        <v>5.8999999999999997E-2</v>
      </c>
      <c r="ES27">
        <v>3.0000000000000001E-3</v>
      </c>
      <c r="ET27">
        <v>0.49399999999999999</v>
      </c>
      <c r="EU27">
        <v>-0.104</v>
      </c>
      <c r="EV27">
        <v>1000</v>
      </c>
      <c r="EW27">
        <v>17</v>
      </c>
      <c r="EX27">
        <v>0.28000000000000003</v>
      </c>
      <c r="EY27">
        <v>0.04</v>
      </c>
      <c r="EZ27">
        <v>-10.639658536585401</v>
      </c>
      <c r="FA27">
        <v>-0.14225644599305401</v>
      </c>
      <c r="FB27">
        <v>3.7175903391583699E-2</v>
      </c>
      <c r="FC27">
        <v>0</v>
      </c>
      <c r="FD27">
        <v>1</v>
      </c>
      <c r="FE27">
        <v>0</v>
      </c>
      <c r="FF27">
        <v>0</v>
      </c>
      <c r="FG27">
        <v>0</v>
      </c>
      <c r="FH27">
        <v>2.3461563414634101</v>
      </c>
      <c r="FI27">
        <v>-7.6372055749131001E-2</v>
      </c>
      <c r="FJ27">
        <v>7.6346673242319602E-3</v>
      </c>
      <c r="FK27">
        <v>1</v>
      </c>
      <c r="FL27">
        <v>1</v>
      </c>
      <c r="FM27">
        <v>3</v>
      </c>
      <c r="FN27" t="s">
        <v>413</v>
      </c>
      <c r="FO27">
        <v>3.92672</v>
      </c>
      <c r="FP27">
        <v>2.7865199999999999</v>
      </c>
      <c r="FQ27">
        <v>0.15900400000000001</v>
      </c>
      <c r="FR27">
        <v>0.15997400000000001</v>
      </c>
      <c r="FS27">
        <v>8.6488700000000002E-2</v>
      </c>
      <c r="FT27">
        <v>7.77611E-2</v>
      </c>
      <c r="FU27">
        <v>18062.900000000001</v>
      </c>
      <c r="FV27">
        <v>22006.6</v>
      </c>
      <c r="FW27">
        <v>20919</v>
      </c>
      <c r="FX27">
        <v>25269</v>
      </c>
      <c r="FY27">
        <v>30308.400000000001</v>
      </c>
      <c r="FZ27">
        <v>34310.199999999997</v>
      </c>
      <c r="GA27">
        <v>37755.300000000003</v>
      </c>
      <c r="GB27">
        <v>41917.599999999999</v>
      </c>
      <c r="GC27">
        <v>2.6626500000000002</v>
      </c>
      <c r="GD27">
        <v>2.1878799999999998</v>
      </c>
      <c r="GE27">
        <v>0.15646199999999999</v>
      </c>
      <c r="GF27">
        <v>0</v>
      </c>
      <c r="GG27">
        <v>24.426500000000001</v>
      </c>
      <c r="GH27">
        <v>999.9</v>
      </c>
      <c r="GI27">
        <v>48.491999999999997</v>
      </c>
      <c r="GJ27">
        <v>28.701000000000001</v>
      </c>
      <c r="GK27">
        <v>21.055900000000001</v>
      </c>
      <c r="GL27">
        <v>61.561199999999999</v>
      </c>
      <c r="GM27">
        <v>18.205100000000002</v>
      </c>
      <c r="GN27">
        <v>3</v>
      </c>
      <c r="GO27">
        <v>-0.16314000000000001</v>
      </c>
      <c r="GP27">
        <v>-0.16661799999999999</v>
      </c>
      <c r="GQ27">
        <v>20.321400000000001</v>
      </c>
      <c r="GR27">
        <v>5.2231300000000003</v>
      </c>
      <c r="GS27">
        <v>11.962</v>
      </c>
      <c r="GT27">
        <v>4.9836999999999998</v>
      </c>
      <c r="GU27">
        <v>3.3010000000000002</v>
      </c>
      <c r="GV27">
        <v>999.9</v>
      </c>
      <c r="GW27">
        <v>9999</v>
      </c>
      <c r="GX27">
        <v>9999</v>
      </c>
      <c r="GY27">
        <v>9999</v>
      </c>
      <c r="GZ27">
        <v>1.88435</v>
      </c>
      <c r="HA27">
        <v>1.8813899999999999</v>
      </c>
      <c r="HB27">
        <v>1.8829199999999999</v>
      </c>
      <c r="HC27">
        <v>1.88157</v>
      </c>
      <c r="HD27">
        <v>1.8831</v>
      </c>
      <c r="HE27">
        <v>1.88232</v>
      </c>
      <c r="HF27">
        <v>1.8843099999999999</v>
      </c>
      <c r="HG27">
        <v>1.8815599999999999</v>
      </c>
      <c r="HH27">
        <v>5</v>
      </c>
      <c r="HI27">
        <v>0</v>
      </c>
      <c r="HJ27">
        <v>0</v>
      </c>
      <c r="HK27">
        <v>0</v>
      </c>
      <c r="HL27" t="s">
        <v>406</v>
      </c>
      <c r="HM27" t="s">
        <v>407</v>
      </c>
      <c r="HN27" t="s">
        <v>408</v>
      </c>
      <c r="HO27" t="s">
        <v>408</v>
      </c>
      <c r="HP27" t="s">
        <v>408</v>
      </c>
      <c r="HQ27" t="s">
        <v>408</v>
      </c>
      <c r="HR27">
        <v>0</v>
      </c>
      <c r="HS27">
        <v>100</v>
      </c>
      <c r="HT27">
        <v>100</v>
      </c>
      <c r="HU27">
        <v>0.49399999999999999</v>
      </c>
      <c r="HV27">
        <v>-0.104</v>
      </c>
      <c r="HW27">
        <v>0.43344999999999301</v>
      </c>
      <c r="HX27">
        <v>0</v>
      </c>
      <c r="HY27">
        <v>0</v>
      </c>
      <c r="HZ27">
        <v>0</v>
      </c>
      <c r="IA27">
        <v>-0.107600000000001</v>
      </c>
      <c r="IB27">
        <v>0</v>
      </c>
      <c r="IC27">
        <v>0</v>
      </c>
      <c r="ID27">
        <v>0</v>
      </c>
      <c r="IE27">
        <v>-1</v>
      </c>
      <c r="IF27">
        <v>-1</v>
      </c>
      <c r="IG27">
        <v>-1</v>
      </c>
      <c r="IH27">
        <v>-1</v>
      </c>
      <c r="II27">
        <v>2.7</v>
      </c>
      <c r="IJ27">
        <v>2.7</v>
      </c>
      <c r="IK27">
        <v>3.2311999999999999</v>
      </c>
      <c r="IL27">
        <v>2.5793499999999998</v>
      </c>
      <c r="IM27">
        <v>2.8002899999999999</v>
      </c>
      <c r="IN27">
        <v>2.9785200000000001</v>
      </c>
      <c r="IO27">
        <v>3.0493199999999998</v>
      </c>
      <c r="IP27">
        <v>2.3742700000000001</v>
      </c>
      <c r="IQ27">
        <v>34.122500000000002</v>
      </c>
      <c r="IR27">
        <v>24.210100000000001</v>
      </c>
      <c r="IS27">
        <v>18</v>
      </c>
      <c r="IT27">
        <v>1094.57</v>
      </c>
      <c r="IU27">
        <v>602.10299999999995</v>
      </c>
      <c r="IV27">
        <v>25.0001</v>
      </c>
      <c r="IW27">
        <v>25.191800000000001</v>
      </c>
      <c r="IX27">
        <v>30.0001</v>
      </c>
      <c r="IY27">
        <v>25.069299999999998</v>
      </c>
      <c r="IZ27">
        <v>25.060500000000001</v>
      </c>
      <c r="JA27">
        <v>64.561300000000003</v>
      </c>
      <c r="JB27">
        <v>13.778600000000001</v>
      </c>
      <c r="JC27">
        <v>65.825400000000002</v>
      </c>
      <c r="JD27">
        <v>25</v>
      </c>
      <c r="JE27">
        <v>1000</v>
      </c>
      <c r="JF27">
        <v>16.991399999999999</v>
      </c>
      <c r="JG27">
        <v>101.77800000000001</v>
      </c>
      <c r="JH27">
        <v>101.056</v>
      </c>
    </row>
    <row r="28" spans="1:268" x14ac:dyDescent="0.2">
      <c r="A28">
        <v>12</v>
      </c>
      <c r="B28">
        <v>1530558907.5999999</v>
      </c>
      <c r="C28">
        <v>1511.5999999046301</v>
      </c>
      <c r="D28" t="s">
        <v>451</v>
      </c>
      <c r="E28" t="s">
        <v>452</v>
      </c>
      <c r="F28" t="s">
        <v>399</v>
      </c>
      <c r="I28">
        <v>1530558907.5999999</v>
      </c>
      <c r="J28">
        <f t="shared" si="0"/>
        <v>3.6049818245648848E-3</v>
      </c>
      <c r="K28">
        <f t="shared" si="1"/>
        <v>3.6049818245648848</v>
      </c>
      <c r="L28">
        <f t="shared" si="2"/>
        <v>14.213835509138065</v>
      </c>
      <c r="M28">
        <f t="shared" si="3"/>
        <v>1188.92</v>
      </c>
      <c r="N28">
        <f t="shared" si="4"/>
        <v>1022.4658066384106</v>
      </c>
      <c r="O28">
        <f t="shared" si="5"/>
        <v>93.187912951838996</v>
      </c>
      <c r="P28">
        <f t="shared" si="6"/>
        <v>108.35860988931999</v>
      </c>
      <c r="Q28">
        <f t="shared" si="7"/>
        <v>0.18035389865817708</v>
      </c>
      <c r="R28">
        <f t="shared" si="8"/>
        <v>2.7663142654387798</v>
      </c>
      <c r="S28">
        <f t="shared" si="9"/>
        <v>0.17406690513843465</v>
      </c>
      <c r="T28">
        <f t="shared" si="10"/>
        <v>0.10933841894639788</v>
      </c>
      <c r="U28">
        <f t="shared" si="11"/>
        <v>248.09806879972868</v>
      </c>
      <c r="V28">
        <f t="shared" si="12"/>
        <v>27.23844061000101</v>
      </c>
      <c r="W28">
        <f t="shared" si="13"/>
        <v>27.0488</v>
      </c>
      <c r="X28">
        <f t="shared" si="14"/>
        <v>3.5894309245933433</v>
      </c>
      <c r="Y28">
        <f t="shared" si="15"/>
        <v>50.017536949548472</v>
      </c>
      <c r="Z28">
        <f t="shared" si="16"/>
        <v>1.7572501511396996</v>
      </c>
      <c r="AA28">
        <f t="shared" si="17"/>
        <v>3.5132680621842636</v>
      </c>
      <c r="AB28">
        <f t="shared" si="18"/>
        <v>1.8321807734536437</v>
      </c>
      <c r="AC28">
        <f t="shared" si="19"/>
        <v>-158.97969846331142</v>
      </c>
      <c r="AD28">
        <f t="shared" si="20"/>
        <v>-54.405372650656624</v>
      </c>
      <c r="AE28">
        <f t="shared" si="21"/>
        <v>-4.2387232206409999</v>
      </c>
      <c r="AF28">
        <f t="shared" si="22"/>
        <v>30.474274465119642</v>
      </c>
      <c r="AG28">
        <v>0</v>
      </c>
      <c r="AH28">
        <v>0</v>
      </c>
      <c r="AI28">
        <f t="shared" si="23"/>
        <v>1</v>
      </c>
      <c r="AJ28">
        <f t="shared" si="24"/>
        <v>0</v>
      </c>
      <c r="AK28">
        <f t="shared" si="25"/>
        <v>48155.636448106648</v>
      </c>
      <c r="AL28" t="s">
        <v>400</v>
      </c>
      <c r="AM28">
        <v>8237.3799999999992</v>
      </c>
      <c r="AN28">
        <v>0</v>
      </c>
      <c r="AO28">
        <v>0</v>
      </c>
      <c r="AP28" t="e">
        <f t="shared" si="26"/>
        <v>#DIV/0!</v>
      </c>
      <c r="AQ28">
        <v>-1</v>
      </c>
      <c r="AR28" t="s">
        <v>453</v>
      </c>
      <c r="AS28">
        <v>10402</v>
      </c>
      <c r="AT28">
        <v>948.04288461538499</v>
      </c>
      <c r="AU28">
        <v>1082.1500000000001</v>
      </c>
      <c r="AV28">
        <f t="shared" si="27"/>
        <v>0.12392654935509406</v>
      </c>
      <c r="AW28">
        <v>0.5</v>
      </c>
      <c r="AX28">
        <f t="shared" si="28"/>
        <v>1264.7036708806884</v>
      </c>
      <c r="AY28">
        <f t="shared" si="29"/>
        <v>14.213835509138065</v>
      </c>
      <c r="AZ28">
        <f t="shared" si="30"/>
        <v>78.365180944482134</v>
      </c>
      <c r="BA28">
        <f t="shared" si="31"/>
        <v>1.2029565391032483E-2</v>
      </c>
      <c r="BB28">
        <f t="shared" si="32"/>
        <v>-1</v>
      </c>
      <c r="BC28" t="e">
        <f t="shared" si="33"/>
        <v>#DIV/0!</v>
      </c>
      <c r="BD28" t="s">
        <v>402</v>
      </c>
      <c r="BE28">
        <v>0</v>
      </c>
      <c r="BF28" t="e">
        <f t="shared" si="34"/>
        <v>#DIV/0!</v>
      </c>
      <c r="BG28" t="e">
        <f t="shared" si="35"/>
        <v>#DIV/0!</v>
      </c>
      <c r="BH28" t="e">
        <f t="shared" si="36"/>
        <v>#DIV/0!</v>
      </c>
      <c r="BI28" t="e">
        <f t="shared" si="37"/>
        <v>#DIV/0!</v>
      </c>
      <c r="BJ28">
        <f t="shared" si="38"/>
        <v>0.1239265493550941</v>
      </c>
      <c r="BK28" t="e">
        <f t="shared" si="39"/>
        <v>#DIV/0!</v>
      </c>
      <c r="BL28" t="e">
        <f t="shared" si="40"/>
        <v>#DIV/0!</v>
      </c>
      <c r="BM28" t="e">
        <f t="shared" si="41"/>
        <v>#DIV/0!</v>
      </c>
      <c r="BN28">
        <v>638</v>
      </c>
      <c r="BO28">
        <v>300</v>
      </c>
      <c r="BP28">
        <v>300</v>
      </c>
      <c r="BQ28">
        <v>300</v>
      </c>
      <c r="BR28">
        <v>10402</v>
      </c>
      <c r="BS28">
        <v>1056.71</v>
      </c>
      <c r="BT28">
        <v>-7.38369E-3</v>
      </c>
      <c r="BU28">
        <v>-1.95</v>
      </c>
      <c r="BV28" t="s">
        <v>402</v>
      </c>
      <c r="BW28" t="s">
        <v>402</v>
      </c>
      <c r="BX28" t="s">
        <v>402</v>
      </c>
      <c r="BY28" t="s">
        <v>402</v>
      </c>
      <c r="BZ28" t="s">
        <v>402</v>
      </c>
      <c r="CA28" t="s">
        <v>402</v>
      </c>
      <c r="CB28" t="s">
        <v>402</v>
      </c>
      <c r="CC28" t="s">
        <v>402</v>
      </c>
      <c r="CD28" t="s">
        <v>402</v>
      </c>
      <c r="CE28" t="s">
        <v>402</v>
      </c>
      <c r="CF28">
        <f t="shared" si="42"/>
        <v>1500.26</v>
      </c>
      <c r="CG28">
        <f t="shared" si="43"/>
        <v>1264.7036708806884</v>
      </c>
      <c r="CH28">
        <f t="shared" si="44"/>
        <v>0.84298966237897988</v>
      </c>
      <c r="CI28">
        <f t="shared" si="45"/>
        <v>0.16537004839143127</v>
      </c>
      <c r="CJ28">
        <v>6</v>
      </c>
      <c r="CK28">
        <v>0.5</v>
      </c>
      <c r="CL28" t="s">
        <v>403</v>
      </c>
      <c r="CM28">
        <v>2</v>
      </c>
      <c r="CN28">
        <v>1530558907.5999999</v>
      </c>
      <c r="CO28">
        <v>1188.92</v>
      </c>
      <c r="CP28">
        <v>1200.02</v>
      </c>
      <c r="CQ28">
        <v>19.2807</v>
      </c>
      <c r="CR28">
        <v>17.159400000000002</v>
      </c>
      <c r="CS28">
        <v>1188.5</v>
      </c>
      <c r="CT28">
        <v>19.380400000000002</v>
      </c>
      <c r="CU28">
        <v>999.99300000000005</v>
      </c>
      <c r="CV28">
        <v>91.034899999999993</v>
      </c>
      <c r="CW28">
        <v>0.105471</v>
      </c>
      <c r="CX28">
        <v>26.684000000000001</v>
      </c>
      <c r="CY28">
        <v>27.0488</v>
      </c>
      <c r="CZ28">
        <v>999.9</v>
      </c>
      <c r="DA28">
        <v>0</v>
      </c>
      <c r="DB28">
        <v>0</v>
      </c>
      <c r="DC28">
        <v>9993.1200000000008</v>
      </c>
      <c r="DD28">
        <v>0</v>
      </c>
      <c r="DE28">
        <v>0.21912699999999999</v>
      </c>
      <c r="DF28">
        <v>-11.097799999999999</v>
      </c>
      <c r="DG28">
        <v>1212.29</v>
      </c>
      <c r="DH28">
        <v>1220.97</v>
      </c>
      <c r="DI28">
        <v>2.1213299999999999</v>
      </c>
      <c r="DJ28">
        <v>1200.02</v>
      </c>
      <c r="DK28">
        <v>17.159400000000002</v>
      </c>
      <c r="DL28">
        <v>1.75522</v>
      </c>
      <c r="DM28">
        <v>1.5621100000000001</v>
      </c>
      <c r="DN28">
        <v>15.393599999999999</v>
      </c>
      <c r="DO28">
        <v>13.59</v>
      </c>
      <c r="DP28">
        <v>1500.26</v>
      </c>
      <c r="DQ28">
        <v>0.90001399999999998</v>
      </c>
      <c r="DR28">
        <v>9.9986500000000006E-2</v>
      </c>
      <c r="DS28">
        <v>0</v>
      </c>
      <c r="DT28">
        <v>947.36300000000006</v>
      </c>
      <c r="DU28">
        <v>4.9997400000000001</v>
      </c>
      <c r="DV28">
        <v>13681.6</v>
      </c>
      <c r="DW28">
        <v>11512.4</v>
      </c>
      <c r="DX28">
        <v>42.25</v>
      </c>
      <c r="DY28">
        <v>43.375</v>
      </c>
      <c r="DZ28">
        <v>43.375</v>
      </c>
      <c r="EA28">
        <v>43.186999999999998</v>
      </c>
      <c r="EB28">
        <v>44.186999999999998</v>
      </c>
      <c r="EC28">
        <v>1345.76</v>
      </c>
      <c r="ED28">
        <v>149.51</v>
      </c>
      <c r="EE28">
        <v>0</v>
      </c>
      <c r="EF28">
        <v>150.59999990463299</v>
      </c>
      <c r="EG28">
        <v>0</v>
      </c>
      <c r="EH28">
        <v>948.04288461538499</v>
      </c>
      <c r="EI28">
        <v>-4.0581538371514698</v>
      </c>
      <c r="EJ28">
        <v>-58.464957259641501</v>
      </c>
      <c r="EK28">
        <v>13686.842307692301</v>
      </c>
      <c r="EL28">
        <v>15</v>
      </c>
      <c r="EM28">
        <v>1530558865.0999999</v>
      </c>
      <c r="EN28" t="s">
        <v>454</v>
      </c>
      <c r="EO28">
        <v>1530558865.0999999</v>
      </c>
      <c r="EP28">
        <v>1530558861.5999999</v>
      </c>
      <c r="EQ28">
        <v>12</v>
      </c>
      <c r="ER28">
        <v>-7.9000000000000001E-2</v>
      </c>
      <c r="ES28">
        <v>5.0000000000000001E-3</v>
      </c>
      <c r="ET28">
        <v>0.41499999999999998</v>
      </c>
      <c r="EU28">
        <v>-0.1</v>
      </c>
      <c r="EV28">
        <v>1200</v>
      </c>
      <c r="EW28">
        <v>17</v>
      </c>
      <c r="EX28">
        <v>0.27</v>
      </c>
      <c r="EY28">
        <v>0.05</v>
      </c>
      <c r="EZ28">
        <v>-11.1252926829268</v>
      </c>
      <c r="FA28">
        <v>0.504094076655073</v>
      </c>
      <c r="FB28">
        <v>6.2395885536037601E-2</v>
      </c>
      <c r="FC28">
        <v>0</v>
      </c>
      <c r="FD28">
        <v>1</v>
      </c>
      <c r="FE28">
        <v>0</v>
      </c>
      <c r="FF28">
        <v>0</v>
      </c>
      <c r="FG28">
        <v>0</v>
      </c>
      <c r="FH28">
        <v>2.1418182926829301</v>
      </c>
      <c r="FI28">
        <v>-0.111882857142852</v>
      </c>
      <c r="FJ28">
        <v>1.1614576187356E-2</v>
      </c>
      <c r="FK28">
        <v>1</v>
      </c>
      <c r="FL28">
        <v>1</v>
      </c>
      <c r="FM28">
        <v>3</v>
      </c>
      <c r="FN28" t="s">
        <v>413</v>
      </c>
      <c r="FO28">
        <v>3.9267799999999999</v>
      </c>
      <c r="FP28">
        <v>2.78803</v>
      </c>
      <c r="FQ28">
        <v>0.17829300000000001</v>
      </c>
      <c r="FR28">
        <v>0.17918899999999999</v>
      </c>
      <c r="FS28">
        <v>8.6531999999999998E-2</v>
      </c>
      <c r="FT28">
        <v>7.8534099999999996E-2</v>
      </c>
      <c r="FU28">
        <v>17648</v>
      </c>
      <c r="FV28">
        <v>21502.7</v>
      </c>
      <c r="FW28">
        <v>20918.099999999999</v>
      </c>
      <c r="FX28">
        <v>25268.3</v>
      </c>
      <c r="FY28">
        <v>30306.400000000001</v>
      </c>
      <c r="FZ28">
        <v>34281</v>
      </c>
      <c r="GA28">
        <v>37754.199999999997</v>
      </c>
      <c r="GB28">
        <v>41916.800000000003</v>
      </c>
      <c r="GC28">
        <v>2.6619799999999998</v>
      </c>
      <c r="GD28">
        <v>2.1888000000000001</v>
      </c>
      <c r="GE28">
        <v>0.158027</v>
      </c>
      <c r="GF28">
        <v>0</v>
      </c>
      <c r="GG28">
        <v>24.459099999999999</v>
      </c>
      <c r="GH28">
        <v>999.9</v>
      </c>
      <c r="GI28">
        <v>48.271999999999998</v>
      </c>
      <c r="GJ28">
        <v>28.771999999999998</v>
      </c>
      <c r="GK28">
        <v>21.045200000000001</v>
      </c>
      <c r="GL28">
        <v>61.791200000000003</v>
      </c>
      <c r="GM28">
        <v>18.161100000000001</v>
      </c>
      <c r="GN28">
        <v>3</v>
      </c>
      <c r="GO28">
        <v>-0.16131400000000001</v>
      </c>
      <c r="GP28">
        <v>-0.14507900000000001</v>
      </c>
      <c r="GQ28">
        <v>20.321999999999999</v>
      </c>
      <c r="GR28">
        <v>5.2183400000000004</v>
      </c>
      <c r="GS28">
        <v>11.962</v>
      </c>
      <c r="GT28">
        <v>4.9856999999999996</v>
      </c>
      <c r="GU28">
        <v>3.3010000000000002</v>
      </c>
      <c r="GV28">
        <v>999.9</v>
      </c>
      <c r="GW28">
        <v>9999</v>
      </c>
      <c r="GX28">
        <v>9999</v>
      </c>
      <c r="GY28">
        <v>9999</v>
      </c>
      <c r="GZ28">
        <v>1.8843799999999999</v>
      </c>
      <c r="HA28">
        <v>1.88137</v>
      </c>
      <c r="HB28">
        <v>1.8829199999999999</v>
      </c>
      <c r="HC28">
        <v>1.8816200000000001</v>
      </c>
      <c r="HD28">
        <v>1.8831</v>
      </c>
      <c r="HE28">
        <v>1.88232</v>
      </c>
      <c r="HF28">
        <v>1.8843099999999999</v>
      </c>
      <c r="HG28">
        <v>1.88158</v>
      </c>
      <c r="HH28">
        <v>5</v>
      </c>
      <c r="HI28">
        <v>0</v>
      </c>
      <c r="HJ28">
        <v>0</v>
      </c>
      <c r="HK28">
        <v>0</v>
      </c>
      <c r="HL28" t="s">
        <v>406</v>
      </c>
      <c r="HM28" t="s">
        <v>407</v>
      </c>
      <c r="HN28" t="s">
        <v>408</v>
      </c>
      <c r="HO28" t="s">
        <v>408</v>
      </c>
      <c r="HP28" t="s">
        <v>408</v>
      </c>
      <c r="HQ28" t="s">
        <v>408</v>
      </c>
      <c r="HR28">
        <v>0</v>
      </c>
      <c r="HS28">
        <v>100</v>
      </c>
      <c r="HT28">
        <v>100</v>
      </c>
      <c r="HU28">
        <v>0.42</v>
      </c>
      <c r="HV28">
        <v>-9.9699999999999997E-2</v>
      </c>
      <c r="HW28">
        <v>0.41523809523823701</v>
      </c>
      <c r="HX28">
        <v>0</v>
      </c>
      <c r="HY28">
        <v>0</v>
      </c>
      <c r="HZ28">
        <v>0</v>
      </c>
      <c r="IA28">
        <v>-9.9645000000002398E-2</v>
      </c>
      <c r="IB28">
        <v>0</v>
      </c>
      <c r="IC28">
        <v>0</v>
      </c>
      <c r="ID28">
        <v>0</v>
      </c>
      <c r="IE28">
        <v>-1</v>
      </c>
      <c r="IF28">
        <v>-1</v>
      </c>
      <c r="IG28">
        <v>-1</v>
      </c>
      <c r="IH28">
        <v>-1</v>
      </c>
      <c r="II28">
        <v>0.7</v>
      </c>
      <c r="IJ28">
        <v>0.8</v>
      </c>
      <c r="IK28">
        <v>3.7182599999999999</v>
      </c>
      <c r="IL28">
        <v>2.5720200000000002</v>
      </c>
      <c r="IM28">
        <v>2.8002899999999999</v>
      </c>
      <c r="IN28">
        <v>2.97485</v>
      </c>
      <c r="IO28">
        <v>3.0493199999999998</v>
      </c>
      <c r="IP28">
        <v>2.3742700000000001</v>
      </c>
      <c r="IQ28">
        <v>34.1678</v>
      </c>
      <c r="IR28">
        <v>24.2013</v>
      </c>
      <c r="IS28">
        <v>18</v>
      </c>
      <c r="IT28">
        <v>1094.1199999999999</v>
      </c>
      <c r="IU28">
        <v>603.02</v>
      </c>
      <c r="IV28">
        <v>24.9999</v>
      </c>
      <c r="IW28">
        <v>25.212199999999999</v>
      </c>
      <c r="IX28">
        <v>30.0002</v>
      </c>
      <c r="IY28">
        <v>25.086200000000002</v>
      </c>
      <c r="IZ28">
        <v>25.076599999999999</v>
      </c>
      <c r="JA28">
        <v>74.280799999999999</v>
      </c>
      <c r="JB28">
        <v>12.311400000000001</v>
      </c>
      <c r="JC28">
        <v>65.635000000000005</v>
      </c>
      <c r="JD28">
        <v>25</v>
      </c>
      <c r="JE28">
        <v>1200</v>
      </c>
      <c r="JF28">
        <v>17.106000000000002</v>
      </c>
      <c r="JG28">
        <v>101.77500000000001</v>
      </c>
      <c r="JH28">
        <v>101.054</v>
      </c>
    </row>
    <row r="29" spans="1:268" x14ac:dyDescent="0.2">
      <c r="A29">
        <v>13</v>
      </c>
      <c r="B29">
        <v>1530559029.5999999</v>
      </c>
      <c r="C29">
        <v>1633.5999999046301</v>
      </c>
      <c r="D29" t="s">
        <v>455</v>
      </c>
      <c r="E29" t="s">
        <v>456</v>
      </c>
      <c r="F29" t="s">
        <v>399</v>
      </c>
      <c r="I29">
        <v>1530559029.5999999</v>
      </c>
      <c r="J29">
        <f t="shared" si="0"/>
        <v>3.2859618001679961E-3</v>
      </c>
      <c r="K29">
        <f t="shared" si="1"/>
        <v>3.2859618001679962</v>
      </c>
      <c r="L29">
        <f t="shared" si="2"/>
        <v>14.558949754720507</v>
      </c>
      <c r="M29">
        <f t="shared" si="3"/>
        <v>1488.35</v>
      </c>
      <c r="N29">
        <f t="shared" si="4"/>
        <v>1294.6362316156294</v>
      </c>
      <c r="O29">
        <f t="shared" si="5"/>
        <v>118.00003749810935</v>
      </c>
      <c r="P29">
        <f t="shared" si="6"/>
        <v>135.65614148704998</v>
      </c>
      <c r="Q29">
        <f t="shared" si="7"/>
        <v>0.16242464252345282</v>
      </c>
      <c r="R29">
        <f t="shared" si="8"/>
        <v>2.7641935319719599</v>
      </c>
      <c r="S29">
        <f t="shared" si="9"/>
        <v>0.15730263474482936</v>
      </c>
      <c r="T29">
        <f t="shared" si="10"/>
        <v>9.876088384435816E-2</v>
      </c>
      <c r="U29">
        <f t="shared" si="11"/>
        <v>248.04966750042226</v>
      </c>
      <c r="V29">
        <f t="shared" si="12"/>
        <v>27.358208796137962</v>
      </c>
      <c r="W29">
        <f t="shared" si="13"/>
        <v>27.124500000000001</v>
      </c>
      <c r="X29">
        <f t="shared" si="14"/>
        <v>3.6054148761365825</v>
      </c>
      <c r="Y29">
        <f t="shared" si="15"/>
        <v>49.928935853026168</v>
      </c>
      <c r="Z29">
        <f t="shared" si="16"/>
        <v>1.7574550035537</v>
      </c>
      <c r="AA29">
        <f t="shared" si="17"/>
        <v>3.5199127991172308</v>
      </c>
      <c r="AB29">
        <f t="shared" si="18"/>
        <v>1.8479598725828825</v>
      </c>
      <c r="AC29">
        <f t="shared" si="19"/>
        <v>-144.91091538740864</v>
      </c>
      <c r="AD29">
        <f t="shared" si="20"/>
        <v>-60.861075572512625</v>
      </c>
      <c r="AE29">
        <f t="shared" si="21"/>
        <v>-4.747884782990206</v>
      </c>
      <c r="AF29">
        <f t="shared" si="22"/>
        <v>37.529791757510786</v>
      </c>
      <c r="AG29">
        <v>0</v>
      </c>
      <c r="AH29">
        <v>0</v>
      </c>
      <c r="AI29">
        <f t="shared" si="23"/>
        <v>1</v>
      </c>
      <c r="AJ29">
        <f t="shared" si="24"/>
        <v>0</v>
      </c>
      <c r="AK29">
        <f t="shared" si="25"/>
        <v>48092.781986433016</v>
      </c>
      <c r="AL29" t="s">
        <v>400</v>
      </c>
      <c r="AM29">
        <v>8237.3799999999992</v>
      </c>
      <c r="AN29">
        <v>0</v>
      </c>
      <c r="AO29">
        <v>0</v>
      </c>
      <c r="AP29" t="e">
        <f t="shared" si="26"/>
        <v>#DIV/0!</v>
      </c>
      <c r="AQ29">
        <v>-1</v>
      </c>
      <c r="AR29" t="s">
        <v>457</v>
      </c>
      <c r="AS29">
        <v>10402</v>
      </c>
      <c r="AT29">
        <v>942.45226923076905</v>
      </c>
      <c r="AU29">
        <v>1073.81</v>
      </c>
      <c r="AV29">
        <f t="shared" si="27"/>
        <v>0.12232865289877248</v>
      </c>
      <c r="AW29">
        <v>0.5</v>
      </c>
      <c r="AX29">
        <f t="shared" si="28"/>
        <v>1264.4514007774208</v>
      </c>
      <c r="AY29">
        <f t="shared" si="29"/>
        <v>14.558949754720507</v>
      </c>
      <c r="AZ29">
        <f t="shared" si="30"/>
        <v>77.339318256533886</v>
      </c>
      <c r="BA29">
        <f t="shared" si="31"/>
        <v>1.230490135497056E-2</v>
      </c>
      <c r="BB29">
        <f t="shared" si="32"/>
        <v>-1</v>
      </c>
      <c r="BC29" t="e">
        <f t="shared" si="33"/>
        <v>#DIV/0!</v>
      </c>
      <c r="BD29" t="s">
        <v>402</v>
      </c>
      <c r="BE29">
        <v>0</v>
      </c>
      <c r="BF29" t="e">
        <f t="shared" si="34"/>
        <v>#DIV/0!</v>
      </c>
      <c r="BG29" t="e">
        <f t="shared" si="35"/>
        <v>#DIV/0!</v>
      </c>
      <c r="BH29" t="e">
        <f t="shared" si="36"/>
        <v>#DIV/0!</v>
      </c>
      <c r="BI29" t="e">
        <f t="shared" si="37"/>
        <v>#DIV/0!</v>
      </c>
      <c r="BJ29">
        <f t="shared" si="38"/>
        <v>0.12232865289877251</v>
      </c>
      <c r="BK29" t="e">
        <f t="shared" si="39"/>
        <v>#DIV/0!</v>
      </c>
      <c r="BL29" t="e">
        <f t="shared" si="40"/>
        <v>#DIV/0!</v>
      </c>
      <c r="BM29" t="e">
        <f t="shared" si="41"/>
        <v>#DIV/0!</v>
      </c>
      <c r="BN29">
        <v>639</v>
      </c>
      <c r="BO29">
        <v>300</v>
      </c>
      <c r="BP29">
        <v>300</v>
      </c>
      <c r="BQ29">
        <v>300</v>
      </c>
      <c r="BR29">
        <v>10402</v>
      </c>
      <c r="BS29">
        <v>1051.67</v>
      </c>
      <c r="BT29">
        <v>-7.3835899999999998E-3</v>
      </c>
      <c r="BU29">
        <v>-2.35</v>
      </c>
      <c r="BV29" t="s">
        <v>402</v>
      </c>
      <c r="BW29" t="s">
        <v>402</v>
      </c>
      <c r="BX29" t="s">
        <v>402</v>
      </c>
      <c r="BY29" t="s">
        <v>402</v>
      </c>
      <c r="BZ29" t="s">
        <v>402</v>
      </c>
      <c r="CA29" t="s">
        <v>402</v>
      </c>
      <c r="CB29" t="s">
        <v>402</v>
      </c>
      <c r="CC29" t="s">
        <v>402</v>
      </c>
      <c r="CD29" t="s">
        <v>402</v>
      </c>
      <c r="CE29" t="s">
        <v>402</v>
      </c>
      <c r="CF29">
        <f t="shared" si="42"/>
        <v>1499.96</v>
      </c>
      <c r="CG29">
        <f t="shared" si="43"/>
        <v>1264.4514007774208</v>
      </c>
      <c r="CH29">
        <f t="shared" si="44"/>
        <v>0.84299008025375399</v>
      </c>
      <c r="CI29">
        <f t="shared" si="45"/>
        <v>0.16537085488974523</v>
      </c>
      <c r="CJ29">
        <v>6</v>
      </c>
      <c r="CK29">
        <v>0.5</v>
      </c>
      <c r="CL29" t="s">
        <v>403</v>
      </c>
      <c r="CM29">
        <v>2</v>
      </c>
      <c r="CN29">
        <v>1530559029.5999999</v>
      </c>
      <c r="CO29">
        <v>1488.35</v>
      </c>
      <c r="CP29">
        <v>1500.02</v>
      </c>
      <c r="CQ29">
        <v>19.2819</v>
      </c>
      <c r="CR29">
        <v>17.348299999999998</v>
      </c>
      <c r="CS29">
        <v>1487.91</v>
      </c>
      <c r="CT29">
        <v>19.3779</v>
      </c>
      <c r="CU29">
        <v>999.98</v>
      </c>
      <c r="CV29">
        <v>91.040499999999994</v>
      </c>
      <c r="CW29">
        <v>0.104823</v>
      </c>
      <c r="CX29">
        <v>26.716100000000001</v>
      </c>
      <c r="CY29">
        <v>27.124500000000001</v>
      </c>
      <c r="CZ29">
        <v>999.9</v>
      </c>
      <c r="DA29">
        <v>0</v>
      </c>
      <c r="DB29">
        <v>0</v>
      </c>
      <c r="DC29">
        <v>9980</v>
      </c>
      <c r="DD29">
        <v>0</v>
      </c>
      <c r="DE29">
        <v>0.21912699999999999</v>
      </c>
      <c r="DF29">
        <v>-11.6691</v>
      </c>
      <c r="DG29">
        <v>1517.61</v>
      </c>
      <c r="DH29">
        <v>1526.5</v>
      </c>
      <c r="DI29">
        <v>1.93353</v>
      </c>
      <c r="DJ29">
        <v>1500.02</v>
      </c>
      <c r="DK29">
        <v>17.348299999999998</v>
      </c>
      <c r="DL29">
        <v>1.75543</v>
      </c>
      <c r="DM29">
        <v>1.5793999999999999</v>
      </c>
      <c r="DN29">
        <v>15.3955</v>
      </c>
      <c r="DO29">
        <v>13.7593</v>
      </c>
      <c r="DP29">
        <v>1499.96</v>
      </c>
      <c r="DQ29">
        <v>0.89999499999999999</v>
      </c>
      <c r="DR29">
        <v>0.100005</v>
      </c>
      <c r="DS29">
        <v>0</v>
      </c>
      <c r="DT29">
        <v>942.34199999999998</v>
      </c>
      <c r="DU29">
        <v>4.9997400000000001</v>
      </c>
      <c r="DV29">
        <v>13604</v>
      </c>
      <c r="DW29">
        <v>11510.1</v>
      </c>
      <c r="DX29">
        <v>42.25</v>
      </c>
      <c r="DY29">
        <v>43.375</v>
      </c>
      <c r="DZ29">
        <v>43.375</v>
      </c>
      <c r="EA29">
        <v>43.125</v>
      </c>
      <c r="EB29">
        <v>44.25</v>
      </c>
      <c r="EC29">
        <v>1345.46</v>
      </c>
      <c r="ED29">
        <v>149.5</v>
      </c>
      <c r="EE29">
        <v>0</v>
      </c>
      <c r="EF29">
        <v>121.700000047684</v>
      </c>
      <c r="EG29">
        <v>0</v>
      </c>
      <c r="EH29">
        <v>942.45226923076905</v>
      </c>
      <c r="EI29">
        <v>-2.54170940044727</v>
      </c>
      <c r="EJ29">
        <v>-39.268376031333503</v>
      </c>
      <c r="EK29">
        <v>13609.1384615385</v>
      </c>
      <c r="EL29">
        <v>15</v>
      </c>
      <c r="EM29">
        <v>1530558987.0999999</v>
      </c>
      <c r="EN29" t="s">
        <v>458</v>
      </c>
      <c r="EO29">
        <v>1530558982.5999999</v>
      </c>
      <c r="EP29">
        <v>1530558987.0999999</v>
      </c>
      <c r="EQ29">
        <v>13</v>
      </c>
      <c r="ER29">
        <v>0.02</v>
      </c>
      <c r="ES29">
        <v>4.0000000000000001E-3</v>
      </c>
      <c r="ET29">
        <v>0.436</v>
      </c>
      <c r="EU29">
        <v>-9.6000000000000002E-2</v>
      </c>
      <c r="EV29">
        <v>1500</v>
      </c>
      <c r="EW29">
        <v>17</v>
      </c>
      <c r="EX29">
        <v>0.27</v>
      </c>
      <c r="EY29">
        <v>0.05</v>
      </c>
      <c r="EZ29">
        <v>-11.7097341463415</v>
      </c>
      <c r="FA29">
        <v>0.116673867595821</v>
      </c>
      <c r="FB29">
        <v>5.5081901811739303E-2</v>
      </c>
      <c r="FC29">
        <v>0</v>
      </c>
      <c r="FD29">
        <v>1</v>
      </c>
      <c r="FE29">
        <v>0</v>
      </c>
      <c r="FF29">
        <v>0</v>
      </c>
      <c r="FG29">
        <v>0</v>
      </c>
      <c r="FH29">
        <v>1.96245951219512</v>
      </c>
      <c r="FI29">
        <v>-0.121716585365854</v>
      </c>
      <c r="FJ29">
        <v>1.5083453856788E-2</v>
      </c>
      <c r="FK29">
        <v>1</v>
      </c>
      <c r="FL29">
        <v>1</v>
      </c>
      <c r="FM29">
        <v>3</v>
      </c>
      <c r="FN29" t="s">
        <v>413</v>
      </c>
      <c r="FO29">
        <v>3.9267699999999999</v>
      </c>
      <c r="FP29">
        <v>2.7872699999999999</v>
      </c>
      <c r="FQ29">
        <v>0.20402699999999999</v>
      </c>
      <c r="FR29">
        <v>0.20485600000000001</v>
      </c>
      <c r="FS29">
        <v>8.65263E-2</v>
      </c>
      <c r="FT29">
        <v>7.9169900000000001E-2</v>
      </c>
      <c r="FU29">
        <v>17095</v>
      </c>
      <c r="FV29">
        <v>20830</v>
      </c>
      <c r="FW29">
        <v>20917.5</v>
      </c>
      <c r="FX29">
        <v>25267.599999999999</v>
      </c>
      <c r="FY29">
        <v>30306.6</v>
      </c>
      <c r="FZ29">
        <v>34256.699999999997</v>
      </c>
      <c r="GA29">
        <v>37753.699999999997</v>
      </c>
      <c r="GB29">
        <v>41915.5</v>
      </c>
      <c r="GC29">
        <v>2.6617299999999999</v>
      </c>
      <c r="GD29">
        <v>2.1905800000000002</v>
      </c>
      <c r="GE29">
        <v>0.160359</v>
      </c>
      <c r="GF29">
        <v>0</v>
      </c>
      <c r="GG29">
        <v>24.4969</v>
      </c>
      <c r="GH29">
        <v>999.9</v>
      </c>
      <c r="GI29">
        <v>48.174999999999997</v>
      </c>
      <c r="GJ29">
        <v>28.802</v>
      </c>
      <c r="GK29">
        <v>21.038399999999999</v>
      </c>
      <c r="GL29">
        <v>61.621200000000002</v>
      </c>
      <c r="GM29">
        <v>18.088899999999999</v>
      </c>
      <c r="GN29">
        <v>3</v>
      </c>
      <c r="GO29">
        <v>-0.160325</v>
      </c>
      <c r="GP29">
        <v>-0.127996</v>
      </c>
      <c r="GQ29">
        <v>20.3218</v>
      </c>
      <c r="GR29">
        <v>5.2219300000000004</v>
      </c>
      <c r="GS29">
        <v>11.962</v>
      </c>
      <c r="GT29">
        <v>4.9858000000000002</v>
      </c>
      <c r="GU29">
        <v>3.3010000000000002</v>
      </c>
      <c r="GV29">
        <v>999.9</v>
      </c>
      <c r="GW29">
        <v>9999</v>
      </c>
      <c r="GX29">
        <v>9999</v>
      </c>
      <c r="GY29">
        <v>9999</v>
      </c>
      <c r="GZ29">
        <v>1.8844099999999999</v>
      </c>
      <c r="HA29">
        <v>1.8813899999999999</v>
      </c>
      <c r="HB29">
        <v>1.8829199999999999</v>
      </c>
      <c r="HC29">
        <v>1.8816600000000001</v>
      </c>
      <c r="HD29">
        <v>1.8830899999999999</v>
      </c>
      <c r="HE29">
        <v>1.88232</v>
      </c>
      <c r="HF29">
        <v>1.8843099999999999</v>
      </c>
      <c r="HG29">
        <v>1.88157</v>
      </c>
      <c r="HH29">
        <v>5</v>
      </c>
      <c r="HI29">
        <v>0</v>
      </c>
      <c r="HJ29">
        <v>0</v>
      </c>
      <c r="HK29">
        <v>0</v>
      </c>
      <c r="HL29" t="s">
        <v>406</v>
      </c>
      <c r="HM29" t="s">
        <v>407</v>
      </c>
      <c r="HN29" t="s">
        <v>408</v>
      </c>
      <c r="HO29" t="s">
        <v>408</v>
      </c>
      <c r="HP29" t="s">
        <v>408</v>
      </c>
      <c r="HQ29" t="s">
        <v>408</v>
      </c>
      <c r="HR29">
        <v>0</v>
      </c>
      <c r="HS29">
        <v>100</v>
      </c>
      <c r="HT29">
        <v>100</v>
      </c>
      <c r="HU29">
        <v>0.44</v>
      </c>
      <c r="HV29">
        <v>-9.6000000000000002E-2</v>
      </c>
      <c r="HW29">
        <v>0.436190476190632</v>
      </c>
      <c r="HX29">
        <v>0</v>
      </c>
      <c r="HY29">
        <v>0</v>
      </c>
      <c r="HZ29">
        <v>0</v>
      </c>
      <c r="IA29">
        <v>-9.6015000000004805E-2</v>
      </c>
      <c r="IB29">
        <v>0</v>
      </c>
      <c r="IC29">
        <v>0</v>
      </c>
      <c r="ID29">
        <v>0</v>
      </c>
      <c r="IE29">
        <v>-1</v>
      </c>
      <c r="IF29">
        <v>-1</v>
      </c>
      <c r="IG29">
        <v>-1</v>
      </c>
      <c r="IH29">
        <v>-1</v>
      </c>
      <c r="II29">
        <v>0.8</v>
      </c>
      <c r="IJ29">
        <v>0.7</v>
      </c>
      <c r="IK29">
        <v>4.3957499999999996</v>
      </c>
      <c r="IL29">
        <v>2.5659200000000002</v>
      </c>
      <c r="IM29">
        <v>2.8002899999999999</v>
      </c>
      <c r="IN29">
        <v>2.97363</v>
      </c>
      <c r="IO29">
        <v>3.0493199999999998</v>
      </c>
      <c r="IP29">
        <v>2.3645</v>
      </c>
      <c r="IQ29">
        <v>34.1905</v>
      </c>
      <c r="IR29">
        <v>24.210100000000001</v>
      </c>
      <c r="IS29">
        <v>18</v>
      </c>
      <c r="IT29">
        <v>1094.08</v>
      </c>
      <c r="IU29">
        <v>604.58299999999997</v>
      </c>
      <c r="IV29">
        <v>25</v>
      </c>
      <c r="IW29">
        <v>25.227799999999998</v>
      </c>
      <c r="IX29">
        <v>30.0001</v>
      </c>
      <c r="IY29">
        <v>25.0991</v>
      </c>
      <c r="IZ29">
        <v>25.09</v>
      </c>
      <c r="JA29">
        <v>87.793099999999995</v>
      </c>
      <c r="JB29">
        <v>11.298400000000001</v>
      </c>
      <c r="JC29">
        <v>65.806700000000006</v>
      </c>
      <c r="JD29">
        <v>25</v>
      </c>
      <c r="JE29">
        <v>1500</v>
      </c>
      <c r="JF29">
        <v>17.320399999999999</v>
      </c>
      <c r="JG29">
        <v>101.773</v>
      </c>
      <c r="JH29">
        <v>101.051</v>
      </c>
    </row>
    <row r="30" spans="1:268" x14ac:dyDescent="0.2">
      <c r="A30">
        <v>14</v>
      </c>
      <c r="B30">
        <v>1530559151.5999999</v>
      </c>
      <c r="C30">
        <v>1755.5999999046301</v>
      </c>
      <c r="D30" t="s">
        <v>459</v>
      </c>
      <c r="E30" t="s">
        <v>460</v>
      </c>
      <c r="F30" t="s">
        <v>399</v>
      </c>
      <c r="I30">
        <v>1530559151.5999999</v>
      </c>
      <c r="J30">
        <f t="shared" si="0"/>
        <v>2.8848707150379749E-3</v>
      </c>
      <c r="K30">
        <f t="shared" si="1"/>
        <v>2.8848707150379749</v>
      </c>
      <c r="L30">
        <f t="shared" si="2"/>
        <v>14.909154622001951</v>
      </c>
      <c r="M30">
        <f t="shared" si="3"/>
        <v>1782.28</v>
      </c>
      <c r="N30">
        <f t="shared" si="4"/>
        <v>1553.2533072055048</v>
      </c>
      <c r="O30">
        <f t="shared" si="5"/>
        <v>141.5721254213114</v>
      </c>
      <c r="P30">
        <f t="shared" si="6"/>
        <v>162.44688907172002</v>
      </c>
      <c r="Q30">
        <f t="shared" si="7"/>
        <v>0.14110472079938119</v>
      </c>
      <c r="R30">
        <f t="shared" si="8"/>
        <v>2.7667241196162955</v>
      </c>
      <c r="S30">
        <f t="shared" si="9"/>
        <v>0.13722524076335879</v>
      </c>
      <c r="T30">
        <f t="shared" si="10"/>
        <v>8.6105447185549328E-2</v>
      </c>
      <c r="U30">
        <f t="shared" si="11"/>
        <v>248.04966750042226</v>
      </c>
      <c r="V30">
        <f t="shared" si="12"/>
        <v>27.478585047526252</v>
      </c>
      <c r="W30">
        <f t="shared" si="13"/>
        <v>27.174600000000002</v>
      </c>
      <c r="X30">
        <f t="shared" si="14"/>
        <v>3.6160275561131092</v>
      </c>
      <c r="Y30">
        <f t="shared" si="15"/>
        <v>49.86572764581755</v>
      </c>
      <c r="Z30">
        <f t="shared" si="16"/>
        <v>1.7563565001201999</v>
      </c>
      <c r="AA30">
        <f t="shared" si="17"/>
        <v>3.5221716057070571</v>
      </c>
      <c r="AB30">
        <f t="shared" si="18"/>
        <v>1.8596710559929093</v>
      </c>
      <c r="AC30">
        <f t="shared" si="19"/>
        <v>-127.2227985331747</v>
      </c>
      <c r="AD30">
        <f t="shared" si="20"/>
        <v>-66.763850717771163</v>
      </c>
      <c r="AE30">
        <f t="shared" si="21"/>
        <v>-5.2051954867469687</v>
      </c>
      <c r="AF30">
        <f t="shared" si="22"/>
        <v>48.857822762729441</v>
      </c>
      <c r="AG30">
        <v>0</v>
      </c>
      <c r="AH30">
        <v>0</v>
      </c>
      <c r="AI30">
        <f t="shared" si="23"/>
        <v>1</v>
      </c>
      <c r="AJ30">
        <f t="shared" si="24"/>
        <v>0</v>
      </c>
      <c r="AK30">
        <f t="shared" si="25"/>
        <v>48160.009173593215</v>
      </c>
      <c r="AL30" t="s">
        <v>400</v>
      </c>
      <c r="AM30">
        <v>8237.3799999999992</v>
      </c>
      <c r="AN30">
        <v>0</v>
      </c>
      <c r="AO30">
        <v>0</v>
      </c>
      <c r="AP30" t="e">
        <f t="shared" si="26"/>
        <v>#DIV/0!</v>
      </c>
      <c r="AQ30">
        <v>-1</v>
      </c>
      <c r="AR30" t="s">
        <v>461</v>
      </c>
      <c r="AS30">
        <v>10401.9</v>
      </c>
      <c r="AT30">
        <v>936.41512</v>
      </c>
      <c r="AU30">
        <v>1071.04</v>
      </c>
      <c r="AV30">
        <f t="shared" si="27"/>
        <v>0.12569547355841049</v>
      </c>
      <c r="AW30">
        <v>0.5</v>
      </c>
      <c r="AX30">
        <f t="shared" si="28"/>
        <v>1264.4514007774208</v>
      </c>
      <c r="AY30">
        <f t="shared" si="29"/>
        <v>14.909154622001951</v>
      </c>
      <c r="AZ30">
        <f t="shared" si="30"/>
        <v>79.4679088061567</v>
      </c>
      <c r="BA30">
        <f t="shared" si="31"/>
        <v>1.2581863258817657E-2</v>
      </c>
      <c r="BB30">
        <f t="shared" si="32"/>
        <v>-1</v>
      </c>
      <c r="BC30" t="e">
        <f t="shared" si="33"/>
        <v>#DIV/0!</v>
      </c>
      <c r="BD30" t="s">
        <v>402</v>
      </c>
      <c r="BE30">
        <v>0</v>
      </c>
      <c r="BF30" t="e">
        <f t="shared" si="34"/>
        <v>#DIV/0!</v>
      </c>
      <c r="BG30" t="e">
        <f t="shared" si="35"/>
        <v>#DIV/0!</v>
      </c>
      <c r="BH30" t="e">
        <f t="shared" si="36"/>
        <v>#DIV/0!</v>
      </c>
      <c r="BI30" t="e">
        <f t="shared" si="37"/>
        <v>#DIV/0!</v>
      </c>
      <c r="BJ30">
        <f t="shared" si="38"/>
        <v>0.12569547355841049</v>
      </c>
      <c r="BK30" t="e">
        <f t="shared" si="39"/>
        <v>#DIV/0!</v>
      </c>
      <c r="BL30" t="e">
        <f t="shared" si="40"/>
        <v>#DIV/0!</v>
      </c>
      <c r="BM30" t="e">
        <f t="shared" si="41"/>
        <v>#DIV/0!</v>
      </c>
      <c r="BN30">
        <v>640</v>
      </c>
      <c r="BO30">
        <v>300</v>
      </c>
      <c r="BP30">
        <v>300</v>
      </c>
      <c r="BQ30">
        <v>300</v>
      </c>
      <c r="BR30">
        <v>10401.9</v>
      </c>
      <c r="BS30">
        <v>1045.6400000000001</v>
      </c>
      <c r="BT30">
        <v>-7.3835400000000001E-3</v>
      </c>
      <c r="BU30">
        <v>-2.4900000000000002</v>
      </c>
      <c r="BV30" t="s">
        <v>402</v>
      </c>
      <c r="BW30" t="s">
        <v>402</v>
      </c>
      <c r="BX30" t="s">
        <v>402</v>
      </c>
      <c r="BY30" t="s">
        <v>402</v>
      </c>
      <c r="BZ30" t="s">
        <v>402</v>
      </c>
      <c r="CA30" t="s">
        <v>402</v>
      </c>
      <c r="CB30" t="s">
        <v>402</v>
      </c>
      <c r="CC30" t="s">
        <v>402</v>
      </c>
      <c r="CD30" t="s">
        <v>402</v>
      </c>
      <c r="CE30" t="s">
        <v>402</v>
      </c>
      <c r="CF30">
        <f t="shared" si="42"/>
        <v>1499.96</v>
      </c>
      <c r="CG30">
        <f t="shared" si="43"/>
        <v>1264.4514007774208</v>
      </c>
      <c r="CH30">
        <f t="shared" si="44"/>
        <v>0.84299008025375399</v>
      </c>
      <c r="CI30">
        <f t="shared" si="45"/>
        <v>0.16537085488974523</v>
      </c>
      <c r="CJ30">
        <v>6</v>
      </c>
      <c r="CK30">
        <v>0.5</v>
      </c>
      <c r="CL30" t="s">
        <v>403</v>
      </c>
      <c r="CM30">
        <v>2</v>
      </c>
      <c r="CN30">
        <v>1530559151.5999999</v>
      </c>
      <c r="CO30">
        <v>1782.28</v>
      </c>
      <c r="CP30">
        <v>1794.31</v>
      </c>
      <c r="CQ30">
        <v>19.2698</v>
      </c>
      <c r="CR30">
        <v>17.572299999999998</v>
      </c>
      <c r="CS30">
        <v>1782.04</v>
      </c>
      <c r="CT30">
        <v>19.360199999999999</v>
      </c>
      <c r="CU30">
        <v>1000.04</v>
      </c>
      <c r="CV30">
        <v>91.0398</v>
      </c>
      <c r="CW30">
        <v>0.105749</v>
      </c>
      <c r="CX30">
        <v>26.727</v>
      </c>
      <c r="CY30">
        <v>27.174600000000002</v>
      </c>
      <c r="CZ30">
        <v>999.9</v>
      </c>
      <c r="DA30">
        <v>0</v>
      </c>
      <c r="DB30">
        <v>0</v>
      </c>
      <c r="DC30">
        <v>9995</v>
      </c>
      <c r="DD30">
        <v>0</v>
      </c>
      <c r="DE30">
        <v>0.21912699999999999</v>
      </c>
      <c r="DF30">
        <v>-12.025</v>
      </c>
      <c r="DG30">
        <v>1817.3</v>
      </c>
      <c r="DH30">
        <v>1826.4</v>
      </c>
      <c r="DI30">
        <v>1.6975499999999999</v>
      </c>
      <c r="DJ30">
        <v>1794.31</v>
      </c>
      <c r="DK30">
        <v>17.572299999999998</v>
      </c>
      <c r="DL30">
        <v>1.7543200000000001</v>
      </c>
      <c r="DM30">
        <v>1.59978</v>
      </c>
      <c r="DN30">
        <v>15.3856</v>
      </c>
      <c r="DO30">
        <v>13.9567</v>
      </c>
      <c r="DP30">
        <v>1499.96</v>
      </c>
      <c r="DQ30">
        <v>0.89999499999999999</v>
      </c>
      <c r="DR30">
        <v>0.100005</v>
      </c>
      <c r="DS30">
        <v>0</v>
      </c>
      <c r="DT30">
        <v>936.13199999999995</v>
      </c>
      <c r="DU30">
        <v>4.9997400000000001</v>
      </c>
      <c r="DV30">
        <v>13522.3</v>
      </c>
      <c r="DW30">
        <v>11510</v>
      </c>
      <c r="DX30">
        <v>42.061999999999998</v>
      </c>
      <c r="DY30">
        <v>43.436999999999998</v>
      </c>
      <c r="DZ30">
        <v>43.25</v>
      </c>
      <c r="EA30">
        <v>43.436999999999998</v>
      </c>
      <c r="EB30">
        <v>44.25</v>
      </c>
      <c r="EC30">
        <v>1345.46</v>
      </c>
      <c r="ED30">
        <v>149.5</v>
      </c>
      <c r="EE30">
        <v>0</v>
      </c>
      <c r="EF30">
        <v>121.40000009536701</v>
      </c>
      <c r="EG30">
        <v>0</v>
      </c>
      <c r="EH30">
        <v>936.41512</v>
      </c>
      <c r="EI30">
        <v>-2.47099998796913</v>
      </c>
      <c r="EJ30">
        <v>-25.492307635212601</v>
      </c>
      <c r="EK30">
        <v>13525.328</v>
      </c>
      <c r="EL30">
        <v>15</v>
      </c>
      <c r="EM30">
        <v>1530559103.0999999</v>
      </c>
      <c r="EN30" t="s">
        <v>462</v>
      </c>
      <c r="EO30">
        <v>1530559098.5999999</v>
      </c>
      <c r="EP30">
        <v>1530559103.0999999</v>
      </c>
      <c r="EQ30">
        <v>14</v>
      </c>
      <c r="ER30">
        <v>-0.19700000000000001</v>
      </c>
      <c r="ES30">
        <v>6.0000000000000001E-3</v>
      </c>
      <c r="ET30">
        <v>0.23899999999999999</v>
      </c>
      <c r="EU30">
        <v>-0.09</v>
      </c>
      <c r="EV30">
        <v>1794</v>
      </c>
      <c r="EW30">
        <v>18</v>
      </c>
      <c r="EX30">
        <v>0.54</v>
      </c>
      <c r="EY30">
        <v>0.05</v>
      </c>
      <c r="EZ30">
        <v>-12.167865853658499</v>
      </c>
      <c r="FA30">
        <v>-0.161397909407651</v>
      </c>
      <c r="FB30">
        <v>5.8957556497650998E-2</v>
      </c>
      <c r="FC30">
        <v>0</v>
      </c>
      <c r="FD30">
        <v>1</v>
      </c>
      <c r="FE30">
        <v>0</v>
      </c>
      <c r="FF30">
        <v>0</v>
      </c>
      <c r="FG30">
        <v>0</v>
      </c>
      <c r="FH30">
        <v>1.72208829268293</v>
      </c>
      <c r="FI30">
        <v>-8.05737282229982E-2</v>
      </c>
      <c r="FJ30">
        <v>1.17836269008624E-2</v>
      </c>
      <c r="FK30">
        <v>1</v>
      </c>
      <c r="FL30">
        <v>1</v>
      </c>
      <c r="FM30">
        <v>3</v>
      </c>
      <c r="FN30" t="s">
        <v>413</v>
      </c>
      <c r="FO30">
        <v>3.92685</v>
      </c>
      <c r="FP30">
        <v>2.7883300000000002</v>
      </c>
      <c r="FQ30">
        <v>0.22639699999999999</v>
      </c>
      <c r="FR30">
        <v>0.22716800000000001</v>
      </c>
      <c r="FS30">
        <v>8.6465299999999995E-2</v>
      </c>
      <c r="FT30">
        <v>7.9914399999999997E-2</v>
      </c>
      <c r="FU30">
        <v>16614.5</v>
      </c>
      <c r="FV30">
        <v>20245</v>
      </c>
      <c r="FW30">
        <v>20917</v>
      </c>
      <c r="FX30">
        <v>25266.5</v>
      </c>
      <c r="FY30">
        <v>30308.6</v>
      </c>
      <c r="FZ30">
        <v>34227.800000000003</v>
      </c>
      <c r="GA30">
        <v>37753.300000000003</v>
      </c>
      <c r="GB30">
        <v>41913.599999999999</v>
      </c>
      <c r="GC30">
        <v>2.6618200000000001</v>
      </c>
      <c r="GD30">
        <v>2.1920999999999999</v>
      </c>
      <c r="GE30">
        <v>0.163712</v>
      </c>
      <c r="GF30">
        <v>0</v>
      </c>
      <c r="GG30">
        <v>24.492100000000001</v>
      </c>
      <c r="GH30">
        <v>999.9</v>
      </c>
      <c r="GI30">
        <v>48.125999999999998</v>
      </c>
      <c r="GJ30">
        <v>28.841999999999999</v>
      </c>
      <c r="GK30">
        <v>21.069400000000002</v>
      </c>
      <c r="GL30">
        <v>61.751199999999997</v>
      </c>
      <c r="GM30">
        <v>18.036899999999999</v>
      </c>
      <c r="GN30">
        <v>3</v>
      </c>
      <c r="GO30">
        <v>-0.159832</v>
      </c>
      <c r="GP30">
        <v>-0.12331400000000001</v>
      </c>
      <c r="GQ30">
        <v>20.321999999999999</v>
      </c>
      <c r="GR30">
        <v>5.2208800000000002</v>
      </c>
      <c r="GS30">
        <v>11.962</v>
      </c>
      <c r="GT30">
        <v>4.9858000000000002</v>
      </c>
      <c r="GU30">
        <v>3.3010000000000002</v>
      </c>
      <c r="GV30">
        <v>999.9</v>
      </c>
      <c r="GW30">
        <v>9999</v>
      </c>
      <c r="GX30">
        <v>9999</v>
      </c>
      <c r="GY30">
        <v>9999</v>
      </c>
      <c r="GZ30">
        <v>1.8843700000000001</v>
      </c>
      <c r="HA30">
        <v>1.8814</v>
      </c>
      <c r="HB30">
        <v>1.88293</v>
      </c>
      <c r="HC30">
        <v>1.8816299999999999</v>
      </c>
      <c r="HD30">
        <v>1.8831</v>
      </c>
      <c r="HE30">
        <v>1.88232</v>
      </c>
      <c r="HF30">
        <v>1.8843099999999999</v>
      </c>
      <c r="HG30">
        <v>1.8815599999999999</v>
      </c>
      <c r="HH30">
        <v>5</v>
      </c>
      <c r="HI30">
        <v>0</v>
      </c>
      <c r="HJ30">
        <v>0</v>
      </c>
      <c r="HK30">
        <v>0</v>
      </c>
      <c r="HL30" t="s">
        <v>406</v>
      </c>
      <c r="HM30" t="s">
        <v>407</v>
      </c>
      <c r="HN30" t="s">
        <v>408</v>
      </c>
      <c r="HO30" t="s">
        <v>408</v>
      </c>
      <c r="HP30" t="s">
        <v>408</v>
      </c>
      <c r="HQ30" t="s">
        <v>408</v>
      </c>
      <c r="HR30">
        <v>0</v>
      </c>
      <c r="HS30">
        <v>100</v>
      </c>
      <c r="HT30">
        <v>100</v>
      </c>
      <c r="HU30">
        <v>0.24</v>
      </c>
      <c r="HV30">
        <v>-9.0399999999999994E-2</v>
      </c>
      <c r="HW30">
        <v>0.23899999999980501</v>
      </c>
      <c r="HX30">
        <v>0</v>
      </c>
      <c r="HY30">
        <v>0</v>
      </c>
      <c r="HZ30">
        <v>0</v>
      </c>
      <c r="IA30">
        <v>-9.0357142857143899E-2</v>
      </c>
      <c r="IB30">
        <v>0</v>
      </c>
      <c r="IC30">
        <v>0</v>
      </c>
      <c r="ID30">
        <v>0</v>
      </c>
      <c r="IE30">
        <v>-1</v>
      </c>
      <c r="IF30">
        <v>-1</v>
      </c>
      <c r="IG30">
        <v>-1</v>
      </c>
      <c r="IH30">
        <v>-1</v>
      </c>
      <c r="II30">
        <v>0.9</v>
      </c>
      <c r="IJ30">
        <v>0.8</v>
      </c>
      <c r="IK30">
        <v>4.99878</v>
      </c>
      <c r="IL30">
        <v>2.5451700000000002</v>
      </c>
      <c r="IM30">
        <v>2.8002899999999999</v>
      </c>
      <c r="IN30">
        <v>2.97485</v>
      </c>
      <c r="IO30">
        <v>3.0493199999999998</v>
      </c>
      <c r="IP30">
        <v>2.3547400000000001</v>
      </c>
      <c r="IQ30">
        <v>34.213299999999997</v>
      </c>
      <c r="IR30">
        <v>24.210100000000001</v>
      </c>
      <c r="IS30">
        <v>18</v>
      </c>
      <c r="IT30">
        <v>1094.45</v>
      </c>
      <c r="IU30">
        <v>605.94000000000005</v>
      </c>
      <c r="IV30">
        <v>24.999700000000001</v>
      </c>
      <c r="IW30">
        <v>25.240500000000001</v>
      </c>
      <c r="IX30">
        <v>30.0001</v>
      </c>
      <c r="IY30">
        <v>25.111499999999999</v>
      </c>
      <c r="IZ30">
        <v>25.102699999999999</v>
      </c>
      <c r="JA30">
        <v>100</v>
      </c>
      <c r="JB30">
        <v>10.077299999999999</v>
      </c>
      <c r="JC30">
        <v>65.695700000000002</v>
      </c>
      <c r="JD30">
        <v>25</v>
      </c>
      <c r="JE30">
        <v>2000</v>
      </c>
      <c r="JF30">
        <v>17.5916</v>
      </c>
      <c r="JG30">
        <v>101.771</v>
      </c>
      <c r="JH30">
        <v>101.047</v>
      </c>
    </row>
    <row r="31" spans="1:268" x14ac:dyDescent="0.2">
      <c r="A31">
        <v>15</v>
      </c>
      <c r="B31">
        <v>1530559273.5999999</v>
      </c>
      <c r="C31">
        <v>1877.5999999046301</v>
      </c>
      <c r="D31" t="s">
        <v>463</v>
      </c>
      <c r="E31" t="s">
        <v>464</v>
      </c>
      <c r="F31" t="s">
        <v>399</v>
      </c>
      <c r="I31">
        <v>1530559273.5999999</v>
      </c>
      <c r="J31">
        <f t="shared" si="0"/>
        <v>2.5716735285743505E-3</v>
      </c>
      <c r="K31">
        <f t="shared" si="1"/>
        <v>2.5716735285743506</v>
      </c>
      <c r="L31">
        <f t="shared" si="2"/>
        <v>8.8497368607976803</v>
      </c>
      <c r="M31">
        <f t="shared" si="3"/>
        <v>394.089</v>
      </c>
      <c r="N31">
        <f t="shared" si="4"/>
        <v>268.11098137632177</v>
      </c>
      <c r="O31">
        <f t="shared" si="5"/>
        <v>24.438868797295328</v>
      </c>
      <c r="P31">
        <f t="shared" si="6"/>
        <v>35.922024961517998</v>
      </c>
      <c r="Q31">
        <f t="shared" si="7"/>
        <v>0.12587426895537746</v>
      </c>
      <c r="R31">
        <f t="shared" si="8"/>
        <v>2.766008590983255</v>
      </c>
      <c r="S31">
        <f t="shared" si="9"/>
        <v>0.122776393337881</v>
      </c>
      <c r="T31">
        <f t="shared" si="10"/>
        <v>7.7007227515945728E-2</v>
      </c>
      <c r="U31">
        <f t="shared" si="11"/>
        <v>248.05982250046259</v>
      </c>
      <c r="V31">
        <f t="shared" si="12"/>
        <v>27.559168036545767</v>
      </c>
      <c r="W31">
        <f t="shared" si="13"/>
        <v>27.196000000000002</v>
      </c>
      <c r="X31">
        <f t="shared" si="14"/>
        <v>3.6205690211056329</v>
      </c>
      <c r="Y31">
        <f t="shared" si="15"/>
        <v>50.205187910835036</v>
      </c>
      <c r="Z31">
        <f t="shared" si="16"/>
        <v>1.7677301687783999</v>
      </c>
      <c r="AA31">
        <f t="shared" si="17"/>
        <v>3.5210109598990211</v>
      </c>
      <c r="AB31">
        <f t="shared" si="18"/>
        <v>1.852838852327233</v>
      </c>
      <c r="AC31">
        <f t="shared" si="19"/>
        <v>-113.41080261012885</v>
      </c>
      <c r="AD31">
        <f t="shared" si="20"/>
        <v>-70.772852777554903</v>
      </c>
      <c r="AE31">
        <f t="shared" si="21"/>
        <v>-5.5196182897482853</v>
      </c>
      <c r="AF31">
        <f t="shared" si="22"/>
        <v>58.35654882303055</v>
      </c>
      <c r="AG31">
        <v>0</v>
      </c>
      <c r="AH31">
        <v>0</v>
      </c>
      <c r="AI31">
        <f t="shared" si="23"/>
        <v>1</v>
      </c>
      <c r="AJ31">
        <f t="shared" si="24"/>
        <v>0</v>
      </c>
      <c r="AK31">
        <f t="shared" si="25"/>
        <v>48141.550797317388</v>
      </c>
      <c r="AL31" t="s">
        <v>400</v>
      </c>
      <c r="AM31">
        <v>8237.3799999999992</v>
      </c>
      <c r="AN31">
        <v>0</v>
      </c>
      <c r="AO31">
        <v>0</v>
      </c>
      <c r="AP31" t="e">
        <f t="shared" si="26"/>
        <v>#DIV/0!</v>
      </c>
      <c r="AQ31">
        <v>-1</v>
      </c>
      <c r="AR31" t="s">
        <v>465</v>
      </c>
      <c r="AS31">
        <v>10402.200000000001</v>
      </c>
      <c r="AT31">
        <v>923.109923076923</v>
      </c>
      <c r="AU31">
        <v>1051.6199999999999</v>
      </c>
      <c r="AV31">
        <f t="shared" si="27"/>
        <v>0.12220200920777169</v>
      </c>
      <c r="AW31">
        <v>0.5</v>
      </c>
      <c r="AX31">
        <f t="shared" si="28"/>
        <v>1264.5021007774417</v>
      </c>
      <c r="AY31">
        <f t="shared" si="29"/>
        <v>8.8497368607976803</v>
      </c>
      <c r="AZ31">
        <f t="shared" si="30"/>
        <v>77.262348681225788</v>
      </c>
      <c r="BA31">
        <f t="shared" si="31"/>
        <v>7.7894191355964227E-3</v>
      </c>
      <c r="BB31">
        <f t="shared" si="32"/>
        <v>-1</v>
      </c>
      <c r="BC31" t="e">
        <f t="shared" si="33"/>
        <v>#DIV/0!</v>
      </c>
      <c r="BD31" t="s">
        <v>402</v>
      </c>
      <c r="BE31">
        <v>0</v>
      </c>
      <c r="BF31" t="e">
        <f t="shared" si="34"/>
        <v>#DIV/0!</v>
      </c>
      <c r="BG31" t="e">
        <f t="shared" si="35"/>
        <v>#DIV/0!</v>
      </c>
      <c r="BH31" t="e">
        <f t="shared" si="36"/>
        <v>#DIV/0!</v>
      </c>
      <c r="BI31" t="e">
        <f t="shared" si="37"/>
        <v>#DIV/0!</v>
      </c>
      <c r="BJ31">
        <f t="shared" si="38"/>
        <v>0.12220200920777173</v>
      </c>
      <c r="BK31" t="e">
        <f t="shared" si="39"/>
        <v>#DIV/0!</v>
      </c>
      <c r="BL31" t="e">
        <f t="shared" si="40"/>
        <v>#DIV/0!</v>
      </c>
      <c r="BM31" t="e">
        <f t="shared" si="41"/>
        <v>#DIV/0!</v>
      </c>
      <c r="BN31">
        <v>641</v>
      </c>
      <c r="BO31">
        <v>300</v>
      </c>
      <c r="BP31">
        <v>300</v>
      </c>
      <c r="BQ31">
        <v>300</v>
      </c>
      <c r="BR31">
        <v>10402.200000000001</v>
      </c>
      <c r="BS31">
        <v>1029.46</v>
      </c>
      <c r="BT31">
        <v>-7.3836600000000002E-3</v>
      </c>
      <c r="BU31">
        <v>-2.37</v>
      </c>
      <c r="BV31" t="s">
        <v>402</v>
      </c>
      <c r="BW31" t="s">
        <v>402</v>
      </c>
      <c r="BX31" t="s">
        <v>402</v>
      </c>
      <c r="BY31" t="s">
        <v>402</v>
      </c>
      <c r="BZ31" t="s">
        <v>402</v>
      </c>
      <c r="CA31" t="s">
        <v>402</v>
      </c>
      <c r="CB31" t="s">
        <v>402</v>
      </c>
      <c r="CC31" t="s">
        <v>402</v>
      </c>
      <c r="CD31" t="s">
        <v>402</v>
      </c>
      <c r="CE31" t="s">
        <v>402</v>
      </c>
      <c r="CF31">
        <f t="shared" si="42"/>
        <v>1500.02</v>
      </c>
      <c r="CG31">
        <f t="shared" si="43"/>
        <v>1264.5021007774417</v>
      </c>
      <c r="CH31">
        <f t="shared" si="44"/>
        <v>0.84299016064948584</v>
      </c>
      <c r="CI31">
        <f t="shared" si="45"/>
        <v>0.16537101005350768</v>
      </c>
      <c r="CJ31">
        <v>6</v>
      </c>
      <c r="CK31">
        <v>0.5</v>
      </c>
      <c r="CL31" t="s">
        <v>403</v>
      </c>
      <c r="CM31">
        <v>2</v>
      </c>
      <c r="CN31">
        <v>1530559273.5999999</v>
      </c>
      <c r="CO31">
        <v>394.089</v>
      </c>
      <c r="CP31">
        <v>400.00700000000001</v>
      </c>
      <c r="CQ31">
        <v>19.3932</v>
      </c>
      <c r="CR31">
        <v>17.880099999999999</v>
      </c>
      <c r="CS31">
        <v>394.13499999999999</v>
      </c>
      <c r="CT31">
        <v>19.481200000000001</v>
      </c>
      <c r="CU31">
        <v>999.98699999999997</v>
      </c>
      <c r="CV31">
        <v>91.046899999999994</v>
      </c>
      <c r="CW31">
        <v>0.10516200000000001</v>
      </c>
      <c r="CX31">
        <v>26.721399999999999</v>
      </c>
      <c r="CY31">
        <v>27.196000000000002</v>
      </c>
      <c r="CZ31">
        <v>999.9</v>
      </c>
      <c r="DA31">
        <v>0</v>
      </c>
      <c r="DB31">
        <v>0</v>
      </c>
      <c r="DC31">
        <v>9990</v>
      </c>
      <c r="DD31">
        <v>0</v>
      </c>
      <c r="DE31">
        <v>0.21912699999999999</v>
      </c>
      <c r="DF31">
        <v>-5.633</v>
      </c>
      <c r="DG31">
        <v>402.17200000000003</v>
      </c>
      <c r="DH31">
        <v>407.28899999999999</v>
      </c>
      <c r="DI31">
        <v>1.5107299999999999</v>
      </c>
      <c r="DJ31">
        <v>400.00700000000001</v>
      </c>
      <c r="DK31">
        <v>17.880099999999999</v>
      </c>
      <c r="DL31">
        <v>1.7654799999999999</v>
      </c>
      <c r="DM31">
        <v>1.6279300000000001</v>
      </c>
      <c r="DN31">
        <v>15.484400000000001</v>
      </c>
      <c r="DO31">
        <v>14.2258</v>
      </c>
      <c r="DP31">
        <v>1500.02</v>
      </c>
      <c r="DQ31">
        <v>0.89999499999999999</v>
      </c>
      <c r="DR31">
        <v>0.100005</v>
      </c>
      <c r="DS31">
        <v>0</v>
      </c>
      <c r="DT31">
        <v>926.03399999999999</v>
      </c>
      <c r="DU31">
        <v>4.9997400000000001</v>
      </c>
      <c r="DV31">
        <v>13367.5</v>
      </c>
      <c r="DW31">
        <v>11510.5</v>
      </c>
      <c r="DX31">
        <v>42.061999999999998</v>
      </c>
      <c r="DY31">
        <v>43.436999999999998</v>
      </c>
      <c r="DZ31">
        <v>43.25</v>
      </c>
      <c r="EA31">
        <v>43.436999999999998</v>
      </c>
      <c r="EB31">
        <v>44.25</v>
      </c>
      <c r="EC31">
        <v>1345.51</v>
      </c>
      <c r="ED31">
        <v>149.51</v>
      </c>
      <c r="EE31">
        <v>0</v>
      </c>
      <c r="EF31">
        <v>121.799999952316</v>
      </c>
      <c r="EG31">
        <v>0</v>
      </c>
      <c r="EH31">
        <v>923.109923076923</v>
      </c>
      <c r="EI31">
        <v>27.420717972223699</v>
      </c>
      <c r="EJ31">
        <v>387.32649601287</v>
      </c>
      <c r="EK31">
        <v>13322.7730769231</v>
      </c>
      <c r="EL31">
        <v>15</v>
      </c>
      <c r="EM31">
        <v>1530559295.5999999</v>
      </c>
      <c r="EN31" t="s">
        <v>466</v>
      </c>
      <c r="EO31">
        <v>1530559295.5999999</v>
      </c>
      <c r="EP31">
        <v>1530559295.0999999</v>
      </c>
      <c r="EQ31">
        <v>15</v>
      </c>
      <c r="ER31">
        <v>-0.28499999999999998</v>
      </c>
      <c r="ES31">
        <v>2E-3</v>
      </c>
      <c r="ET31">
        <v>-4.5999999999999999E-2</v>
      </c>
      <c r="EU31">
        <v>-8.7999999999999995E-2</v>
      </c>
      <c r="EV31">
        <v>400</v>
      </c>
      <c r="EW31">
        <v>18</v>
      </c>
      <c r="EX31">
        <v>0.82</v>
      </c>
      <c r="EY31">
        <v>0.08</v>
      </c>
      <c r="EZ31">
        <v>-5.6058256097561001</v>
      </c>
      <c r="FA31">
        <v>-2.3283972125439902E-2</v>
      </c>
      <c r="FB31">
        <v>3.1332721386854397E-2</v>
      </c>
      <c r="FC31">
        <v>1</v>
      </c>
      <c r="FD31">
        <v>1</v>
      </c>
      <c r="FE31">
        <v>0</v>
      </c>
      <c r="FF31">
        <v>0</v>
      </c>
      <c r="FG31">
        <v>0</v>
      </c>
      <c r="FH31">
        <v>1.51050048780488</v>
      </c>
      <c r="FI31">
        <v>-1.0669128919863E-2</v>
      </c>
      <c r="FJ31">
        <v>1.5516096303430399E-3</v>
      </c>
      <c r="FK31">
        <v>1</v>
      </c>
      <c r="FL31">
        <v>2</v>
      </c>
      <c r="FM31">
        <v>3</v>
      </c>
      <c r="FN31" t="s">
        <v>422</v>
      </c>
      <c r="FO31">
        <v>3.9267799999999999</v>
      </c>
      <c r="FP31">
        <v>2.7877000000000001</v>
      </c>
      <c r="FQ31">
        <v>8.3929900000000002E-2</v>
      </c>
      <c r="FR31">
        <v>8.4837800000000005E-2</v>
      </c>
      <c r="FS31">
        <v>8.6863300000000004E-2</v>
      </c>
      <c r="FT31">
        <v>8.09396E-2</v>
      </c>
      <c r="FU31">
        <v>19672.400000000001</v>
      </c>
      <c r="FV31">
        <v>23971.1</v>
      </c>
      <c r="FW31">
        <v>20916.099999999999</v>
      </c>
      <c r="FX31">
        <v>25265.3</v>
      </c>
      <c r="FY31">
        <v>30291.4</v>
      </c>
      <c r="FZ31">
        <v>34186</v>
      </c>
      <c r="GA31">
        <v>37751.199999999997</v>
      </c>
      <c r="GB31">
        <v>41912.199999999997</v>
      </c>
      <c r="GC31">
        <v>2.6608000000000001</v>
      </c>
      <c r="GD31">
        <v>2.1858499999999998</v>
      </c>
      <c r="GE31">
        <v>0.164412</v>
      </c>
      <c r="GF31">
        <v>0</v>
      </c>
      <c r="GG31">
        <v>24.502199999999998</v>
      </c>
      <c r="GH31">
        <v>999.9</v>
      </c>
      <c r="GI31">
        <v>48.15</v>
      </c>
      <c r="GJ31">
        <v>28.882999999999999</v>
      </c>
      <c r="GK31">
        <v>21.1252</v>
      </c>
      <c r="GL31">
        <v>61.551200000000001</v>
      </c>
      <c r="GM31">
        <v>18.173100000000002</v>
      </c>
      <c r="GN31">
        <v>3</v>
      </c>
      <c r="GO31">
        <v>-0.15842999999999999</v>
      </c>
      <c r="GP31">
        <v>-0.13802300000000001</v>
      </c>
      <c r="GQ31">
        <v>20.322399999999998</v>
      </c>
      <c r="GR31">
        <v>5.2211800000000004</v>
      </c>
      <c r="GS31">
        <v>11.962</v>
      </c>
      <c r="GT31">
        <v>4.9857500000000003</v>
      </c>
      <c r="GU31">
        <v>3.3010000000000002</v>
      </c>
      <c r="GV31">
        <v>999.9</v>
      </c>
      <c r="GW31">
        <v>9999</v>
      </c>
      <c r="GX31">
        <v>9999</v>
      </c>
      <c r="GY31">
        <v>9999</v>
      </c>
      <c r="GZ31">
        <v>1.88442</v>
      </c>
      <c r="HA31">
        <v>1.88141</v>
      </c>
      <c r="HB31">
        <v>1.88293</v>
      </c>
      <c r="HC31">
        <v>1.88161</v>
      </c>
      <c r="HD31">
        <v>1.8831199999999999</v>
      </c>
      <c r="HE31">
        <v>1.8823399999999999</v>
      </c>
      <c r="HF31">
        <v>1.8843099999999999</v>
      </c>
      <c r="HG31">
        <v>1.88157</v>
      </c>
      <c r="HH31">
        <v>5</v>
      </c>
      <c r="HI31">
        <v>0</v>
      </c>
      <c r="HJ31">
        <v>0</v>
      </c>
      <c r="HK31">
        <v>0</v>
      </c>
      <c r="HL31" t="s">
        <v>406</v>
      </c>
      <c r="HM31" t="s">
        <v>407</v>
      </c>
      <c r="HN31" t="s">
        <v>408</v>
      </c>
      <c r="HO31" t="s">
        <v>408</v>
      </c>
      <c r="HP31" t="s">
        <v>408</v>
      </c>
      <c r="HQ31" t="s">
        <v>408</v>
      </c>
      <c r="HR31">
        <v>0</v>
      </c>
      <c r="HS31">
        <v>100</v>
      </c>
      <c r="HT31">
        <v>100</v>
      </c>
      <c r="HU31">
        <v>-4.5999999999999999E-2</v>
      </c>
      <c r="HV31">
        <v>-8.7999999999999995E-2</v>
      </c>
      <c r="HW31">
        <v>0.23899999999980501</v>
      </c>
      <c r="HX31">
        <v>0</v>
      </c>
      <c r="HY31">
        <v>0</v>
      </c>
      <c r="HZ31">
        <v>0</v>
      </c>
      <c r="IA31">
        <v>-9.0357142857143899E-2</v>
      </c>
      <c r="IB31">
        <v>0</v>
      </c>
      <c r="IC31">
        <v>0</v>
      </c>
      <c r="ID31">
        <v>0</v>
      </c>
      <c r="IE31">
        <v>-1</v>
      </c>
      <c r="IF31">
        <v>-1</v>
      </c>
      <c r="IG31">
        <v>-1</v>
      </c>
      <c r="IH31">
        <v>-1</v>
      </c>
      <c r="II31">
        <v>2.9</v>
      </c>
      <c r="IJ31">
        <v>2.8</v>
      </c>
      <c r="IK31">
        <v>1.5564</v>
      </c>
      <c r="IL31">
        <v>2.5610400000000002</v>
      </c>
      <c r="IM31">
        <v>2.8002899999999999</v>
      </c>
      <c r="IN31">
        <v>2.97485</v>
      </c>
      <c r="IO31">
        <v>3.0493199999999998</v>
      </c>
      <c r="IP31">
        <v>2.34985</v>
      </c>
      <c r="IQ31">
        <v>34.235999999999997</v>
      </c>
      <c r="IR31">
        <v>24.210100000000001</v>
      </c>
      <c r="IS31">
        <v>18</v>
      </c>
      <c r="IT31">
        <v>1093.49</v>
      </c>
      <c r="IU31">
        <v>601.14499999999998</v>
      </c>
      <c r="IV31">
        <v>24.999300000000002</v>
      </c>
      <c r="IW31">
        <v>25.253299999999999</v>
      </c>
      <c r="IX31">
        <v>30</v>
      </c>
      <c r="IY31">
        <v>25.124199999999998</v>
      </c>
      <c r="IZ31">
        <v>25.115300000000001</v>
      </c>
      <c r="JA31">
        <v>31.0792</v>
      </c>
      <c r="JB31">
        <v>8.4612400000000001</v>
      </c>
      <c r="JC31">
        <v>66.067700000000002</v>
      </c>
      <c r="JD31">
        <v>25</v>
      </c>
      <c r="JE31">
        <v>400</v>
      </c>
      <c r="JF31">
        <v>17.869900000000001</v>
      </c>
      <c r="JG31">
        <v>101.76600000000001</v>
      </c>
      <c r="JH31">
        <v>101.04300000000001</v>
      </c>
    </row>
    <row r="32" spans="1:268" x14ac:dyDescent="0.2">
      <c r="A32">
        <v>16</v>
      </c>
      <c r="B32">
        <v>1530559914</v>
      </c>
      <c r="C32">
        <v>2518</v>
      </c>
      <c r="D32" t="s">
        <v>472</v>
      </c>
      <c r="E32" t="s">
        <v>473</v>
      </c>
      <c r="F32" t="s">
        <v>399</v>
      </c>
      <c r="I32">
        <v>1530559914</v>
      </c>
      <c r="J32">
        <f t="shared" si="0"/>
        <v>1.9872243759884462E-3</v>
      </c>
      <c r="K32">
        <f t="shared" si="1"/>
        <v>1.9872243759884463</v>
      </c>
      <c r="L32">
        <f t="shared" si="2"/>
        <v>8.9395857300379387</v>
      </c>
      <c r="M32">
        <f t="shared" si="3"/>
        <v>394.12400000000002</v>
      </c>
      <c r="N32">
        <f t="shared" si="4"/>
        <v>223.82935192630444</v>
      </c>
      <c r="O32">
        <f t="shared" si="5"/>
        <v>20.401777952007098</v>
      </c>
      <c r="P32">
        <f t="shared" si="6"/>
        <v>35.923931621820003</v>
      </c>
      <c r="Q32">
        <f t="shared" si="7"/>
        <v>9.1163626174956575E-2</v>
      </c>
      <c r="R32">
        <f t="shared" si="8"/>
        <v>2.7709370567459528</v>
      </c>
      <c r="S32">
        <f t="shared" si="9"/>
        <v>8.9529586226294991E-2</v>
      </c>
      <c r="T32">
        <f t="shared" si="10"/>
        <v>5.6100363811723841E-2</v>
      </c>
      <c r="U32">
        <f t="shared" si="11"/>
        <v>248.05802780201552</v>
      </c>
      <c r="V32">
        <f t="shared" si="12"/>
        <v>27.697387907442028</v>
      </c>
      <c r="W32">
        <f t="shared" si="13"/>
        <v>27.661200000000001</v>
      </c>
      <c r="X32">
        <f t="shared" si="14"/>
        <v>3.7205309192141991</v>
      </c>
      <c r="Y32">
        <f t="shared" si="15"/>
        <v>49.993937383624761</v>
      </c>
      <c r="Z32">
        <f t="shared" si="16"/>
        <v>1.7581692996450002</v>
      </c>
      <c r="AA32">
        <f t="shared" si="17"/>
        <v>3.5167650152333851</v>
      </c>
      <c r="AB32">
        <f t="shared" si="18"/>
        <v>1.9623616195691989</v>
      </c>
      <c r="AC32">
        <f t="shared" si="19"/>
        <v>-87.636594981090482</v>
      </c>
      <c r="AD32">
        <f t="shared" si="20"/>
        <v>-143.45610428673729</v>
      </c>
      <c r="AE32">
        <f t="shared" si="21"/>
        <v>-11.1932063024584</v>
      </c>
      <c r="AF32">
        <f t="shared" si="22"/>
        <v>5.7721222317293268</v>
      </c>
      <c r="AG32">
        <v>0</v>
      </c>
      <c r="AH32">
        <v>0</v>
      </c>
      <c r="AI32">
        <f t="shared" si="23"/>
        <v>1</v>
      </c>
      <c r="AJ32">
        <f t="shared" si="24"/>
        <v>0</v>
      </c>
      <c r="AK32">
        <f t="shared" si="25"/>
        <v>48279.231154858564</v>
      </c>
      <c r="AL32" t="s">
        <v>400</v>
      </c>
      <c r="AM32">
        <v>8237.3799999999992</v>
      </c>
      <c r="AN32">
        <v>0</v>
      </c>
      <c r="AO32">
        <v>0</v>
      </c>
      <c r="AP32" t="e">
        <f t="shared" si="26"/>
        <v>#DIV/0!</v>
      </c>
      <c r="AQ32">
        <v>-1</v>
      </c>
      <c r="AR32" t="s">
        <v>474</v>
      </c>
      <c r="AS32">
        <v>10366.200000000001</v>
      </c>
      <c r="AT32">
        <v>2112.2640000000001</v>
      </c>
      <c r="AU32">
        <v>2381.35</v>
      </c>
      <c r="AV32">
        <f t="shared" si="27"/>
        <v>0.1129972494593402</v>
      </c>
      <c r="AW32">
        <v>0.5</v>
      </c>
      <c r="AX32">
        <f t="shared" si="28"/>
        <v>1264.5011708818731</v>
      </c>
      <c r="AY32">
        <f t="shared" si="29"/>
        <v>8.9395857300379387</v>
      </c>
      <c r="AZ32">
        <f t="shared" si="30"/>
        <v>71.442577123883396</v>
      </c>
      <c r="BA32">
        <f t="shared" si="31"/>
        <v>7.8604796570540085E-3</v>
      </c>
      <c r="BB32">
        <f t="shared" si="32"/>
        <v>-1</v>
      </c>
      <c r="BC32" t="e">
        <f t="shared" si="33"/>
        <v>#DIV/0!</v>
      </c>
      <c r="BD32" t="s">
        <v>402</v>
      </c>
      <c r="BE32">
        <v>0</v>
      </c>
      <c r="BF32" t="e">
        <f t="shared" si="34"/>
        <v>#DIV/0!</v>
      </c>
      <c r="BG32" t="e">
        <f t="shared" si="35"/>
        <v>#DIV/0!</v>
      </c>
      <c r="BH32" t="e">
        <f t="shared" si="36"/>
        <v>#DIV/0!</v>
      </c>
      <c r="BI32" t="e">
        <f t="shared" si="37"/>
        <v>#DIV/0!</v>
      </c>
      <c r="BJ32">
        <f t="shared" si="38"/>
        <v>0.1129972494593402</v>
      </c>
      <c r="BK32" t="e">
        <f t="shared" si="39"/>
        <v>#DIV/0!</v>
      </c>
      <c r="BL32" t="e">
        <f t="shared" si="40"/>
        <v>#DIV/0!</v>
      </c>
      <c r="BM32" t="e">
        <f t="shared" si="41"/>
        <v>#DIV/0!</v>
      </c>
      <c r="BN32">
        <v>642</v>
      </c>
      <c r="BO32">
        <v>300</v>
      </c>
      <c r="BP32">
        <v>300</v>
      </c>
      <c r="BQ32">
        <v>300</v>
      </c>
      <c r="BR32">
        <v>10366.200000000001</v>
      </c>
      <c r="BS32">
        <v>2327.3200000000002</v>
      </c>
      <c r="BT32">
        <v>-7.3581499999999999E-3</v>
      </c>
      <c r="BU32">
        <v>-12.19</v>
      </c>
      <c r="BV32" t="s">
        <v>402</v>
      </c>
      <c r="BW32" t="s">
        <v>402</v>
      </c>
      <c r="BX32" t="s">
        <v>402</v>
      </c>
      <c r="BY32" t="s">
        <v>402</v>
      </c>
      <c r="BZ32" t="s">
        <v>402</v>
      </c>
      <c r="CA32" t="s">
        <v>402</v>
      </c>
      <c r="CB32" t="s">
        <v>402</v>
      </c>
      <c r="CC32" t="s">
        <v>402</v>
      </c>
      <c r="CD32" t="s">
        <v>402</v>
      </c>
      <c r="CE32" t="s">
        <v>402</v>
      </c>
      <c r="CF32">
        <f t="shared" si="42"/>
        <v>1500.02</v>
      </c>
      <c r="CG32">
        <f t="shared" si="43"/>
        <v>1264.5011708818731</v>
      </c>
      <c r="CH32">
        <f t="shared" si="44"/>
        <v>0.84298954072737242</v>
      </c>
      <c r="CI32">
        <f t="shared" si="45"/>
        <v>0.16536981360382896</v>
      </c>
      <c r="CJ32">
        <v>6</v>
      </c>
      <c r="CK32">
        <v>0.5</v>
      </c>
      <c r="CL32" t="s">
        <v>403</v>
      </c>
      <c r="CM32">
        <v>2</v>
      </c>
      <c r="CN32">
        <v>1530559914</v>
      </c>
      <c r="CO32">
        <v>394.12400000000002</v>
      </c>
      <c r="CP32">
        <v>399.95800000000003</v>
      </c>
      <c r="CQ32">
        <v>19.289000000000001</v>
      </c>
      <c r="CR32">
        <v>18.119599999999998</v>
      </c>
      <c r="CS32">
        <v>394.12</v>
      </c>
      <c r="CT32">
        <v>19.3734</v>
      </c>
      <c r="CU32">
        <v>999.94500000000005</v>
      </c>
      <c r="CV32">
        <v>91.0441</v>
      </c>
      <c r="CW32">
        <v>0.10470500000000001</v>
      </c>
      <c r="CX32">
        <v>26.700900000000001</v>
      </c>
      <c r="CY32">
        <v>27.661200000000001</v>
      </c>
      <c r="CZ32">
        <v>999.9</v>
      </c>
      <c r="DA32">
        <v>0</v>
      </c>
      <c r="DB32">
        <v>0</v>
      </c>
      <c r="DC32">
        <v>10019.4</v>
      </c>
      <c r="DD32">
        <v>0</v>
      </c>
      <c r="DE32">
        <v>0.21912699999999999</v>
      </c>
      <c r="DF32">
        <v>-5.83371</v>
      </c>
      <c r="DG32">
        <v>401.87599999999998</v>
      </c>
      <c r="DH32">
        <v>407.339</v>
      </c>
      <c r="DI32">
        <v>1.16936</v>
      </c>
      <c r="DJ32">
        <v>399.95800000000003</v>
      </c>
      <c r="DK32">
        <v>18.119599999999998</v>
      </c>
      <c r="DL32">
        <v>1.7561500000000001</v>
      </c>
      <c r="DM32">
        <v>1.6496900000000001</v>
      </c>
      <c r="DN32">
        <v>15.401899999999999</v>
      </c>
      <c r="DO32">
        <v>14.430899999999999</v>
      </c>
      <c r="DP32">
        <v>1500.02</v>
      </c>
      <c r="DQ32">
        <v>0.90001799999999998</v>
      </c>
      <c r="DR32">
        <v>9.9982199999999993E-2</v>
      </c>
      <c r="DS32">
        <v>0</v>
      </c>
      <c r="DT32">
        <v>2108.9699999999998</v>
      </c>
      <c r="DU32">
        <v>4.9997400000000001</v>
      </c>
      <c r="DV32">
        <v>30287.8</v>
      </c>
      <c r="DW32">
        <v>11510.6</v>
      </c>
      <c r="DX32">
        <v>41.936999999999998</v>
      </c>
      <c r="DY32">
        <v>43.436999999999998</v>
      </c>
      <c r="DZ32">
        <v>43.125</v>
      </c>
      <c r="EA32">
        <v>43.375</v>
      </c>
      <c r="EB32">
        <v>44.125</v>
      </c>
      <c r="EC32">
        <v>1345.55</v>
      </c>
      <c r="ED32">
        <v>149.47999999999999</v>
      </c>
      <c r="EE32">
        <v>0</v>
      </c>
      <c r="EF32">
        <v>639.79999995231606</v>
      </c>
      <c r="EG32">
        <v>0</v>
      </c>
      <c r="EH32">
        <v>2112.2640000000001</v>
      </c>
      <c r="EI32">
        <v>-28.638461587789401</v>
      </c>
      <c r="EJ32">
        <v>-414.15384692217498</v>
      </c>
      <c r="EK32">
        <v>30337.592000000001</v>
      </c>
      <c r="EL32">
        <v>15</v>
      </c>
      <c r="EM32">
        <v>1530559845.0999999</v>
      </c>
      <c r="EN32" t="s">
        <v>475</v>
      </c>
      <c r="EO32">
        <v>1530559844.0999999</v>
      </c>
      <c r="EP32">
        <v>1530559845.0999999</v>
      </c>
      <c r="EQ32">
        <v>16</v>
      </c>
      <c r="ER32">
        <v>0.05</v>
      </c>
      <c r="ES32">
        <v>4.0000000000000001E-3</v>
      </c>
      <c r="ET32">
        <v>4.0000000000000001E-3</v>
      </c>
      <c r="EU32">
        <v>-8.4000000000000005E-2</v>
      </c>
      <c r="EV32">
        <v>400</v>
      </c>
      <c r="EW32">
        <v>18</v>
      </c>
      <c r="EX32">
        <v>0.42</v>
      </c>
      <c r="EY32">
        <v>0.08</v>
      </c>
      <c r="EZ32">
        <v>-5.8551263414634098</v>
      </c>
      <c r="FA32">
        <v>-0.16890343810053701</v>
      </c>
      <c r="FB32">
        <v>2.7872719572571401E-2</v>
      </c>
      <c r="FC32">
        <v>0</v>
      </c>
      <c r="FD32">
        <v>1</v>
      </c>
      <c r="FE32">
        <v>0</v>
      </c>
      <c r="FF32">
        <v>0</v>
      </c>
      <c r="FG32">
        <v>0</v>
      </c>
      <c r="FH32">
        <v>1.1726192682926799</v>
      </c>
      <c r="FI32">
        <v>-5.2759370008846496E-3</v>
      </c>
      <c r="FJ32">
        <v>9.8960365040249802E-3</v>
      </c>
      <c r="FK32">
        <v>1</v>
      </c>
      <c r="FL32">
        <v>1</v>
      </c>
      <c r="FM32">
        <v>3</v>
      </c>
      <c r="FN32" t="s">
        <v>413</v>
      </c>
      <c r="FO32">
        <v>3.9267099999999999</v>
      </c>
      <c r="FP32">
        <v>2.7875000000000001</v>
      </c>
      <c r="FQ32">
        <v>8.39342E-2</v>
      </c>
      <c r="FR32">
        <v>8.4839100000000001E-2</v>
      </c>
      <c r="FS32">
        <v>8.6519299999999993E-2</v>
      </c>
      <c r="FT32">
        <v>8.1736400000000001E-2</v>
      </c>
      <c r="FU32">
        <v>19675</v>
      </c>
      <c r="FV32">
        <v>23973.7</v>
      </c>
      <c r="FW32">
        <v>20918.7</v>
      </c>
      <c r="FX32">
        <v>25267.9</v>
      </c>
      <c r="FY32">
        <v>30306.6</v>
      </c>
      <c r="FZ32">
        <v>34160.300000000003</v>
      </c>
      <c r="GA32">
        <v>37755.699999999997</v>
      </c>
      <c r="GB32">
        <v>41916.9</v>
      </c>
      <c r="GC32">
        <v>2.6614300000000002</v>
      </c>
      <c r="GD32">
        <v>2.1859799999999998</v>
      </c>
      <c r="GE32">
        <v>0.19736600000000001</v>
      </c>
      <c r="GF32">
        <v>0</v>
      </c>
      <c r="GG32">
        <v>24.4284</v>
      </c>
      <c r="GH32">
        <v>999.9</v>
      </c>
      <c r="GI32">
        <v>48.834000000000003</v>
      </c>
      <c r="GJ32">
        <v>29.024000000000001</v>
      </c>
      <c r="GK32">
        <v>21.601900000000001</v>
      </c>
      <c r="GL32">
        <v>61.261299999999999</v>
      </c>
      <c r="GM32">
        <v>18.173100000000002</v>
      </c>
      <c r="GN32">
        <v>3</v>
      </c>
      <c r="GO32">
        <v>-0.163526</v>
      </c>
      <c r="GP32">
        <v>-0.20206199999999999</v>
      </c>
      <c r="GQ32">
        <v>20.322299999999998</v>
      </c>
      <c r="GR32">
        <v>5.2223800000000002</v>
      </c>
      <c r="GS32">
        <v>11.962</v>
      </c>
      <c r="GT32">
        <v>4.9857500000000003</v>
      </c>
      <c r="GU32">
        <v>3.3010000000000002</v>
      </c>
      <c r="GV32">
        <v>999.9</v>
      </c>
      <c r="GW32">
        <v>9999</v>
      </c>
      <c r="GX32">
        <v>9999</v>
      </c>
      <c r="GY32">
        <v>9999</v>
      </c>
      <c r="GZ32">
        <v>1.8843700000000001</v>
      </c>
      <c r="HA32">
        <v>1.88137</v>
      </c>
      <c r="HB32">
        <v>1.8829100000000001</v>
      </c>
      <c r="HC32">
        <v>1.88157</v>
      </c>
      <c r="HD32">
        <v>1.8830899999999999</v>
      </c>
      <c r="HE32">
        <v>1.88232</v>
      </c>
      <c r="HF32">
        <v>1.8843099999999999</v>
      </c>
      <c r="HG32">
        <v>1.8815599999999999</v>
      </c>
      <c r="HH32">
        <v>5</v>
      </c>
      <c r="HI32">
        <v>0</v>
      </c>
      <c r="HJ32">
        <v>0</v>
      </c>
      <c r="HK32">
        <v>0</v>
      </c>
      <c r="HL32" t="s">
        <v>406</v>
      </c>
      <c r="HM32" t="s">
        <v>407</v>
      </c>
      <c r="HN32" t="s">
        <v>408</v>
      </c>
      <c r="HO32" t="s">
        <v>408</v>
      </c>
      <c r="HP32" t="s">
        <v>408</v>
      </c>
      <c r="HQ32" t="s">
        <v>408</v>
      </c>
      <c r="HR32">
        <v>0</v>
      </c>
      <c r="HS32">
        <v>100</v>
      </c>
      <c r="HT32">
        <v>100</v>
      </c>
      <c r="HU32">
        <v>4.0000000000000001E-3</v>
      </c>
      <c r="HV32">
        <v>-8.4400000000000003E-2</v>
      </c>
      <c r="HW32">
        <v>4.0476190476397304E-3</v>
      </c>
      <c r="HX32">
        <v>0</v>
      </c>
      <c r="HY32">
        <v>0</v>
      </c>
      <c r="HZ32">
        <v>0</v>
      </c>
      <c r="IA32">
        <v>-8.4357142857147197E-2</v>
      </c>
      <c r="IB32">
        <v>0</v>
      </c>
      <c r="IC32">
        <v>0</v>
      </c>
      <c r="ID32">
        <v>0</v>
      </c>
      <c r="IE32">
        <v>-1</v>
      </c>
      <c r="IF32">
        <v>-1</v>
      </c>
      <c r="IG32">
        <v>-1</v>
      </c>
      <c r="IH32">
        <v>-1</v>
      </c>
      <c r="II32">
        <v>1.2</v>
      </c>
      <c r="IJ32">
        <v>1.1000000000000001</v>
      </c>
      <c r="IK32">
        <v>1.5564</v>
      </c>
      <c r="IL32">
        <v>2.5659200000000002</v>
      </c>
      <c r="IM32">
        <v>2.8002899999999999</v>
      </c>
      <c r="IN32">
        <v>2.97485</v>
      </c>
      <c r="IO32">
        <v>3.0493199999999998</v>
      </c>
      <c r="IP32">
        <v>2.32544</v>
      </c>
      <c r="IQ32">
        <v>34.304200000000002</v>
      </c>
      <c r="IR32">
        <v>24.210100000000001</v>
      </c>
      <c r="IS32">
        <v>18</v>
      </c>
      <c r="IT32">
        <v>1093.29</v>
      </c>
      <c r="IU32">
        <v>600.72299999999996</v>
      </c>
      <c r="IV32">
        <v>25.0001</v>
      </c>
      <c r="IW32">
        <v>25.1875</v>
      </c>
      <c r="IX32">
        <v>29.9999</v>
      </c>
      <c r="IY32">
        <v>25.0777</v>
      </c>
      <c r="IZ32">
        <v>25.070599999999999</v>
      </c>
      <c r="JA32">
        <v>31.096399999999999</v>
      </c>
      <c r="JB32">
        <v>10.0654</v>
      </c>
      <c r="JC32">
        <v>67.351600000000005</v>
      </c>
      <c r="JD32">
        <v>25</v>
      </c>
      <c r="JE32">
        <v>400</v>
      </c>
      <c r="JF32">
        <v>18.1008</v>
      </c>
      <c r="JG32">
        <v>101.77800000000001</v>
      </c>
      <c r="JH32">
        <v>101.053</v>
      </c>
    </row>
    <row r="33" spans="1:268" x14ac:dyDescent="0.2">
      <c r="A33">
        <v>17</v>
      </c>
      <c r="B33">
        <v>1530560036</v>
      </c>
      <c r="C33">
        <v>2640</v>
      </c>
      <c r="D33" t="s">
        <v>476</v>
      </c>
      <c r="E33" t="s">
        <v>477</v>
      </c>
      <c r="F33" t="s">
        <v>399</v>
      </c>
      <c r="I33">
        <v>1530560036</v>
      </c>
      <c r="J33">
        <f t="shared" si="0"/>
        <v>2.1282808912384157E-3</v>
      </c>
      <c r="K33">
        <f t="shared" si="1"/>
        <v>2.1282808912384157</v>
      </c>
      <c r="L33">
        <f t="shared" si="2"/>
        <v>7.1112555015817129</v>
      </c>
      <c r="M33">
        <f t="shared" si="3"/>
        <v>295.33999999999997</v>
      </c>
      <c r="N33">
        <f t="shared" si="4"/>
        <v>169.3000249850086</v>
      </c>
      <c r="O33">
        <f t="shared" si="5"/>
        <v>15.432225154861438</v>
      </c>
      <c r="P33">
        <f t="shared" si="6"/>
        <v>26.921161870119999</v>
      </c>
      <c r="Q33">
        <f t="shared" si="7"/>
        <v>9.8176964880649198E-2</v>
      </c>
      <c r="R33">
        <f t="shared" si="8"/>
        <v>2.7671953616738585</v>
      </c>
      <c r="S33">
        <f t="shared" si="9"/>
        <v>9.6282143311630167E-2</v>
      </c>
      <c r="T33">
        <f t="shared" si="10"/>
        <v>6.0343535802170285E-2</v>
      </c>
      <c r="U33">
        <f t="shared" si="11"/>
        <v>248.05503450049258</v>
      </c>
      <c r="V33">
        <f t="shared" si="12"/>
        <v>27.669523985209981</v>
      </c>
      <c r="W33">
        <f t="shared" si="13"/>
        <v>27.6463</v>
      </c>
      <c r="X33">
        <f t="shared" si="14"/>
        <v>3.7172922698008968</v>
      </c>
      <c r="Y33">
        <f t="shared" si="15"/>
        <v>50.101729010054662</v>
      </c>
      <c r="Z33">
        <f t="shared" si="16"/>
        <v>1.7629559939907999</v>
      </c>
      <c r="AA33">
        <f t="shared" si="17"/>
        <v>3.5187528031956763</v>
      </c>
      <c r="AB33">
        <f t="shared" si="18"/>
        <v>1.9543362758100968</v>
      </c>
      <c r="AC33">
        <f t="shared" si="19"/>
        <v>-93.85718730361414</v>
      </c>
      <c r="AD33">
        <f t="shared" si="20"/>
        <v>-139.60735700562552</v>
      </c>
      <c r="AE33">
        <f t="shared" si="21"/>
        <v>-10.907345310022624</v>
      </c>
      <c r="AF33">
        <f t="shared" si="22"/>
        <v>3.6831448812302767</v>
      </c>
      <c r="AG33">
        <v>0</v>
      </c>
      <c r="AH33">
        <v>0</v>
      </c>
      <c r="AI33">
        <f t="shared" si="23"/>
        <v>1</v>
      </c>
      <c r="AJ33">
        <f t="shared" si="24"/>
        <v>0</v>
      </c>
      <c r="AK33">
        <f t="shared" si="25"/>
        <v>48175.689041882542</v>
      </c>
      <c r="AL33" t="s">
        <v>400</v>
      </c>
      <c r="AM33">
        <v>8237.3799999999992</v>
      </c>
      <c r="AN33">
        <v>0</v>
      </c>
      <c r="AO33">
        <v>0</v>
      </c>
      <c r="AP33" t="e">
        <f t="shared" si="26"/>
        <v>#DIV/0!</v>
      </c>
      <c r="AQ33">
        <v>-1</v>
      </c>
      <c r="AR33" t="s">
        <v>478</v>
      </c>
      <c r="AS33">
        <v>10365.700000000001</v>
      </c>
      <c r="AT33">
        <v>2051.5369230769202</v>
      </c>
      <c r="AU33">
        <v>2300.8000000000002</v>
      </c>
      <c r="AV33">
        <f t="shared" si="27"/>
        <v>0.10833756820370311</v>
      </c>
      <c r="AW33">
        <v>0.5</v>
      </c>
      <c r="AX33">
        <f t="shared" si="28"/>
        <v>1264.4769007774573</v>
      </c>
      <c r="AY33">
        <f t="shared" si="29"/>
        <v>7.1112555015817129</v>
      </c>
      <c r="AZ33">
        <f t="shared" si="30"/>
        <v>68.49517623999246</v>
      </c>
      <c r="BA33">
        <f t="shared" si="31"/>
        <v>6.4147122787253348E-3</v>
      </c>
      <c r="BB33">
        <f t="shared" si="32"/>
        <v>-1</v>
      </c>
      <c r="BC33" t="e">
        <f t="shared" si="33"/>
        <v>#DIV/0!</v>
      </c>
      <c r="BD33" t="s">
        <v>402</v>
      </c>
      <c r="BE33">
        <v>0</v>
      </c>
      <c r="BF33" t="e">
        <f t="shared" si="34"/>
        <v>#DIV/0!</v>
      </c>
      <c r="BG33" t="e">
        <f t="shared" si="35"/>
        <v>#DIV/0!</v>
      </c>
      <c r="BH33" t="e">
        <f t="shared" si="36"/>
        <v>#DIV/0!</v>
      </c>
      <c r="BI33" t="e">
        <f t="shared" si="37"/>
        <v>#DIV/0!</v>
      </c>
      <c r="BJ33">
        <f t="shared" si="38"/>
        <v>0.10833756820370305</v>
      </c>
      <c r="BK33" t="e">
        <f t="shared" si="39"/>
        <v>#DIV/0!</v>
      </c>
      <c r="BL33" t="e">
        <f t="shared" si="40"/>
        <v>#DIV/0!</v>
      </c>
      <c r="BM33" t="e">
        <f t="shared" si="41"/>
        <v>#DIV/0!</v>
      </c>
      <c r="BN33">
        <v>643</v>
      </c>
      <c r="BO33">
        <v>300</v>
      </c>
      <c r="BP33">
        <v>300</v>
      </c>
      <c r="BQ33">
        <v>300</v>
      </c>
      <c r="BR33">
        <v>10365.700000000001</v>
      </c>
      <c r="BS33">
        <v>2255.08</v>
      </c>
      <c r="BT33">
        <v>-7.3577299999999998E-3</v>
      </c>
      <c r="BU33">
        <v>-10.27</v>
      </c>
      <c r="BV33" t="s">
        <v>402</v>
      </c>
      <c r="BW33" t="s">
        <v>402</v>
      </c>
      <c r="BX33" t="s">
        <v>402</v>
      </c>
      <c r="BY33" t="s">
        <v>402</v>
      </c>
      <c r="BZ33" t="s">
        <v>402</v>
      </c>
      <c r="CA33" t="s">
        <v>402</v>
      </c>
      <c r="CB33" t="s">
        <v>402</v>
      </c>
      <c r="CC33" t="s">
        <v>402</v>
      </c>
      <c r="CD33" t="s">
        <v>402</v>
      </c>
      <c r="CE33" t="s">
        <v>402</v>
      </c>
      <c r="CF33">
        <f t="shared" si="42"/>
        <v>1499.99</v>
      </c>
      <c r="CG33">
        <f t="shared" si="43"/>
        <v>1264.4769007774573</v>
      </c>
      <c r="CH33">
        <f t="shared" si="44"/>
        <v>0.8429902204531079</v>
      </c>
      <c r="CI33">
        <f t="shared" si="45"/>
        <v>0.16537112547449823</v>
      </c>
      <c r="CJ33">
        <v>6</v>
      </c>
      <c r="CK33">
        <v>0.5</v>
      </c>
      <c r="CL33" t="s">
        <v>403</v>
      </c>
      <c r="CM33">
        <v>2</v>
      </c>
      <c r="CN33">
        <v>1530560036</v>
      </c>
      <c r="CO33">
        <v>295.33999999999997</v>
      </c>
      <c r="CP33">
        <v>299.98399999999998</v>
      </c>
      <c r="CQ33">
        <v>19.340599999999998</v>
      </c>
      <c r="CR33">
        <v>18.0883</v>
      </c>
      <c r="CS33">
        <v>295.267</v>
      </c>
      <c r="CT33">
        <v>19.4236</v>
      </c>
      <c r="CU33">
        <v>999.97699999999998</v>
      </c>
      <c r="CV33">
        <v>91.048000000000002</v>
      </c>
      <c r="CW33">
        <v>0.105118</v>
      </c>
      <c r="CX33">
        <v>26.7105</v>
      </c>
      <c r="CY33">
        <v>27.6463</v>
      </c>
      <c r="CZ33">
        <v>999.9</v>
      </c>
      <c r="DA33">
        <v>0</v>
      </c>
      <c r="DB33">
        <v>0</v>
      </c>
      <c r="DC33">
        <v>9996.8799999999992</v>
      </c>
      <c r="DD33">
        <v>0</v>
      </c>
      <c r="DE33">
        <v>0.21912699999999999</v>
      </c>
      <c r="DF33">
        <v>-4.7130400000000003</v>
      </c>
      <c r="DG33">
        <v>301.09399999999999</v>
      </c>
      <c r="DH33">
        <v>305.51</v>
      </c>
      <c r="DI33">
        <v>1.2509300000000001</v>
      </c>
      <c r="DJ33">
        <v>299.98399999999998</v>
      </c>
      <c r="DK33">
        <v>18.0883</v>
      </c>
      <c r="DL33">
        <v>1.7607999999999999</v>
      </c>
      <c r="DM33">
        <v>1.6469</v>
      </c>
      <c r="DN33">
        <v>15.443</v>
      </c>
      <c r="DO33">
        <v>14.4048</v>
      </c>
      <c r="DP33">
        <v>1499.99</v>
      </c>
      <c r="DQ33">
        <v>0.89999399999999996</v>
      </c>
      <c r="DR33">
        <v>0.100006</v>
      </c>
      <c r="DS33">
        <v>0</v>
      </c>
      <c r="DT33">
        <v>2048.54</v>
      </c>
      <c r="DU33">
        <v>4.9997400000000001</v>
      </c>
      <c r="DV33">
        <v>29408.400000000001</v>
      </c>
      <c r="DW33">
        <v>11510.2</v>
      </c>
      <c r="DX33">
        <v>42.686999999999998</v>
      </c>
      <c r="DY33">
        <v>43.375</v>
      </c>
      <c r="DZ33">
        <v>43.436999999999998</v>
      </c>
      <c r="EA33">
        <v>42.875</v>
      </c>
      <c r="EB33">
        <v>44.436999999999998</v>
      </c>
      <c r="EC33">
        <v>1345.48</v>
      </c>
      <c r="ED33">
        <v>149.51</v>
      </c>
      <c r="EE33">
        <v>0</v>
      </c>
      <c r="EF33">
        <v>121.40000009536701</v>
      </c>
      <c r="EG33">
        <v>0</v>
      </c>
      <c r="EH33">
        <v>2051.5369230769202</v>
      </c>
      <c r="EI33">
        <v>-23.413333331234</v>
      </c>
      <c r="EJ33">
        <v>-355.40512819304598</v>
      </c>
      <c r="EK33">
        <v>29453.092307692299</v>
      </c>
      <c r="EL33">
        <v>15</v>
      </c>
      <c r="EM33">
        <v>1530560058.5</v>
      </c>
      <c r="EN33" t="s">
        <v>479</v>
      </c>
      <c r="EO33">
        <v>1530560058.5</v>
      </c>
      <c r="EP33">
        <v>1530560054</v>
      </c>
      <c r="EQ33">
        <v>17</v>
      </c>
      <c r="ER33">
        <v>6.9000000000000006E-2</v>
      </c>
      <c r="ES33">
        <v>1E-3</v>
      </c>
      <c r="ET33">
        <v>7.2999999999999995E-2</v>
      </c>
      <c r="EU33">
        <v>-8.3000000000000004E-2</v>
      </c>
      <c r="EV33">
        <v>300</v>
      </c>
      <c r="EW33">
        <v>18</v>
      </c>
      <c r="EX33">
        <v>0.31</v>
      </c>
      <c r="EY33">
        <v>7.0000000000000007E-2</v>
      </c>
      <c r="EZ33">
        <v>-4.7306073170731704</v>
      </c>
      <c r="FA33">
        <v>-0.141525574912895</v>
      </c>
      <c r="FB33">
        <v>3.4665216911677003E-2</v>
      </c>
      <c r="FC33">
        <v>0</v>
      </c>
      <c r="FD33">
        <v>1</v>
      </c>
      <c r="FE33">
        <v>0</v>
      </c>
      <c r="FF33">
        <v>0</v>
      </c>
      <c r="FG33">
        <v>0</v>
      </c>
      <c r="FH33">
        <v>1.2422065853658499</v>
      </c>
      <c r="FI33">
        <v>4.2201951219511501E-2</v>
      </c>
      <c r="FJ33">
        <v>4.1852940041590099E-3</v>
      </c>
      <c r="FK33">
        <v>1</v>
      </c>
      <c r="FL33">
        <v>1</v>
      </c>
      <c r="FM33">
        <v>3</v>
      </c>
      <c r="FN33" t="s">
        <v>413</v>
      </c>
      <c r="FO33">
        <v>3.9267500000000002</v>
      </c>
      <c r="FP33">
        <v>2.7877100000000001</v>
      </c>
      <c r="FQ33">
        <v>6.6840499999999997E-2</v>
      </c>
      <c r="FR33">
        <v>6.7678500000000003E-2</v>
      </c>
      <c r="FS33">
        <v>8.6690500000000004E-2</v>
      </c>
      <c r="FT33">
        <v>8.1640500000000005E-2</v>
      </c>
      <c r="FU33">
        <v>20043.099999999999</v>
      </c>
      <c r="FV33">
        <v>24425.200000000001</v>
      </c>
      <c r="FW33">
        <v>20919.599999999999</v>
      </c>
      <c r="FX33">
        <v>25269.7</v>
      </c>
      <c r="FY33">
        <v>30301.4</v>
      </c>
      <c r="FZ33">
        <v>34166</v>
      </c>
      <c r="GA33">
        <v>37756.6</v>
      </c>
      <c r="GB33">
        <v>41919.800000000003</v>
      </c>
      <c r="GC33">
        <v>2.6620200000000001</v>
      </c>
      <c r="GD33">
        <v>2.1857000000000002</v>
      </c>
      <c r="GE33">
        <v>0.196714</v>
      </c>
      <c r="GF33">
        <v>0</v>
      </c>
      <c r="GG33">
        <v>24.424099999999999</v>
      </c>
      <c r="GH33">
        <v>999.9</v>
      </c>
      <c r="GI33">
        <v>48.784999999999997</v>
      </c>
      <c r="GJ33">
        <v>29.053999999999998</v>
      </c>
      <c r="GK33">
        <v>21.615500000000001</v>
      </c>
      <c r="GL33">
        <v>61.5413</v>
      </c>
      <c r="GM33">
        <v>18.1691</v>
      </c>
      <c r="GN33">
        <v>3</v>
      </c>
      <c r="GO33">
        <v>-0.16541400000000001</v>
      </c>
      <c r="GP33">
        <v>-0.18077299999999999</v>
      </c>
      <c r="GQ33">
        <v>20.322199999999999</v>
      </c>
      <c r="GR33">
        <v>5.2228300000000001</v>
      </c>
      <c r="GS33">
        <v>11.962</v>
      </c>
      <c r="GT33">
        <v>4.9858000000000002</v>
      </c>
      <c r="GU33">
        <v>3.3010000000000002</v>
      </c>
      <c r="GV33">
        <v>999.9</v>
      </c>
      <c r="GW33">
        <v>9999</v>
      </c>
      <c r="GX33">
        <v>9999</v>
      </c>
      <c r="GY33">
        <v>9999</v>
      </c>
      <c r="GZ33">
        <v>1.8843399999999999</v>
      </c>
      <c r="HA33">
        <v>1.88134</v>
      </c>
      <c r="HB33">
        <v>1.8828800000000001</v>
      </c>
      <c r="HC33">
        <v>1.88157</v>
      </c>
      <c r="HD33">
        <v>1.8830899999999999</v>
      </c>
      <c r="HE33">
        <v>1.88232</v>
      </c>
      <c r="HF33">
        <v>1.8843099999999999</v>
      </c>
      <c r="HG33">
        <v>1.8815599999999999</v>
      </c>
      <c r="HH33">
        <v>5</v>
      </c>
      <c r="HI33">
        <v>0</v>
      </c>
      <c r="HJ33">
        <v>0</v>
      </c>
      <c r="HK33">
        <v>0</v>
      </c>
      <c r="HL33" t="s">
        <v>406</v>
      </c>
      <c r="HM33" t="s">
        <v>407</v>
      </c>
      <c r="HN33" t="s">
        <v>408</v>
      </c>
      <c r="HO33" t="s">
        <v>408</v>
      </c>
      <c r="HP33" t="s">
        <v>408</v>
      </c>
      <c r="HQ33" t="s">
        <v>408</v>
      </c>
      <c r="HR33">
        <v>0</v>
      </c>
      <c r="HS33">
        <v>100</v>
      </c>
      <c r="HT33">
        <v>100</v>
      </c>
      <c r="HU33">
        <v>7.2999999999999995E-2</v>
      </c>
      <c r="HV33">
        <v>-8.3000000000000004E-2</v>
      </c>
      <c r="HW33">
        <v>4.0476190476397304E-3</v>
      </c>
      <c r="HX33">
        <v>0</v>
      </c>
      <c r="HY33">
        <v>0</v>
      </c>
      <c r="HZ33">
        <v>0</v>
      </c>
      <c r="IA33">
        <v>-8.4357142857147197E-2</v>
      </c>
      <c r="IB33">
        <v>0</v>
      </c>
      <c r="IC33">
        <v>0</v>
      </c>
      <c r="ID33">
        <v>0</v>
      </c>
      <c r="IE33">
        <v>-1</v>
      </c>
      <c r="IF33">
        <v>-1</v>
      </c>
      <c r="IG33">
        <v>-1</v>
      </c>
      <c r="IH33">
        <v>-1</v>
      </c>
      <c r="II33">
        <v>3.2</v>
      </c>
      <c r="IJ33">
        <v>3.2</v>
      </c>
      <c r="IK33">
        <v>1.22925</v>
      </c>
      <c r="IL33">
        <v>2.5744600000000002</v>
      </c>
      <c r="IM33">
        <v>2.8002899999999999</v>
      </c>
      <c r="IN33">
        <v>2.97485</v>
      </c>
      <c r="IO33">
        <v>3.0493199999999998</v>
      </c>
      <c r="IP33">
        <v>2.3168899999999999</v>
      </c>
      <c r="IQ33">
        <v>34.304200000000002</v>
      </c>
      <c r="IR33">
        <v>24.210100000000001</v>
      </c>
      <c r="IS33">
        <v>18</v>
      </c>
      <c r="IT33">
        <v>1093.53</v>
      </c>
      <c r="IU33">
        <v>600.22500000000002</v>
      </c>
      <c r="IV33">
        <v>25.0002</v>
      </c>
      <c r="IW33">
        <v>25.163699999999999</v>
      </c>
      <c r="IX33">
        <v>30.0002</v>
      </c>
      <c r="IY33">
        <v>25.054500000000001</v>
      </c>
      <c r="IZ33">
        <v>25.046500000000002</v>
      </c>
      <c r="JA33">
        <v>24.567699999999999</v>
      </c>
      <c r="JB33">
        <v>10.322900000000001</v>
      </c>
      <c r="JC33">
        <v>67.351600000000005</v>
      </c>
      <c r="JD33">
        <v>25</v>
      </c>
      <c r="JE33">
        <v>300</v>
      </c>
      <c r="JF33">
        <v>18.070699999999999</v>
      </c>
      <c r="JG33">
        <v>101.782</v>
      </c>
      <c r="JH33">
        <v>101.06100000000001</v>
      </c>
    </row>
    <row r="34" spans="1:268" x14ac:dyDescent="0.2">
      <c r="A34">
        <v>18</v>
      </c>
      <c r="B34">
        <v>1530560179.5</v>
      </c>
      <c r="C34">
        <v>2783.5</v>
      </c>
      <c r="D34" t="s">
        <v>480</v>
      </c>
      <c r="E34" t="s">
        <v>481</v>
      </c>
      <c r="F34" t="s">
        <v>399</v>
      </c>
      <c r="I34">
        <v>1530560179.5</v>
      </c>
      <c r="J34">
        <f t="shared" si="0"/>
        <v>2.3979854571693614E-3</v>
      </c>
      <c r="K34">
        <f t="shared" si="1"/>
        <v>2.3979854571693613</v>
      </c>
      <c r="L34">
        <f t="shared" si="2"/>
        <v>4.8364632063489941</v>
      </c>
      <c r="M34">
        <f t="shared" si="3"/>
        <v>196.822</v>
      </c>
      <c r="N34">
        <f t="shared" si="4"/>
        <v>120.8396904515086</v>
      </c>
      <c r="O34">
        <f t="shared" si="5"/>
        <v>11.014622372438325</v>
      </c>
      <c r="P34">
        <f t="shared" si="6"/>
        <v>17.9404630754</v>
      </c>
      <c r="Q34">
        <f t="shared" si="7"/>
        <v>0.11197530261045353</v>
      </c>
      <c r="R34">
        <f t="shared" si="8"/>
        <v>2.7678920895926304</v>
      </c>
      <c r="S34">
        <f t="shared" si="9"/>
        <v>0.10951822302036075</v>
      </c>
      <c r="T34">
        <f t="shared" si="10"/>
        <v>6.8665157644630423E-2</v>
      </c>
      <c r="U34">
        <f t="shared" si="11"/>
        <v>248.04647550044228</v>
      </c>
      <c r="V34">
        <f t="shared" si="12"/>
        <v>27.562511186189258</v>
      </c>
      <c r="W34">
        <f t="shared" si="13"/>
        <v>27.571899999999999</v>
      </c>
      <c r="X34">
        <f t="shared" si="14"/>
        <v>3.7011575415546671</v>
      </c>
      <c r="Y34">
        <f t="shared" si="15"/>
        <v>50.262114645940393</v>
      </c>
      <c r="Z34">
        <f t="shared" si="16"/>
        <v>1.7651879959200001</v>
      </c>
      <c r="AA34">
        <f t="shared" si="17"/>
        <v>3.5119652413243068</v>
      </c>
      <c r="AB34">
        <f t="shared" si="18"/>
        <v>1.9359695456346671</v>
      </c>
      <c r="AC34">
        <f t="shared" si="19"/>
        <v>-105.75115866116884</v>
      </c>
      <c r="AD34">
        <f t="shared" si="20"/>
        <v>-133.43484743036791</v>
      </c>
      <c r="AE34">
        <f t="shared" si="21"/>
        <v>-10.416886482358731</v>
      </c>
      <c r="AF34">
        <f t="shared" si="22"/>
        <v>-1.5564170734532183</v>
      </c>
      <c r="AG34">
        <v>0</v>
      </c>
      <c r="AH34">
        <v>0</v>
      </c>
      <c r="AI34">
        <f t="shared" si="23"/>
        <v>1</v>
      </c>
      <c r="AJ34">
        <f t="shared" si="24"/>
        <v>0</v>
      </c>
      <c r="AK34">
        <f t="shared" si="25"/>
        <v>48199.926032185402</v>
      </c>
      <c r="AL34" t="s">
        <v>400</v>
      </c>
      <c r="AM34">
        <v>8237.3799999999992</v>
      </c>
      <c r="AN34">
        <v>0</v>
      </c>
      <c r="AO34">
        <v>0</v>
      </c>
      <c r="AP34" t="e">
        <f t="shared" si="26"/>
        <v>#DIV/0!</v>
      </c>
      <c r="AQ34">
        <v>-1</v>
      </c>
      <c r="AR34" t="s">
        <v>482</v>
      </c>
      <c r="AS34">
        <v>10365.200000000001</v>
      </c>
      <c r="AT34">
        <v>1986.5447999999999</v>
      </c>
      <c r="AU34">
        <v>2219.5700000000002</v>
      </c>
      <c r="AV34">
        <f t="shared" si="27"/>
        <v>0.10498664155669801</v>
      </c>
      <c r="AW34">
        <v>0.5</v>
      </c>
      <c r="AX34">
        <f t="shared" si="28"/>
        <v>1264.4346007774313</v>
      </c>
      <c r="AY34">
        <f t="shared" si="29"/>
        <v>4.8364632063489941</v>
      </c>
      <c r="AZ34">
        <f t="shared" si="30"/>
        <v>66.37437110185337</v>
      </c>
      <c r="BA34">
        <f t="shared" si="31"/>
        <v>4.615867995672116E-3</v>
      </c>
      <c r="BB34">
        <f t="shared" si="32"/>
        <v>-1</v>
      </c>
      <c r="BC34" t="e">
        <f t="shared" si="33"/>
        <v>#DIV/0!</v>
      </c>
      <c r="BD34" t="s">
        <v>402</v>
      </c>
      <c r="BE34">
        <v>0</v>
      </c>
      <c r="BF34" t="e">
        <f t="shared" si="34"/>
        <v>#DIV/0!</v>
      </c>
      <c r="BG34" t="e">
        <f t="shared" si="35"/>
        <v>#DIV/0!</v>
      </c>
      <c r="BH34" t="e">
        <f t="shared" si="36"/>
        <v>#DIV/0!</v>
      </c>
      <c r="BI34" t="e">
        <f t="shared" si="37"/>
        <v>#DIV/0!</v>
      </c>
      <c r="BJ34">
        <f t="shared" si="38"/>
        <v>0.10498664155669803</v>
      </c>
      <c r="BK34" t="e">
        <f t="shared" si="39"/>
        <v>#DIV/0!</v>
      </c>
      <c r="BL34" t="e">
        <f t="shared" si="40"/>
        <v>#DIV/0!</v>
      </c>
      <c r="BM34" t="e">
        <f t="shared" si="41"/>
        <v>#DIV/0!</v>
      </c>
      <c r="BN34">
        <v>644</v>
      </c>
      <c r="BO34">
        <v>300</v>
      </c>
      <c r="BP34">
        <v>300</v>
      </c>
      <c r="BQ34">
        <v>300</v>
      </c>
      <c r="BR34">
        <v>10365.200000000001</v>
      </c>
      <c r="BS34">
        <v>2175.33</v>
      </c>
      <c r="BT34">
        <v>-7.3573199999999997E-3</v>
      </c>
      <c r="BU34">
        <v>-9.3000000000000007</v>
      </c>
      <c r="BV34" t="s">
        <v>402</v>
      </c>
      <c r="BW34" t="s">
        <v>402</v>
      </c>
      <c r="BX34" t="s">
        <v>402</v>
      </c>
      <c r="BY34" t="s">
        <v>402</v>
      </c>
      <c r="BZ34" t="s">
        <v>402</v>
      </c>
      <c r="CA34" t="s">
        <v>402</v>
      </c>
      <c r="CB34" t="s">
        <v>402</v>
      </c>
      <c r="CC34" t="s">
        <v>402</v>
      </c>
      <c r="CD34" t="s">
        <v>402</v>
      </c>
      <c r="CE34" t="s">
        <v>402</v>
      </c>
      <c r="CF34">
        <f t="shared" si="42"/>
        <v>1499.94</v>
      </c>
      <c r="CG34">
        <f t="shared" si="43"/>
        <v>1264.4346007774313</v>
      </c>
      <c r="CH34">
        <f t="shared" si="44"/>
        <v>0.84299012012309238</v>
      </c>
      <c r="CI34">
        <f t="shared" si="45"/>
        <v>0.16537093183756835</v>
      </c>
      <c r="CJ34">
        <v>6</v>
      </c>
      <c r="CK34">
        <v>0.5</v>
      </c>
      <c r="CL34" t="s">
        <v>403</v>
      </c>
      <c r="CM34">
        <v>2</v>
      </c>
      <c r="CN34">
        <v>1530560179.5</v>
      </c>
      <c r="CO34">
        <v>196.822</v>
      </c>
      <c r="CP34">
        <v>200.00700000000001</v>
      </c>
      <c r="CQ34">
        <v>19.365600000000001</v>
      </c>
      <c r="CR34">
        <v>17.954699999999999</v>
      </c>
      <c r="CS34">
        <v>196.761</v>
      </c>
      <c r="CT34">
        <v>19.4526</v>
      </c>
      <c r="CU34">
        <v>1000.02</v>
      </c>
      <c r="CV34">
        <v>91.046099999999996</v>
      </c>
      <c r="CW34">
        <v>0.1046</v>
      </c>
      <c r="CX34">
        <v>26.677700000000002</v>
      </c>
      <c r="CY34">
        <v>27.571899999999999</v>
      </c>
      <c r="CZ34">
        <v>999.9</v>
      </c>
      <c r="DA34">
        <v>0</v>
      </c>
      <c r="DB34">
        <v>0</v>
      </c>
      <c r="DC34">
        <v>10001.200000000001</v>
      </c>
      <c r="DD34">
        <v>0</v>
      </c>
      <c r="DE34">
        <v>0.21912699999999999</v>
      </c>
      <c r="DF34">
        <v>-3.1736599999999999</v>
      </c>
      <c r="DG34">
        <v>200.72200000000001</v>
      </c>
      <c r="DH34">
        <v>203.66399999999999</v>
      </c>
      <c r="DI34">
        <v>1.4149</v>
      </c>
      <c r="DJ34">
        <v>200.00700000000001</v>
      </c>
      <c r="DK34">
        <v>17.954699999999999</v>
      </c>
      <c r="DL34">
        <v>1.76352</v>
      </c>
      <c r="DM34">
        <v>1.6347</v>
      </c>
      <c r="DN34">
        <v>15.4672</v>
      </c>
      <c r="DO34">
        <v>14.289899999999999</v>
      </c>
      <c r="DP34">
        <v>1499.94</v>
      </c>
      <c r="DQ34">
        <v>0.89999399999999996</v>
      </c>
      <c r="DR34">
        <v>0.100006</v>
      </c>
      <c r="DS34">
        <v>0</v>
      </c>
      <c r="DT34">
        <v>1984.34</v>
      </c>
      <c r="DU34">
        <v>4.9997400000000001</v>
      </c>
      <c r="DV34">
        <v>28471.8</v>
      </c>
      <c r="DW34">
        <v>11509.9</v>
      </c>
      <c r="DX34">
        <v>42.311999999999998</v>
      </c>
      <c r="DY34">
        <v>43.311999999999998</v>
      </c>
      <c r="DZ34">
        <v>43.186999999999998</v>
      </c>
      <c r="EA34">
        <v>43.061999999999998</v>
      </c>
      <c r="EB34">
        <v>43.936999999999998</v>
      </c>
      <c r="EC34">
        <v>1345.44</v>
      </c>
      <c r="ED34">
        <v>149.5</v>
      </c>
      <c r="EE34">
        <v>0</v>
      </c>
      <c r="EF34">
        <v>143.200000047684</v>
      </c>
      <c r="EG34">
        <v>0</v>
      </c>
      <c r="EH34">
        <v>1986.5447999999999</v>
      </c>
      <c r="EI34">
        <v>-21.0484615571335</v>
      </c>
      <c r="EJ34">
        <v>-304.01538485325801</v>
      </c>
      <c r="EK34">
        <v>28509.376</v>
      </c>
      <c r="EL34">
        <v>15</v>
      </c>
      <c r="EM34">
        <v>1530560206.5</v>
      </c>
      <c r="EN34" t="s">
        <v>483</v>
      </c>
      <c r="EO34">
        <v>1530560206.5</v>
      </c>
      <c r="EP34">
        <v>1530560203.5</v>
      </c>
      <c r="EQ34">
        <v>18</v>
      </c>
      <c r="ER34">
        <v>-1.2E-2</v>
      </c>
      <c r="ES34">
        <v>-4.0000000000000001E-3</v>
      </c>
      <c r="ET34">
        <v>6.0999999999999999E-2</v>
      </c>
      <c r="EU34">
        <v>-8.6999999999999994E-2</v>
      </c>
      <c r="EV34">
        <v>200</v>
      </c>
      <c r="EW34">
        <v>18</v>
      </c>
      <c r="EX34">
        <v>0.45</v>
      </c>
      <c r="EY34">
        <v>0.06</v>
      </c>
      <c r="EZ34">
        <v>-3.15521875</v>
      </c>
      <c r="FA34">
        <v>-6.0840787992483901E-2</v>
      </c>
      <c r="FB34">
        <v>2.5405363526969999E-2</v>
      </c>
      <c r="FC34">
        <v>1</v>
      </c>
      <c r="FD34">
        <v>1</v>
      </c>
      <c r="FE34">
        <v>0</v>
      </c>
      <c r="FF34">
        <v>0</v>
      </c>
      <c r="FG34">
        <v>0</v>
      </c>
      <c r="FH34">
        <v>1.3838239999999999</v>
      </c>
      <c r="FI34">
        <v>8.8693733583490794E-2</v>
      </c>
      <c r="FJ34">
        <v>9.2910343342385796E-3</v>
      </c>
      <c r="FK34">
        <v>1</v>
      </c>
      <c r="FL34">
        <v>2</v>
      </c>
      <c r="FM34">
        <v>3</v>
      </c>
      <c r="FN34" t="s">
        <v>422</v>
      </c>
      <c r="FO34">
        <v>3.9268100000000001</v>
      </c>
      <c r="FP34">
        <v>2.7872300000000001</v>
      </c>
      <c r="FQ34">
        <v>4.7419599999999999E-2</v>
      </c>
      <c r="FR34">
        <v>4.8081400000000003E-2</v>
      </c>
      <c r="FS34">
        <v>8.6789099999999994E-2</v>
      </c>
      <c r="FT34">
        <v>8.1203399999999995E-2</v>
      </c>
      <c r="FU34">
        <v>20461.7</v>
      </c>
      <c r="FV34">
        <v>24940</v>
      </c>
      <c r="FW34">
        <v>20921</v>
      </c>
      <c r="FX34">
        <v>25271</v>
      </c>
      <c r="FY34">
        <v>30299.7</v>
      </c>
      <c r="FZ34">
        <v>34183.199999999997</v>
      </c>
      <c r="GA34">
        <v>37758.9</v>
      </c>
      <c r="GB34">
        <v>41921.300000000003</v>
      </c>
      <c r="GC34">
        <v>2.6638000000000002</v>
      </c>
      <c r="GD34">
        <v>2.1852999999999998</v>
      </c>
      <c r="GE34">
        <v>0.19253000000000001</v>
      </c>
      <c r="GF34">
        <v>0</v>
      </c>
      <c r="GG34">
        <v>24.417999999999999</v>
      </c>
      <c r="GH34">
        <v>999.9</v>
      </c>
      <c r="GI34">
        <v>48.735999999999997</v>
      </c>
      <c r="GJ34">
        <v>29.064</v>
      </c>
      <c r="GK34">
        <v>21.607199999999999</v>
      </c>
      <c r="GL34">
        <v>61.641300000000001</v>
      </c>
      <c r="GM34">
        <v>18.217099999999999</v>
      </c>
      <c r="GN34">
        <v>3</v>
      </c>
      <c r="GO34">
        <v>-0.16706799999999999</v>
      </c>
      <c r="GP34">
        <v>-0.19075400000000001</v>
      </c>
      <c r="GQ34">
        <v>20.322099999999999</v>
      </c>
      <c r="GR34">
        <v>5.2226800000000004</v>
      </c>
      <c r="GS34">
        <v>11.962</v>
      </c>
      <c r="GT34">
        <v>4.9856999999999996</v>
      </c>
      <c r="GU34">
        <v>3.3010000000000002</v>
      </c>
      <c r="GV34">
        <v>999.9</v>
      </c>
      <c r="GW34">
        <v>9999</v>
      </c>
      <c r="GX34">
        <v>9999</v>
      </c>
      <c r="GY34">
        <v>9999</v>
      </c>
      <c r="GZ34">
        <v>1.8843700000000001</v>
      </c>
      <c r="HA34">
        <v>1.8813800000000001</v>
      </c>
      <c r="HB34">
        <v>1.8829199999999999</v>
      </c>
      <c r="HC34">
        <v>1.88157</v>
      </c>
      <c r="HD34">
        <v>1.8830899999999999</v>
      </c>
      <c r="HE34">
        <v>1.88232</v>
      </c>
      <c r="HF34">
        <v>1.8843099999999999</v>
      </c>
      <c r="HG34">
        <v>1.8815599999999999</v>
      </c>
      <c r="HH34">
        <v>5</v>
      </c>
      <c r="HI34">
        <v>0</v>
      </c>
      <c r="HJ34">
        <v>0</v>
      </c>
      <c r="HK34">
        <v>0</v>
      </c>
      <c r="HL34" t="s">
        <v>406</v>
      </c>
      <c r="HM34" t="s">
        <v>407</v>
      </c>
      <c r="HN34" t="s">
        <v>408</v>
      </c>
      <c r="HO34" t="s">
        <v>408</v>
      </c>
      <c r="HP34" t="s">
        <v>408</v>
      </c>
      <c r="HQ34" t="s">
        <v>408</v>
      </c>
      <c r="HR34">
        <v>0</v>
      </c>
      <c r="HS34">
        <v>100</v>
      </c>
      <c r="HT34">
        <v>100</v>
      </c>
      <c r="HU34">
        <v>6.0999999999999999E-2</v>
      </c>
      <c r="HV34">
        <v>-8.6999999999999994E-2</v>
      </c>
      <c r="HW34">
        <v>7.2571428571393398E-2</v>
      </c>
      <c r="HX34">
        <v>0</v>
      </c>
      <c r="HY34">
        <v>0</v>
      </c>
      <c r="HZ34">
        <v>0</v>
      </c>
      <c r="IA34">
        <v>-8.3030000000004406E-2</v>
      </c>
      <c r="IB34">
        <v>0</v>
      </c>
      <c r="IC34">
        <v>0</v>
      </c>
      <c r="ID34">
        <v>0</v>
      </c>
      <c r="IE34">
        <v>-1</v>
      </c>
      <c r="IF34">
        <v>-1</v>
      </c>
      <c r="IG34">
        <v>-1</v>
      </c>
      <c r="IH34">
        <v>-1</v>
      </c>
      <c r="II34">
        <v>2</v>
      </c>
      <c r="IJ34">
        <v>2.1</v>
      </c>
      <c r="IK34">
        <v>0.88378900000000005</v>
      </c>
      <c r="IL34">
        <v>2.5830099999999998</v>
      </c>
      <c r="IM34">
        <v>2.8002899999999999</v>
      </c>
      <c r="IN34">
        <v>2.97485</v>
      </c>
      <c r="IO34">
        <v>3.0493199999999998</v>
      </c>
      <c r="IP34">
        <v>2.31812</v>
      </c>
      <c r="IQ34">
        <v>34.326900000000002</v>
      </c>
      <c r="IR34">
        <v>24.210100000000001</v>
      </c>
      <c r="IS34">
        <v>18</v>
      </c>
      <c r="IT34">
        <v>1095.17</v>
      </c>
      <c r="IU34">
        <v>599.64400000000001</v>
      </c>
      <c r="IV34">
        <v>25</v>
      </c>
      <c r="IW34">
        <v>25.1431</v>
      </c>
      <c r="IX34">
        <v>30.0002</v>
      </c>
      <c r="IY34">
        <v>25.031300000000002</v>
      </c>
      <c r="IZ34">
        <v>25.023700000000002</v>
      </c>
      <c r="JA34">
        <v>17.654299999999999</v>
      </c>
      <c r="JB34">
        <v>11.1259</v>
      </c>
      <c r="JC34">
        <v>67.459900000000005</v>
      </c>
      <c r="JD34">
        <v>25</v>
      </c>
      <c r="JE34">
        <v>200</v>
      </c>
      <c r="JF34">
        <v>17.885300000000001</v>
      </c>
      <c r="JG34">
        <v>101.788</v>
      </c>
      <c r="JH34">
        <v>101.065</v>
      </c>
    </row>
    <row r="35" spans="1:268" x14ac:dyDescent="0.2">
      <c r="A35">
        <v>19</v>
      </c>
      <c r="B35">
        <v>1530560327.5</v>
      </c>
      <c r="C35">
        <v>2931.5</v>
      </c>
      <c r="D35" t="s">
        <v>484</v>
      </c>
      <c r="E35" t="s">
        <v>485</v>
      </c>
      <c r="F35" t="s">
        <v>399</v>
      </c>
      <c r="I35">
        <v>1530560327.5</v>
      </c>
      <c r="J35">
        <f t="shared" si="0"/>
        <v>2.6436129522177188E-3</v>
      </c>
      <c r="K35">
        <f t="shared" si="1"/>
        <v>2.643612952217719</v>
      </c>
      <c r="L35">
        <f t="shared" si="2"/>
        <v>1.7185070206608501</v>
      </c>
      <c r="M35">
        <f t="shared" si="3"/>
        <v>98.796400000000006</v>
      </c>
      <c r="N35">
        <f t="shared" si="4"/>
        <v>73.233659898369922</v>
      </c>
      <c r="O35">
        <f t="shared" si="5"/>
        <v>6.6757854150990923</v>
      </c>
      <c r="P35">
        <f t="shared" si="6"/>
        <v>9.0060167291868005</v>
      </c>
      <c r="Q35">
        <f t="shared" si="7"/>
        <v>0.12439298363249864</v>
      </c>
      <c r="R35">
        <f t="shared" si="8"/>
        <v>2.7703449228850818</v>
      </c>
      <c r="S35">
        <f t="shared" si="9"/>
        <v>0.12137125939167448</v>
      </c>
      <c r="T35">
        <f t="shared" si="10"/>
        <v>7.6122413332200822E-2</v>
      </c>
      <c r="U35">
        <f t="shared" si="11"/>
        <v>248.0331285004219</v>
      </c>
      <c r="V35">
        <f t="shared" si="12"/>
        <v>27.47091460083999</v>
      </c>
      <c r="W35">
        <f t="shared" si="13"/>
        <v>27.509899999999998</v>
      </c>
      <c r="X35">
        <f t="shared" si="14"/>
        <v>3.6877586528106172</v>
      </c>
      <c r="Y35">
        <f t="shared" si="15"/>
        <v>50.229065398415763</v>
      </c>
      <c r="Z35">
        <f t="shared" si="16"/>
        <v>1.7615881903238999</v>
      </c>
      <c r="AA35">
        <f t="shared" si="17"/>
        <v>3.5071092331721161</v>
      </c>
      <c r="AB35">
        <f t="shared" si="18"/>
        <v>1.9261704624867173</v>
      </c>
      <c r="AC35">
        <f t="shared" si="19"/>
        <v>-116.5833311928014</v>
      </c>
      <c r="AD35">
        <f t="shared" si="20"/>
        <v>-127.80293272244398</v>
      </c>
      <c r="AE35">
        <f t="shared" si="21"/>
        <v>-9.9641239204917067</v>
      </c>
      <c r="AF35">
        <f t="shared" si="22"/>
        <v>-6.3172593353151996</v>
      </c>
      <c r="AG35">
        <v>0</v>
      </c>
      <c r="AH35">
        <v>0</v>
      </c>
      <c r="AI35">
        <f t="shared" si="23"/>
        <v>1</v>
      </c>
      <c r="AJ35">
        <f t="shared" si="24"/>
        <v>0</v>
      </c>
      <c r="AK35">
        <f t="shared" si="25"/>
        <v>48270.772731320561</v>
      </c>
      <c r="AL35" t="s">
        <v>400</v>
      </c>
      <c r="AM35">
        <v>8237.3799999999992</v>
      </c>
      <c r="AN35">
        <v>0</v>
      </c>
      <c r="AO35">
        <v>0</v>
      </c>
      <c r="AP35" t="e">
        <f t="shared" si="26"/>
        <v>#DIV/0!</v>
      </c>
      <c r="AQ35">
        <v>-1</v>
      </c>
      <c r="AR35" t="s">
        <v>486</v>
      </c>
      <c r="AS35">
        <v>10364.6</v>
      </c>
      <c r="AT35">
        <v>1917.16076923077</v>
      </c>
      <c r="AU35">
        <v>2120.34</v>
      </c>
      <c r="AV35">
        <f t="shared" si="27"/>
        <v>9.582389181415718E-2</v>
      </c>
      <c r="AW35">
        <v>0.5</v>
      </c>
      <c r="AX35">
        <f t="shared" si="28"/>
        <v>1264.3671007774205</v>
      </c>
      <c r="AY35">
        <f t="shared" si="29"/>
        <v>1.7185070206608501</v>
      </c>
      <c r="AZ35">
        <f t="shared" si="30"/>
        <v>60.578288139137555</v>
      </c>
      <c r="BA35">
        <f t="shared" si="31"/>
        <v>2.1500931327533938E-3</v>
      </c>
      <c r="BB35">
        <f t="shared" si="32"/>
        <v>-1</v>
      </c>
      <c r="BC35" t="e">
        <f t="shared" si="33"/>
        <v>#DIV/0!</v>
      </c>
      <c r="BD35" t="s">
        <v>402</v>
      </c>
      <c r="BE35">
        <v>0</v>
      </c>
      <c r="BF35" t="e">
        <f t="shared" si="34"/>
        <v>#DIV/0!</v>
      </c>
      <c r="BG35" t="e">
        <f t="shared" si="35"/>
        <v>#DIV/0!</v>
      </c>
      <c r="BH35" t="e">
        <f t="shared" si="36"/>
        <v>#DIV/0!</v>
      </c>
      <c r="BI35" t="e">
        <f t="shared" si="37"/>
        <v>#DIV/0!</v>
      </c>
      <c r="BJ35">
        <f t="shared" si="38"/>
        <v>9.5823891814157208E-2</v>
      </c>
      <c r="BK35" t="e">
        <f t="shared" si="39"/>
        <v>#DIV/0!</v>
      </c>
      <c r="BL35" t="e">
        <f t="shared" si="40"/>
        <v>#DIV/0!</v>
      </c>
      <c r="BM35" t="e">
        <f t="shared" si="41"/>
        <v>#DIV/0!</v>
      </c>
      <c r="BN35">
        <v>645</v>
      </c>
      <c r="BO35">
        <v>300</v>
      </c>
      <c r="BP35">
        <v>300</v>
      </c>
      <c r="BQ35">
        <v>300</v>
      </c>
      <c r="BR35">
        <v>10364.6</v>
      </c>
      <c r="BS35">
        <v>2082.21</v>
      </c>
      <c r="BT35">
        <v>-7.3569000000000004E-3</v>
      </c>
      <c r="BU35">
        <v>-7.5</v>
      </c>
      <c r="BV35" t="s">
        <v>402</v>
      </c>
      <c r="BW35" t="s">
        <v>402</v>
      </c>
      <c r="BX35" t="s">
        <v>402</v>
      </c>
      <c r="BY35" t="s">
        <v>402</v>
      </c>
      <c r="BZ35" t="s">
        <v>402</v>
      </c>
      <c r="CA35" t="s">
        <v>402</v>
      </c>
      <c r="CB35" t="s">
        <v>402</v>
      </c>
      <c r="CC35" t="s">
        <v>402</v>
      </c>
      <c r="CD35" t="s">
        <v>402</v>
      </c>
      <c r="CE35" t="s">
        <v>402</v>
      </c>
      <c r="CF35">
        <f t="shared" si="42"/>
        <v>1499.86</v>
      </c>
      <c r="CG35">
        <f t="shared" si="43"/>
        <v>1264.3671007774205</v>
      </c>
      <c r="CH35">
        <f t="shared" si="44"/>
        <v>0.84299007959237571</v>
      </c>
      <c r="CI35">
        <f t="shared" si="45"/>
        <v>0.16537085361328518</v>
      </c>
      <c r="CJ35">
        <v>6</v>
      </c>
      <c r="CK35">
        <v>0.5</v>
      </c>
      <c r="CL35" t="s">
        <v>403</v>
      </c>
      <c r="CM35">
        <v>2</v>
      </c>
      <c r="CN35">
        <v>1530560327.5</v>
      </c>
      <c r="CO35">
        <v>98.796400000000006</v>
      </c>
      <c r="CP35">
        <v>99.984200000000001</v>
      </c>
      <c r="CQ35">
        <v>19.3247</v>
      </c>
      <c r="CR35">
        <v>17.769200000000001</v>
      </c>
      <c r="CS35">
        <v>98.551400000000001</v>
      </c>
      <c r="CT35">
        <v>19.4177</v>
      </c>
      <c r="CU35">
        <v>1000.01</v>
      </c>
      <c r="CV35">
        <v>91.052300000000002</v>
      </c>
      <c r="CW35">
        <v>0.10503700000000001</v>
      </c>
      <c r="CX35">
        <v>26.654199999999999</v>
      </c>
      <c r="CY35">
        <v>27.509899999999998</v>
      </c>
      <c r="CZ35">
        <v>999.9</v>
      </c>
      <c r="DA35">
        <v>0</v>
      </c>
      <c r="DB35">
        <v>0</v>
      </c>
      <c r="DC35">
        <v>10015</v>
      </c>
      <c r="DD35">
        <v>0</v>
      </c>
      <c r="DE35">
        <v>0.21912699999999999</v>
      </c>
      <c r="DF35">
        <v>-1.37198</v>
      </c>
      <c r="DG35">
        <v>100.556</v>
      </c>
      <c r="DH35">
        <v>101.79300000000001</v>
      </c>
      <c r="DI35">
        <v>1.5618700000000001</v>
      </c>
      <c r="DJ35">
        <v>99.984200000000001</v>
      </c>
      <c r="DK35">
        <v>17.769200000000001</v>
      </c>
      <c r="DL35">
        <v>1.76014</v>
      </c>
      <c r="DM35">
        <v>1.61792</v>
      </c>
      <c r="DN35">
        <v>15.437200000000001</v>
      </c>
      <c r="DO35">
        <v>14.130599999999999</v>
      </c>
      <c r="DP35">
        <v>1499.86</v>
      </c>
      <c r="DQ35">
        <v>0.89999399999999996</v>
      </c>
      <c r="DR35">
        <v>0.100006</v>
      </c>
      <c r="DS35">
        <v>0</v>
      </c>
      <c r="DT35">
        <v>1915.04</v>
      </c>
      <c r="DU35">
        <v>4.9997400000000001</v>
      </c>
      <c r="DV35">
        <v>27473.599999999999</v>
      </c>
      <c r="DW35">
        <v>11509.3</v>
      </c>
      <c r="DX35">
        <v>41.936999999999998</v>
      </c>
      <c r="DY35">
        <v>43.311999999999998</v>
      </c>
      <c r="DZ35">
        <v>43.125</v>
      </c>
      <c r="EA35">
        <v>43.311999999999998</v>
      </c>
      <c r="EB35">
        <v>44.125</v>
      </c>
      <c r="EC35">
        <v>1345.37</v>
      </c>
      <c r="ED35">
        <v>149.49</v>
      </c>
      <c r="EE35">
        <v>0</v>
      </c>
      <c r="EF35">
        <v>147.200000047684</v>
      </c>
      <c r="EG35">
        <v>0</v>
      </c>
      <c r="EH35">
        <v>1917.16076923077</v>
      </c>
      <c r="EI35">
        <v>-16.337094024129801</v>
      </c>
      <c r="EJ35">
        <v>-242.762393471661</v>
      </c>
      <c r="EK35">
        <v>27505.599999999999</v>
      </c>
      <c r="EL35">
        <v>15</v>
      </c>
      <c r="EM35">
        <v>1530560349.5</v>
      </c>
      <c r="EN35" t="s">
        <v>487</v>
      </c>
      <c r="EO35">
        <v>1530560348.5</v>
      </c>
      <c r="EP35">
        <v>1530560349.5</v>
      </c>
      <c r="EQ35">
        <v>19</v>
      </c>
      <c r="ER35">
        <v>0.184</v>
      </c>
      <c r="ES35">
        <v>-7.0000000000000001E-3</v>
      </c>
      <c r="ET35">
        <v>0.245</v>
      </c>
      <c r="EU35">
        <v>-9.2999999999999999E-2</v>
      </c>
      <c r="EV35">
        <v>100</v>
      </c>
      <c r="EW35">
        <v>18</v>
      </c>
      <c r="EX35">
        <v>0.3</v>
      </c>
      <c r="EY35">
        <v>0.06</v>
      </c>
      <c r="EZ35">
        <v>-1.3739269999999999</v>
      </c>
      <c r="FA35">
        <v>-8.3076472795492198E-2</v>
      </c>
      <c r="FB35">
        <v>2.3233948136294001E-2</v>
      </c>
      <c r="FC35">
        <v>1</v>
      </c>
      <c r="FD35">
        <v>1</v>
      </c>
      <c r="FE35">
        <v>0</v>
      </c>
      <c r="FF35">
        <v>0</v>
      </c>
      <c r="FG35">
        <v>0</v>
      </c>
      <c r="FH35">
        <v>1.5500532499999999</v>
      </c>
      <c r="FI35">
        <v>5.6072532833017899E-2</v>
      </c>
      <c r="FJ35">
        <v>5.5072508511507003E-3</v>
      </c>
      <c r="FK35">
        <v>1</v>
      </c>
      <c r="FL35">
        <v>2</v>
      </c>
      <c r="FM35">
        <v>3</v>
      </c>
      <c r="FN35" t="s">
        <v>422</v>
      </c>
      <c r="FO35">
        <v>3.9267799999999999</v>
      </c>
      <c r="FP35">
        <v>2.7877900000000002</v>
      </c>
      <c r="FQ35">
        <v>2.5140900000000001E-2</v>
      </c>
      <c r="FR35">
        <v>2.5460900000000002E-2</v>
      </c>
      <c r="FS35">
        <v>8.6685700000000004E-2</v>
      </c>
      <c r="FT35">
        <v>8.0598799999999998E-2</v>
      </c>
      <c r="FU35">
        <v>20941</v>
      </c>
      <c r="FV35">
        <v>25533.9</v>
      </c>
      <c r="FW35">
        <v>20921.5</v>
      </c>
      <c r="FX35">
        <v>25271.9</v>
      </c>
      <c r="FY35">
        <v>30303.7</v>
      </c>
      <c r="FZ35">
        <v>34206.5</v>
      </c>
      <c r="GA35">
        <v>37760</v>
      </c>
      <c r="GB35">
        <v>41922.699999999997</v>
      </c>
      <c r="GC35">
        <v>2.6636500000000001</v>
      </c>
      <c r="GD35">
        <v>2.1842800000000002</v>
      </c>
      <c r="GE35">
        <v>0.18987100000000001</v>
      </c>
      <c r="GF35">
        <v>0</v>
      </c>
      <c r="GG35">
        <v>24.3994</v>
      </c>
      <c r="GH35">
        <v>999.9</v>
      </c>
      <c r="GI35">
        <v>48.688000000000002</v>
      </c>
      <c r="GJ35">
        <v>29.094000000000001</v>
      </c>
      <c r="GK35">
        <v>21.623999999999999</v>
      </c>
      <c r="GL35">
        <v>61.601300000000002</v>
      </c>
      <c r="GM35">
        <v>18.2332</v>
      </c>
      <c r="GN35">
        <v>3</v>
      </c>
      <c r="GO35">
        <v>-0.16841200000000001</v>
      </c>
      <c r="GP35">
        <v>-0.20469799999999999</v>
      </c>
      <c r="GQ35">
        <v>20.321899999999999</v>
      </c>
      <c r="GR35">
        <v>5.2208800000000002</v>
      </c>
      <c r="GS35">
        <v>11.962</v>
      </c>
      <c r="GT35">
        <v>4.9858000000000002</v>
      </c>
      <c r="GU35">
        <v>3.3010000000000002</v>
      </c>
      <c r="GV35">
        <v>999.9</v>
      </c>
      <c r="GW35">
        <v>9999</v>
      </c>
      <c r="GX35">
        <v>9999</v>
      </c>
      <c r="GY35">
        <v>9999</v>
      </c>
      <c r="GZ35">
        <v>1.8843700000000001</v>
      </c>
      <c r="HA35">
        <v>1.8813899999999999</v>
      </c>
      <c r="HB35">
        <v>1.88293</v>
      </c>
      <c r="HC35">
        <v>1.88158</v>
      </c>
      <c r="HD35">
        <v>1.8830899999999999</v>
      </c>
      <c r="HE35">
        <v>1.88232</v>
      </c>
      <c r="HF35">
        <v>1.8843099999999999</v>
      </c>
      <c r="HG35">
        <v>1.8815500000000001</v>
      </c>
      <c r="HH35">
        <v>5</v>
      </c>
      <c r="HI35">
        <v>0</v>
      </c>
      <c r="HJ35">
        <v>0</v>
      </c>
      <c r="HK35">
        <v>0</v>
      </c>
      <c r="HL35" t="s">
        <v>406</v>
      </c>
      <c r="HM35" t="s">
        <v>407</v>
      </c>
      <c r="HN35" t="s">
        <v>408</v>
      </c>
      <c r="HO35" t="s">
        <v>408</v>
      </c>
      <c r="HP35" t="s">
        <v>408</v>
      </c>
      <c r="HQ35" t="s">
        <v>408</v>
      </c>
      <c r="HR35">
        <v>0</v>
      </c>
      <c r="HS35">
        <v>100</v>
      </c>
      <c r="HT35">
        <v>100</v>
      </c>
      <c r="HU35">
        <v>0.245</v>
      </c>
      <c r="HV35">
        <v>-9.2999999999999999E-2</v>
      </c>
      <c r="HW35">
        <v>6.0750000000041403E-2</v>
      </c>
      <c r="HX35">
        <v>0</v>
      </c>
      <c r="HY35">
        <v>0</v>
      </c>
      <c r="HZ35">
        <v>0</v>
      </c>
      <c r="IA35">
        <v>-8.6659999999998405E-2</v>
      </c>
      <c r="IB35">
        <v>0</v>
      </c>
      <c r="IC35">
        <v>0</v>
      </c>
      <c r="ID35">
        <v>0</v>
      </c>
      <c r="IE35">
        <v>-1</v>
      </c>
      <c r="IF35">
        <v>-1</v>
      </c>
      <c r="IG35">
        <v>-1</v>
      </c>
      <c r="IH35">
        <v>-1</v>
      </c>
      <c r="II35">
        <v>2</v>
      </c>
      <c r="IJ35">
        <v>2.1</v>
      </c>
      <c r="IK35">
        <v>0.51757799999999998</v>
      </c>
      <c r="IL35">
        <v>2.5854499999999998</v>
      </c>
      <c r="IM35">
        <v>2.8002899999999999</v>
      </c>
      <c r="IN35">
        <v>2.97363</v>
      </c>
      <c r="IO35">
        <v>3.0493199999999998</v>
      </c>
      <c r="IP35">
        <v>2.31812</v>
      </c>
      <c r="IQ35">
        <v>34.326900000000002</v>
      </c>
      <c r="IR35">
        <v>24.210100000000001</v>
      </c>
      <c r="IS35">
        <v>18</v>
      </c>
      <c r="IT35">
        <v>1094.56</v>
      </c>
      <c r="IU35">
        <v>598.60599999999999</v>
      </c>
      <c r="IV35">
        <v>24.9999</v>
      </c>
      <c r="IW35">
        <v>25.1233</v>
      </c>
      <c r="IX35">
        <v>30.0001</v>
      </c>
      <c r="IY35">
        <v>25.010200000000001</v>
      </c>
      <c r="IZ35">
        <v>25.003699999999998</v>
      </c>
      <c r="JA35">
        <v>10.349299999999999</v>
      </c>
      <c r="JB35">
        <v>12.4788</v>
      </c>
      <c r="JC35">
        <v>67.661299999999997</v>
      </c>
      <c r="JD35">
        <v>25</v>
      </c>
      <c r="JE35">
        <v>100</v>
      </c>
      <c r="JF35">
        <v>17.685300000000002</v>
      </c>
      <c r="JG35">
        <v>101.791</v>
      </c>
      <c r="JH35">
        <v>101.068</v>
      </c>
    </row>
    <row r="36" spans="1:268" x14ac:dyDescent="0.2">
      <c r="A36">
        <v>20</v>
      </c>
      <c r="B36">
        <v>1530560470.5</v>
      </c>
      <c r="C36">
        <v>3074.5</v>
      </c>
      <c r="D36" t="s">
        <v>488</v>
      </c>
      <c r="E36" t="s">
        <v>489</v>
      </c>
      <c r="F36" t="s">
        <v>399</v>
      </c>
      <c r="I36">
        <v>1530560470.5</v>
      </c>
      <c r="J36">
        <f t="shared" si="0"/>
        <v>2.8795159610671573E-3</v>
      </c>
      <c r="K36">
        <f t="shared" si="1"/>
        <v>2.8795159610671575</v>
      </c>
      <c r="L36">
        <f t="shared" si="2"/>
        <v>-0.18120760673234015</v>
      </c>
      <c r="M36">
        <f t="shared" si="3"/>
        <v>50.0227</v>
      </c>
      <c r="N36">
        <f t="shared" si="4"/>
        <v>50.463716030219167</v>
      </c>
      <c r="O36">
        <f t="shared" si="5"/>
        <v>4.6001939327000683</v>
      </c>
      <c r="P36">
        <f t="shared" si="6"/>
        <v>4.5599915967242</v>
      </c>
      <c r="Q36">
        <f t="shared" si="7"/>
        <v>0.13561841158404001</v>
      </c>
      <c r="R36">
        <f t="shared" si="8"/>
        <v>2.768566422469406</v>
      </c>
      <c r="S36">
        <f t="shared" si="9"/>
        <v>0.13203293308602679</v>
      </c>
      <c r="T36">
        <f t="shared" si="10"/>
        <v>8.2834828701032565E-2</v>
      </c>
      <c r="U36">
        <f t="shared" si="11"/>
        <v>248.0618565002419</v>
      </c>
      <c r="V36">
        <f t="shared" si="12"/>
        <v>27.436987959079307</v>
      </c>
      <c r="W36">
        <f t="shared" si="13"/>
        <v>27.505199999999999</v>
      </c>
      <c r="X36">
        <f t="shared" si="14"/>
        <v>3.6867446589168011</v>
      </c>
      <c r="Y36">
        <f t="shared" si="15"/>
        <v>50.03902720186074</v>
      </c>
      <c r="Z36">
        <f t="shared" si="16"/>
        <v>1.7580362103329998</v>
      </c>
      <c r="AA36">
        <f t="shared" si="17"/>
        <v>3.5133301117964697</v>
      </c>
      <c r="AB36">
        <f t="shared" si="18"/>
        <v>1.9287084485838013</v>
      </c>
      <c r="AC36">
        <f t="shared" si="19"/>
        <v>-126.98665388306163</v>
      </c>
      <c r="AD36">
        <f t="shared" si="20"/>
        <v>-122.526674491571</v>
      </c>
      <c r="AE36">
        <f t="shared" si="21"/>
        <v>-9.5601105090651401</v>
      </c>
      <c r="AF36">
        <f t="shared" si="22"/>
        <v>-11.011582383455874</v>
      </c>
      <c r="AG36">
        <v>0</v>
      </c>
      <c r="AH36">
        <v>0</v>
      </c>
      <c r="AI36">
        <f t="shared" si="23"/>
        <v>1</v>
      </c>
      <c r="AJ36">
        <f t="shared" si="24"/>
        <v>0</v>
      </c>
      <c r="AK36">
        <f t="shared" si="25"/>
        <v>48217.4146561331</v>
      </c>
      <c r="AL36" t="s">
        <v>400</v>
      </c>
      <c r="AM36">
        <v>8237.3799999999992</v>
      </c>
      <c r="AN36">
        <v>0</v>
      </c>
      <c r="AO36">
        <v>0</v>
      </c>
      <c r="AP36" t="e">
        <f t="shared" si="26"/>
        <v>#DIV/0!</v>
      </c>
      <c r="AQ36">
        <v>-1</v>
      </c>
      <c r="AR36" t="s">
        <v>490</v>
      </c>
      <c r="AS36">
        <v>10363.700000000001</v>
      </c>
      <c r="AT36">
        <v>1817.7903846153799</v>
      </c>
      <c r="AU36">
        <v>1986.21</v>
      </c>
      <c r="AV36">
        <f t="shared" si="27"/>
        <v>8.4794465532154306E-2</v>
      </c>
      <c r="AW36">
        <v>0.5</v>
      </c>
      <c r="AX36">
        <f t="shared" si="28"/>
        <v>1264.5183007773273</v>
      </c>
      <c r="AY36">
        <f t="shared" si="29"/>
        <v>-0.18120760673234015</v>
      </c>
      <c r="AZ36">
        <f t="shared" si="30"/>
        <v>53.612076735020707</v>
      </c>
      <c r="BA36">
        <f t="shared" si="31"/>
        <v>6.4751328056251143E-4</v>
      </c>
      <c r="BB36">
        <f t="shared" si="32"/>
        <v>-1</v>
      </c>
      <c r="BC36" t="e">
        <f t="shared" si="33"/>
        <v>#DIV/0!</v>
      </c>
      <c r="BD36" t="s">
        <v>402</v>
      </c>
      <c r="BE36">
        <v>0</v>
      </c>
      <c r="BF36" t="e">
        <f t="shared" si="34"/>
        <v>#DIV/0!</v>
      </c>
      <c r="BG36" t="e">
        <f t="shared" si="35"/>
        <v>#DIV/0!</v>
      </c>
      <c r="BH36" t="e">
        <f t="shared" si="36"/>
        <v>#DIV/0!</v>
      </c>
      <c r="BI36" t="e">
        <f t="shared" si="37"/>
        <v>#DIV/0!</v>
      </c>
      <c r="BJ36">
        <f t="shared" si="38"/>
        <v>8.4794465532154251E-2</v>
      </c>
      <c r="BK36" t="e">
        <f t="shared" si="39"/>
        <v>#DIV/0!</v>
      </c>
      <c r="BL36" t="e">
        <f t="shared" si="40"/>
        <v>#DIV/0!</v>
      </c>
      <c r="BM36" t="e">
        <f t="shared" si="41"/>
        <v>#DIV/0!</v>
      </c>
      <c r="BN36">
        <v>646</v>
      </c>
      <c r="BO36">
        <v>300</v>
      </c>
      <c r="BP36">
        <v>300</v>
      </c>
      <c r="BQ36">
        <v>300</v>
      </c>
      <c r="BR36">
        <v>10363.700000000001</v>
      </c>
      <c r="BS36">
        <v>1956.26</v>
      </c>
      <c r="BT36">
        <v>-7.3561800000000004E-3</v>
      </c>
      <c r="BU36">
        <v>-6.82</v>
      </c>
      <c r="BV36" t="s">
        <v>402</v>
      </c>
      <c r="BW36" t="s">
        <v>402</v>
      </c>
      <c r="BX36" t="s">
        <v>402</v>
      </c>
      <c r="BY36" t="s">
        <v>402</v>
      </c>
      <c r="BZ36" t="s">
        <v>402</v>
      </c>
      <c r="CA36" t="s">
        <v>402</v>
      </c>
      <c r="CB36" t="s">
        <v>402</v>
      </c>
      <c r="CC36" t="s">
        <v>402</v>
      </c>
      <c r="CD36" t="s">
        <v>402</v>
      </c>
      <c r="CE36" t="s">
        <v>402</v>
      </c>
      <c r="CF36">
        <f t="shared" si="42"/>
        <v>1500.04</v>
      </c>
      <c r="CG36">
        <f t="shared" si="43"/>
        <v>1264.5183007773273</v>
      </c>
      <c r="CH36">
        <f t="shared" si="44"/>
        <v>0.84298972079233048</v>
      </c>
      <c r="CI36">
        <f t="shared" si="45"/>
        <v>0.16537016112919783</v>
      </c>
      <c r="CJ36">
        <v>6</v>
      </c>
      <c r="CK36">
        <v>0.5</v>
      </c>
      <c r="CL36" t="s">
        <v>403</v>
      </c>
      <c r="CM36">
        <v>2</v>
      </c>
      <c r="CN36">
        <v>1530560470.5</v>
      </c>
      <c r="CO36">
        <v>50.0227</v>
      </c>
      <c r="CP36">
        <v>50.000399999999999</v>
      </c>
      <c r="CQ36">
        <v>19.285499999999999</v>
      </c>
      <c r="CR36">
        <v>17.591100000000001</v>
      </c>
      <c r="CS36">
        <v>49.863700000000001</v>
      </c>
      <c r="CT36">
        <v>19.377500000000001</v>
      </c>
      <c r="CU36">
        <v>999.99400000000003</v>
      </c>
      <c r="CV36">
        <v>91.053200000000004</v>
      </c>
      <c r="CW36">
        <v>0.10524600000000001</v>
      </c>
      <c r="CX36">
        <v>26.6843</v>
      </c>
      <c r="CY36">
        <v>27.505199999999999</v>
      </c>
      <c r="CZ36">
        <v>999.9</v>
      </c>
      <c r="DA36">
        <v>0</v>
      </c>
      <c r="DB36">
        <v>0</v>
      </c>
      <c r="DC36">
        <v>10004.4</v>
      </c>
      <c r="DD36">
        <v>0</v>
      </c>
      <c r="DE36">
        <v>0.21912699999999999</v>
      </c>
      <c r="DF36">
        <v>0.10831499999999999</v>
      </c>
      <c r="DG36">
        <v>51.094000000000001</v>
      </c>
      <c r="DH36">
        <v>50.895699999999998</v>
      </c>
      <c r="DI36">
        <v>1.69312</v>
      </c>
      <c r="DJ36">
        <v>50.000399999999999</v>
      </c>
      <c r="DK36">
        <v>17.591100000000001</v>
      </c>
      <c r="DL36">
        <v>1.75589</v>
      </c>
      <c r="DM36">
        <v>1.6017300000000001</v>
      </c>
      <c r="DN36">
        <v>15.3996</v>
      </c>
      <c r="DO36">
        <v>13.9754</v>
      </c>
      <c r="DP36">
        <v>1500.04</v>
      </c>
      <c r="DQ36">
        <v>0.90001200000000003</v>
      </c>
      <c r="DR36">
        <v>9.9987900000000005E-2</v>
      </c>
      <c r="DS36">
        <v>0</v>
      </c>
      <c r="DT36">
        <v>1812.45</v>
      </c>
      <c r="DU36">
        <v>4.9997400000000001</v>
      </c>
      <c r="DV36">
        <v>26017.200000000001</v>
      </c>
      <c r="DW36">
        <v>11510.7</v>
      </c>
      <c r="DX36">
        <v>41.936999999999998</v>
      </c>
      <c r="DY36">
        <v>43.311999999999998</v>
      </c>
      <c r="DZ36">
        <v>43.125</v>
      </c>
      <c r="EA36">
        <v>43.311999999999998</v>
      </c>
      <c r="EB36">
        <v>44.125</v>
      </c>
      <c r="EC36">
        <v>1345.55</v>
      </c>
      <c r="ED36">
        <v>149.49</v>
      </c>
      <c r="EE36">
        <v>0</v>
      </c>
      <c r="EF36">
        <v>142.40000009536701</v>
      </c>
      <c r="EG36">
        <v>0</v>
      </c>
      <c r="EH36">
        <v>1817.7903846153799</v>
      </c>
      <c r="EI36">
        <v>-42.5760683299427</v>
      </c>
      <c r="EJ36">
        <v>-617.69572557484196</v>
      </c>
      <c r="EK36">
        <v>26093.553846153802</v>
      </c>
      <c r="EL36">
        <v>15</v>
      </c>
      <c r="EM36">
        <v>1530560495</v>
      </c>
      <c r="EN36" t="s">
        <v>491</v>
      </c>
      <c r="EO36">
        <v>1530560482.5</v>
      </c>
      <c r="EP36">
        <v>1530560495</v>
      </c>
      <c r="EQ36">
        <v>20</v>
      </c>
      <c r="ER36">
        <v>-8.5999999999999993E-2</v>
      </c>
      <c r="ES36">
        <v>1E-3</v>
      </c>
      <c r="ET36">
        <v>0.159</v>
      </c>
      <c r="EU36">
        <v>-9.1999999999999998E-2</v>
      </c>
      <c r="EV36">
        <v>50</v>
      </c>
      <c r="EW36">
        <v>18</v>
      </c>
      <c r="EX36">
        <v>0.38</v>
      </c>
      <c r="EY36">
        <v>0.06</v>
      </c>
      <c r="EZ36">
        <v>0.10351818</v>
      </c>
      <c r="FA36">
        <v>0.101846947091932</v>
      </c>
      <c r="FB36">
        <v>2.1403592583106201E-2</v>
      </c>
      <c r="FC36">
        <v>0</v>
      </c>
      <c r="FD36">
        <v>1</v>
      </c>
      <c r="FE36">
        <v>0</v>
      </c>
      <c r="FF36">
        <v>0</v>
      </c>
      <c r="FG36">
        <v>0</v>
      </c>
      <c r="FH36">
        <v>1.6852754999999999</v>
      </c>
      <c r="FI36">
        <v>4.5279174484041201E-2</v>
      </c>
      <c r="FJ36">
        <v>4.5025697940176204E-3</v>
      </c>
      <c r="FK36">
        <v>1</v>
      </c>
      <c r="FL36">
        <v>1</v>
      </c>
      <c r="FM36">
        <v>3</v>
      </c>
      <c r="FN36" t="s">
        <v>413</v>
      </c>
      <c r="FO36">
        <v>3.9267599999999998</v>
      </c>
      <c r="FP36">
        <v>2.7879</v>
      </c>
      <c r="FQ36">
        <v>1.2991900000000001E-2</v>
      </c>
      <c r="FR36">
        <v>1.3003600000000001E-2</v>
      </c>
      <c r="FS36">
        <v>8.6558399999999994E-2</v>
      </c>
      <c r="FT36">
        <v>8.0011200000000005E-2</v>
      </c>
      <c r="FU36">
        <v>21202.3</v>
      </c>
      <c r="FV36">
        <v>25861.4</v>
      </c>
      <c r="FW36">
        <v>20921.7</v>
      </c>
      <c r="FX36">
        <v>25272.9</v>
      </c>
      <c r="FY36">
        <v>30307.9</v>
      </c>
      <c r="FZ36">
        <v>34229.300000000003</v>
      </c>
      <c r="GA36">
        <v>37760.1</v>
      </c>
      <c r="GB36">
        <v>41924.1</v>
      </c>
      <c r="GC36">
        <v>2.6637200000000001</v>
      </c>
      <c r="GD36">
        <v>2.1838299999999999</v>
      </c>
      <c r="GE36">
        <v>0.18870100000000001</v>
      </c>
      <c r="GF36">
        <v>0</v>
      </c>
      <c r="GG36">
        <v>24.413900000000002</v>
      </c>
      <c r="GH36">
        <v>999.9</v>
      </c>
      <c r="GI36">
        <v>48.491999999999997</v>
      </c>
      <c r="GJ36">
        <v>29.103999999999999</v>
      </c>
      <c r="GK36">
        <v>21.5472</v>
      </c>
      <c r="GL36">
        <v>61.3414</v>
      </c>
      <c r="GM36">
        <v>18.2532</v>
      </c>
      <c r="GN36">
        <v>3</v>
      </c>
      <c r="GO36">
        <v>-0.169461</v>
      </c>
      <c r="GP36">
        <v>-0.200877</v>
      </c>
      <c r="GQ36">
        <v>20.321899999999999</v>
      </c>
      <c r="GR36">
        <v>5.2210299999999998</v>
      </c>
      <c r="GS36">
        <v>11.962</v>
      </c>
      <c r="GT36">
        <v>4.9856999999999996</v>
      </c>
      <c r="GU36">
        <v>3.3010000000000002</v>
      </c>
      <c r="GV36">
        <v>999.9</v>
      </c>
      <c r="GW36">
        <v>9999</v>
      </c>
      <c r="GX36">
        <v>9999</v>
      </c>
      <c r="GY36">
        <v>9999</v>
      </c>
      <c r="GZ36">
        <v>1.8843399999999999</v>
      </c>
      <c r="HA36">
        <v>1.8813899999999999</v>
      </c>
      <c r="HB36">
        <v>1.8829199999999999</v>
      </c>
      <c r="HC36">
        <v>1.8815999999999999</v>
      </c>
      <c r="HD36">
        <v>1.8830899999999999</v>
      </c>
      <c r="HE36">
        <v>1.88232</v>
      </c>
      <c r="HF36">
        <v>1.8843099999999999</v>
      </c>
      <c r="HG36">
        <v>1.8815599999999999</v>
      </c>
      <c r="HH36">
        <v>5</v>
      </c>
      <c r="HI36">
        <v>0</v>
      </c>
      <c r="HJ36">
        <v>0</v>
      </c>
      <c r="HK36">
        <v>0</v>
      </c>
      <c r="HL36" t="s">
        <v>406</v>
      </c>
      <c r="HM36" t="s">
        <v>407</v>
      </c>
      <c r="HN36" t="s">
        <v>408</v>
      </c>
      <c r="HO36" t="s">
        <v>408</v>
      </c>
      <c r="HP36" t="s">
        <v>408</v>
      </c>
      <c r="HQ36" t="s">
        <v>408</v>
      </c>
      <c r="HR36">
        <v>0</v>
      </c>
      <c r="HS36">
        <v>100</v>
      </c>
      <c r="HT36">
        <v>100</v>
      </c>
      <c r="HU36">
        <v>0.159</v>
      </c>
      <c r="HV36">
        <v>-9.1999999999999998E-2</v>
      </c>
      <c r="HW36">
        <v>0.24499500000000299</v>
      </c>
      <c r="HX36">
        <v>0</v>
      </c>
      <c r="HY36">
        <v>0</v>
      </c>
      <c r="HZ36">
        <v>0</v>
      </c>
      <c r="IA36">
        <v>-9.3199999999995994E-2</v>
      </c>
      <c r="IB36">
        <v>0</v>
      </c>
      <c r="IC36">
        <v>0</v>
      </c>
      <c r="ID36">
        <v>0</v>
      </c>
      <c r="IE36">
        <v>-1</v>
      </c>
      <c r="IF36">
        <v>-1</v>
      </c>
      <c r="IG36">
        <v>-1</v>
      </c>
      <c r="IH36">
        <v>-1</v>
      </c>
      <c r="II36">
        <v>2</v>
      </c>
      <c r="IJ36">
        <v>2</v>
      </c>
      <c r="IK36">
        <v>0.33203100000000002</v>
      </c>
      <c r="IL36">
        <v>2.6037599999999999</v>
      </c>
      <c r="IM36">
        <v>2.8002899999999999</v>
      </c>
      <c r="IN36">
        <v>2.97485</v>
      </c>
      <c r="IO36">
        <v>3.0493199999999998</v>
      </c>
      <c r="IP36">
        <v>2.32544</v>
      </c>
      <c r="IQ36">
        <v>34.326900000000002</v>
      </c>
      <c r="IR36">
        <v>24.2013</v>
      </c>
      <c r="IS36">
        <v>18</v>
      </c>
      <c r="IT36">
        <v>1094.3499999999999</v>
      </c>
      <c r="IU36">
        <v>598.05700000000002</v>
      </c>
      <c r="IV36">
        <v>24.999600000000001</v>
      </c>
      <c r="IW36">
        <v>25.1114</v>
      </c>
      <c r="IX36">
        <v>30</v>
      </c>
      <c r="IY36">
        <v>24.9955</v>
      </c>
      <c r="IZ36">
        <v>24.986999999999998</v>
      </c>
      <c r="JA36">
        <v>6.6149800000000001</v>
      </c>
      <c r="JB36">
        <v>12.9046</v>
      </c>
      <c r="JC36">
        <v>67.209199999999996</v>
      </c>
      <c r="JD36">
        <v>25</v>
      </c>
      <c r="JE36">
        <v>50</v>
      </c>
      <c r="JF36">
        <v>17.6111</v>
      </c>
      <c r="JG36">
        <v>101.791</v>
      </c>
      <c r="JH36">
        <v>101.072</v>
      </c>
    </row>
    <row r="37" spans="1:268" x14ac:dyDescent="0.2">
      <c r="A37">
        <v>21</v>
      </c>
      <c r="B37">
        <v>1530560616</v>
      </c>
      <c r="C37">
        <v>3220</v>
      </c>
      <c r="D37" t="s">
        <v>492</v>
      </c>
      <c r="E37" t="s">
        <v>493</v>
      </c>
      <c r="F37" t="s">
        <v>399</v>
      </c>
      <c r="I37">
        <v>1530560616</v>
      </c>
      <c r="J37">
        <f t="shared" si="0"/>
        <v>3.0816722380255586E-3</v>
      </c>
      <c r="K37">
        <f t="shared" si="1"/>
        <v>3.0816722380255586</v>
      </c>
      <c r="L37">
        <f t="shared" si="2"/>
        <v>-2.0926968052407231</v>
      </c>
      <c r="M37">
        <f t="shared" si="3"/>
        <v>5.0868599999999997</v>
      </c>
      <c r="N37">
        <f t="shared" si="4"/>
        <v>28.084639704508795</v>
      </c>
      <c r="O37">
        <f t="shared" si="5"/>
        <v>2.5603232597272805</v>
      </c>
      <c r="P37">
        <f t="shared" si="6"/>
        <v>0.46374125194440002</v>
      </c>
      <c r="Q37">
        <f t="shared" si="7"/>
        <v>0.1455868375854418</v>
      </c>
      <c r="R37">
        <f t="shared" si="8"/>
        <v>2.7656107780644446</v>
      </c>
      <c r="S37">
        <f t="shared" si="9"/>
        <v>0.14145925366543327</v>
      </c>
      <c r="T37">
        <f t="shared" si="10"/>
        <v>8.8773133172239851E-2</v>
      </c>
      <c r="U37">
        <f t="shared" si="11"/>
        <v>248.08057050033256</v>
      </c>
      <c r="V37">
        <f t="shared" si="12"/>
        <v>27.383672720051251</v>
      </c>
      <c r="W37">
        <f t="shared" si="13"/>
        <v>27.502400000000002</v>
      </c>
      <c r="X37">
        <f t="shared" si="14"/>
        <v>3.6861406931088285</v>
      </c>
      <c r="Y37">
        <f t="shared" si="15"/>
        <v>50.075386245889852</v>
      </c>
      <c r="Z37">
        <f t="shared" si="16"/>
        <v>1.7594482726380001</v>
      </c>
      <c r="AA37">
        <f t="shared" si="17"/>
        <v>3.5135990045057599</v>
      </c>
      <c r="AB37">
        <f t="shared" si="18"/>
        <v>1.9266924204708284</v>
      </c>
      <c r="AC37">
        <f t="shared" si="19"/>
        <v>-135.90174569692712</v>
      </c>
      <c r="AD37">
        <f t="shared" si="20"/>
        <v>-121.78456003249416</v>
      </c>
      <c r="AE37">
        <f t="shared" si="21"/>
        <v>-9.5122908657886409</v>
      </c>
      <c r="AF37">
        <f t="shared" si="22"/>
        <v>-19.118026094877351</v>
      </c>
      <c r="AG37">
        <v>0</v>
      </c>
      <c r="AH37">
        <v>0</v>
      </c>
      <c r="AI37">
        <f t="shared" si="23"/>
        <v>1</v>
      </c>
      <c r="AJ37">
        <f t="shared" si="24"/>
        <v>0</v>
      </c>
      <c r="AK37">
        <f t="shared" si="25"/>
        <v>48136.728247765946</v>
      </c>
      <c r="AL37" t="s">
        <v>400</v>
      </c>
      <c r="AM37">
        <v>8237.3799999999992</v>
      </c>
      <c r="AN37">
        <v>0</v>
      </c>
      <c r="AO37">
        <v>0</v>
      </c>
      <c r="AP37" t="e">
        <f t="shared" si="26"/>
        <v>#DIV/0!</v>
      </c>
      <c r="AQ37">
        <v>-1</v>
      </c>
      <c r="AR37" t="s">
        <v>494</v>
      </c>
      <c r="AS37">
        <v>10359.799999999999</v>
      </c>
      <c r="AT37">
        <v>1441.5028</v>
      </c>
      <c r="AU37">
        <v>1516.45</v>
      </c>
      <c r="AV37">
        <f t="shared" si="27"/>
        <v>4.942279666325966E-2</v>
      </c>
      <c r="AW37">
        <v>0.5</v>
      </c>
      <c r="AX37">
        <f t="shared" si="28"/>
        <v>1264.6113007773745</v>
      </c>
      <c r="AY37">
        <f t="shared" si="29"/>
        <v>-2.0926968052407231</v>
      </c>
      <c r="AZ37">
        <f t="shared" si="30"/>
        <v>31.250313588190242</v>
      </c>
      <c r="BA37">
        <f t="shared" si="31"/>
        <v>-8.6405744165739056E-4</v>
      </c>
      <c r="BB37">
        <f t="shared" si="32"/>
        <v>-1</v>
      </c>
      <c r="BC37" t="e">
        <f t="shared" si="33"/>
        <v>#DIV/0!</v>
      </c>
      <c r="BD37" t="s">
        <v>402</v>
      </c>
      <c r="BE37">
        <v>0</v>
      </c>
      <c r="BF37" t="e">
        <f t="shared" si="34"/>
        <v>#DIV/0!</v>
      </c>
      <c r="BG37" t="e">
        <f t="shared" si="35"/>
        <v>#DIV/0!</v>
      </c>
      <c r="BH37" t="e">
        <f t="shared" si="36"/>
        <v>#DIV/0!</v>
      </c>
      <c r="BI37" t="e">
        <f t="shared" si="37"/>
        <v>#DIV/0!</v>
      </c>
      <c r="BJ37">
        <f t="shared" si="38"/>
        <v>4.9422796663259626E-2</v>
      </c>
      <c r="BK37" t="e">
        <f t="shared" si="39"/>
        <v>#DIV/0!</v>
      </c>
      <c r="BL37" t="e">
        <f t="shared" si="40"/>
        <v>#DIV/0!</v>
      </c>
      <c r="BM37" t="e">
        <f t="shared" si="41"/>
        <v>#DIV/0!</v>
      </c>
      <c r="BN37">
        <v>647</v>
      </c>
      <c r="BO37">
        <v>300</v>
      </c>
      <c r="BP37">
        <v>300</v>
      </c>
      <c r="BQ37">
        <v>300</v>
      </c>
      <c r="BR37">
        <v>10359.799999999999</v>
      </c>
      <c r="BS37">
        <v>1498.48</v>
      </c>
      <c r="BT37">
        <v>-7.3532399999999996E-3</v>
      </c>
      <c r="BU37">
        <v>-2.44</v>
      </c>
      <c r="BV37" t="s">
        <v>402</v>
      </c>
      <c r="BW37" t="s">
        <v>402</v>
      </c>
      <c r="BX37" t="s">
        <v>402</v>
      </c>
      <c r="BY37" t="s">
        <v>402</v>
      </c>
      <c r="BZ37" t="s">
        <v>402</v>
      </c>
      <c r="CA37" t="s">
        <v>402</v>
      </c>
      <c r="CB37" t="s">
        <v>402</v>
      </c>
      <c r="CC37" t="s">
        <v>402</v>
      </c>
      <c r="CD37" t="s">
        <v>402</v>
      </c>
      <c r="CE37" t="s">
        <v>402</v>
      </c>
      <c r="CF37">
        <f t="shared" si="42"/>
        <v>1500.15</v>
      </c>
      <c r="CG37">
        <f t="shared" si="43"/>
        <v>1264.6113007773745</v>
      </c>
      <c r="CH37">
        <f t="shared" si="44"/>
        <v>0.84298990152809672</v>
      </c>
      <c r="CI37">
        <f t="shared" si="45"/>
        <v>0.16537050994922678</v>
      </c>
      <c r="CJ37">
        <v>6</v>
      </c>
      <c r="CK37">
        <v>0.5</v>
      </c>
      <c r="CL37" t="s">
        <v>403</v>
      </c>
      <c r="CM37">
        <v>2</v>
      </c>
      <c r="CN37">
        <v>1530560616</v>
      </c>
      <c r="CO37">
        <v>5.0868599999999997</v>
      </c>
      <c r="CP37">
        <v>3.8406600000000002</v>
      </c>
      <c r="CQ37">
        <v>19.299700000000001</v>
      </c>
      <c r="CR37">
        <v>17.4864</v>
      </c>
      <c r="CS37">
        <v>5.0475099999999999</v>
      </c>
      <c r="CT37">
        <v>19.393000000000001</v>
      </c>
      <c r="CU37">
        <v>1000.01</v>
      </c>
      <c r="CV37">
        <v>91.059700000000007</v>
      </c>
      <c r="CW37">
        <v>0.10484</v>
      </c>
      <c r="CX37">
        <v>26.685600000000001</v>
      </c>
      <c r="CY37">
        <v>27.502400000000002</v>
      </c>
      <c r="CZ37">
        <v>999.9</v>
      </c>
      <c r="DA37">
        <v>0</v>
      </c>
      <c r="DB37">
        <v>0</v>
      </c>
      <c r="DC37">
        <v>9986.25</v>
      </c>
      <c r="DD37">
        <v>0</v>
      </c>
      <c r="DE37">
        <v>0.21912699999999999</v>
      </c>
      <c r="DF37">
        <v>1.2462</v>
      </c>
      <c r="DG37">
        <v>5.1869699999999996</v>
      </c>
      <c r="DH37">
        <v>3.9090099999999999</v>
      </c>
      <c r="DI37">
        <v>1.81331</v>
      </c>
      <c r="DJ37">
        <v>3.8406600000000002</v>
      </c>
      <c r="DK37">
        <v>17.4864</v>
      </c>
      <c r="DL37">
        <v>1.75742</v>
      </c>
      <c r="DM37">
        <v>1.5923099999999999</v>
      </c>
      <c r="DN37">
        <v>15.4132</v>
      </c>
      <c r="DO37">
        <v>13.884499999999999</v>
      </c>
      <c r="DP37">
        <v>1500.15</v>
      </c>
      <c r="DQ37">
        <v>0.90000100000000005</v>
      </c>
      <c r="DR37">
        <v>9.9999299999999999E-2</v>
      </c>
      <c r="DS37">
        <v>0</v>
      </c>
      <c r="DT37">
        <v>1414.01</v>
      </c>
      <c r="DU37">
        <v>4.9997400000000001</v>
      </c>
      <c r="DV37">
        <v>20330.8</v>
      </c>
      <c r="DW37">
        <v>11511.5</v>
      </c>
      <c r="DX37">
        <v>41.936999999999998</v>
      </c>
      <c r="DY37">
        <v>43.311999999999998</v>
      </c>
      <c r="DZ37">
        <v>43.125</v>
      </c>
      <c r="EA37">
        <v>43.311999999999998</v>
      </c>
      <c r="EB37">
        <v>44.125</v>
      </c>
      <c r="EC37">
        <v>1345.64</v>
      </c>
      <c r="ED37">
        <v>149.51</v>
      </c>
      <c r="EE37">
        <v>0</v>
      </c>
      <c r="EF37">
        <v>145.200000047684</v>
      </c>
      <c r="EG37">
        <v>0</v>
      </c>
      <c r="EH37">
        <v>1441.5028</v>
      </c>
      <c r="EI37">
        <v>-227.87692306439101</v>
      </c>
      <c r="EJ37">
        <v>-3276.9923076904101</v>
      </c>
      <c r="EK37">
        <v>20723.011999999999</v>
      </c>
      <c r="EL37">
        <v>15</v>
      </c>
      <c r="EM37">
        <v>1530560568</v>
      </c>
      <c r="EN37" t="s">
        <v>495</v>
      </c>
      <c r="EO37">
        <v>1530560562</v>
      </c>
      <c r="EP37">
        <v>1530560568</v>
      </c>
      <c r="EQ37">
        <v>21</v>
      </c>
      <c r="ER37">
        <v>-0.12</v>
      </c>
      <c r="ES37">
        <v>-1E-3</v>
      </c>
      <c r="ET37">
        <v>3.9E-2</v>
      </c>
      <c r="EU37">
        <v>-9.2999999999999999E-2</v>
      </c>
      <c r="EV37">
        <v>4</v>
      </c>
      <c r="EW37">
        <v>18</v>
      </c>
      <c r="EX37">
        <v>0.42</v>
      </c>
      <c r="EY37">
        <v>0.05</v>
      </c>
      <c r="EZ37">
        <v>1.2389797560975599</v>
      </c>
      <c r="FA37">
        <v>6.7803763066204101E-2</v>
      </c>
      <c r="FB37">
        <v>2.1562029802613802E-2</v>
      </c>
      <c r="FC37">
        <v>1</v>
      </c>
      <c r="FD37">
        <v>1</v>
      </c>
      <c r="FE37">
        <v>0</v>
      </c>
      <c r="FF37">
        <v>0</v>
      </c>
      <c r="FG37">
        <v>0</v>
      </c>
      <c r="FH37">
        <v>1.8193092682926799</v>
      </c>
      <c r="FI37">
        <v>-3.4439581881528403E-2</v>
      </c>
      <c r="FJ37">
        <v>4.6664706411904304E-3</v>
      </c>
      <c r="FK37">
        <v>1</v>
      </c>
      <c r="FL37">
        <v>2</v>
      </c>
      <c r="FM37">
        <v>3</v>
      </c>
      <c r="FN37" t="s">
        <v>422</v>
      </c>
      <c r="FO37">
        <v>3.9267799999999999</v>
      </c>
      <c r="FP37">
        <v>2.7873399999999999</v>
      </c>
      <c r="FQ37">
        <v>1.3307799999999999E-3</v>
      </c>
      <c r="FR37">
        <v>1.0099099999999999E-3</v>
      </c>
      <c r="FS37">
        <v>8.6617700000000006E-2</v>
      </c>
      <c r="FT37">
        <v>7.9670000000000005E-2</v>
      </c>
      <c r="FU37">
        <v>21453.3</v>
      </c>
      <c r="FV37">
        <v>26176.3</v>
      </c>
      <c r="FW37">
        <v>20922</v>
      </c>
      <c r="FX37">
        <v>25273.3</v>
      </c>
      <c r="FY37">
        <v>30306.1</v>
      </c>
      <c r="FZ37">
        <v>34242.5</v>
      </c>
      <c r="GA37">
        <v>37760.6</v>
      </c>
      <c r="GB37">
        <v>41924.800000000003</v>
      </c>
      <c r="GC37">
        <v>2.6636000000000002</v>
      </c>
      <c r="GD37">
        <v>2.1827999999999999</v>
      </c>
      <c r="GE37">
        <v>0.18740100000000001</v>
      </c>
      <c r="GF37">
        <v>0</v>
      </c>
      <c r="GG37">
        <v>24.432400000000001</v>
      </c>
      <c r="GH37">
        <v>999.9</v>
      </c>
      <c r="GI37">
        <v>48.345999999999997</v>
      </c>
      <c r="GJ37">
        <v>29.134</v>
      </c>
      <c r="GK37">
        <v>21.5168</v>
      </c>
      <c r="GL37">
        <v>61.681399999999996</v>
      </c>
      <c r="GM37">
        <v>18.2332</v>
      </c>
      <c r="GN37">
        <v>3</v>
      </c>
      <c r="GO37">
        <v>-0.170407</v>
      </c>
      <c r="GP37">
        <v>-0.20374999999999999</v>
      </c>
      <c r="GQ37">
        <v>20.321899999999999</v>
      </c>
      <c r="GR37">
        <v>5.2208800000000002</v>
      </c>
      <c r="GS37">
        <v>11.962</v>
      </c>
      <c r="GT37">
        <v>4.9857500000000003</v>
      </c>
      <c r="GU37">
        <v>3.3010000000000002</v>
      </c>
      <c r="GV37">
        <v>999.9</v>
      </c>
      <c r="GW37">
        <v>9999</v>
      </c>
      <c r="GX37">
        <v>9999</v>
      </c>
      <c r="GY37">
        <v>9999</v>
      </c>
      <c r="GZ37">
        <v>1.88442</v>
      </c>
      <c r="HA37">
        <v>1.88141</v>
      </c>
      <c r="HB37">
        <v>1.88293</v>
      </c>
      <c r="HC37">
        <v>1.8815999999999999</v>
      </c>
      <c r="HD37">
        <v>1.8830899999999999</v>
      </c>
      <c r="HE37">
        <v>1.8823300000000001</v>
      </c>
      <c r="HF37">
        <v>1.8843099999999999</v>
      </c>
      <c r="HG37">
        <v>1.88157</v>
      </c>
      <c r="HH37">
        <v>5</v>
      </c>
      <c r="HI37">
        <v>0</v>
      </c>
      <c r="HJ37">
        <v>0</v>
      </c>
      <c r="HK37">
        <v>0</v>
      </c>
      <c r="HL37" t="s">
        <v>406</v>
      </c>
      <c r="HM37" t="s">
        <v>407</v>
      </c>
      <c r="HN37" t="s">
        <v>408</v>
      </c>
      <c r="HO37" t="s">
        <v>408</v>
      </c>
      <c r="HP37" t="s">
        <v>408</v>
      </c>
      <c r="HQ37" t="s">
        <v>408</v>
      </c>
      <c r="HR37">
        <v>0</v>
      </c>
      <c r="HS37">
        <v>100</v>
      </c>
      <c r="HT37">
        <v>100</v>
      </c>
      <c r="HU37">
        <v>3.9E-2</v>
      </c>
      <c r="HV37">
        <v>-9.3299999999999994E-2</v>
      </c>
      <c r="HW37">
        <v>3.9355499999999703E-2</v>
      </c>
      <c r="HX37">
        <v>0</v>
      </c>
      <c r="HY37">
        <v>0</v>
      </c>
      <c r="HZ37">
        <v>0</v>
      </c>
      <c r="IA37">
        <v>-9.3289999999999706E-2</v>
      </c>
      <c r="IB37">
        <v>0</v>
      </c>
      <c r="IC37">
        <v>0</v>
      </c>
      <c r="ID37">
        <v>0</v>
      </c>
      <c r="IE37">
        <v>-1</v>
      </c>
      <c r="IF37">
        <v>-1</v>
      </c>
      <c r="IG37">
        <v>-1</v>
      </c>
      <c r="IH37">
        <v>-1</v>
      </c>
      <c r="II37">
        <v>0.9</v>
      </c>
      <c r="IJ37">
        <v>0.8</v>
      </c>
      <c r="IK37">
        <v>3.41797E-2</v>
      </c>
      <c r="IL37">
        <v>4.99878</v>
      </c>
      <c r="IM37">
        <v>2.8002899999999999</v>
      </c>
      <c r="IN37">
        <v>2.97363</v>
      </c>
      <c r="IO37">
        <v>3.0493199999999998</v>
      </c>
      <c r="IP37">
        <v>2.323</v>
      </c>
      <c r="IQ37">
        <v>34.372500000000002</v>
      </c>
      <c r="IR37">
        <v>24.2013</v>
      </c>
      <c r="IS37">
        <v>18</v>
      </c>
      <c r="IT37">
        <v>1093.95</v>
      </c>
      <c r="IU37">
        <v>597.10699999999997</v>
      </c>
      <c r="IV37">
        <v>24.999700000000001</v>
      </c>
      <c r="IW37">
        <v>25.098700000000001</v>
      </c>
      <c r="IX37">
        <v>30</v>
      </c>
      <c r="IY37">
        <v>24.982900000000001</v>
      </c>
      <c r="IZ37">
        <v>24.974399999999999</v>
      </c>
      <c r="JA37">
        <v>0</v>
      </c>
      <c r="JB37">
        <v>13.323499999999999</v>
      </c>
      <c r="JC37">
        <v>67.085800000000006</v>
      </c>
      <c r="JD37">
        <v>25</v>
      </c>
      <c r="JE37">
        <v>0</v>
      </c>
      <c r="JF37">
        <v>17.438199999999998</v>
      </c>
      <c r="JG37">
        <v>101.792</v>
      </c>
      <c r="JH37">
        <v>101.074</v>
      </c>
    </row>
    <row r="38" spans="1:268" x14ac:dyDescent="0.2">
      <c r="A38">
        <v>22</v>
      </c>
      <c r="B38">
        <v>1530560738</v>
      </c>
      <c r="C38">
        <v>3342</v>
      </c>
      <c r="D38" t="s">
        <v>496</v>
      </c>
      <c r="E38" t="s">
        <v>497</v>
      </c>
      <c r="F38" t="s">
        <v>399</v>
      </c>
      <c r="I38">
        <v>1530560738</v>
      </c>
      <c r="J38">
        <f t="shared" si="0"/>
        <v>3.3501534644543632E-3</v>
      </c>
      <c r="K38">
        <f t="shared" si="1"/>
        <v>3.3501534644543631</v>
      </c>
      <c r="L38">
        <f t="shared" si="2"/>
        <v>10.140742104953201</v>
      </c>
      <c r="M38">
        <f t="shared" si="3"/>
        <v>393.327</v>
      </c>
      <c r="N38">
        <f t="shared" si="4"/>
        <v>277.64162156547286</v>
      </c>
      <c r="O38">
        <f t="shared" si="5"/>
        <v>25.309717767248522</v>
      </c>
      <c r="P38">
        <f t="shared" si="6"/>
        <v>35.855558342108999</v>
      </c>
      <c r="Q38">
        <f t="shared" si="7"/>
        <v>0.16007535963604624</v>
      </c>
      <c r="R38">
        <f t="shared" si="8"/>
        <v>2.7671046125551335</v>
      </c>
      <c r="S38">
        <f t="shared" si="9"/>
        <v>0.15510306563827361</v>
      </c>
      <c r="T38">
        <f t="shared" si="10"/>
        <v>9.7373291105819229E-2</v>
      </c>
      <c r="U38">
        <f t="shared" si="11"/>
        <v>248.03747850060267</v>
      </c>
      <c r="V38">
        <f t="shared" si="12"/>
        <v>27.30211646457958</v>
      </c>
      <c r="W38">
        <f t="shared" si="13"/>
        <v>27.442299999999999</v>
      </c>
      <c r="X38">
        <f t="shared" si="14"/>
        <v>3.6731977987701936</v>
      </c>
      <c r="Y38">
        <f t="shared" si="15"/>
        <v>50.195202484763037</v>
      </c>
      <c r="Z38">
        <f t="shared" si="16"/>
        <v>1.7629003362461999</v>
      </c>
      <c r="AA38">
        <f t="shared" si="17"/>
        <v>3.5120893013258305</v>
      </c>
      <c r="AB38">
        <f t="shared" si="18"/>
        <v>1.9102974625239937</v>
      </c>
      <c r="AC38">
        <f t="shared" si="19"/>
        <v>-147.74176778243742</v>
      </c>
      <c r="AD38">
        <f t="shared" si="20"/>
        <v>-113.97362991826319</v>
      </c>
      <c r="AE38">
        <f t="shared" si="21"/>
        <v>-8.8943933305099101</v>
      </c>
      <c r="AF38">
        <f t="shared" si="22"/>
        <v>-22.572312530607832</v>
      </c>
      <c r="AG38">
        <v>0</v>
      </c>
      <c r="AH38">
        <v>0</v>
      </c>
      <c r="AI38">
        <f t="shared" si="23"/>
        <v>1</v>
      </c>
      <c r="AJ38">
        <f t="shared" si="24"/>
        <v>0</v>
      </c>
      <c r="AK38">
        <f t="shared" si="25"/>
        <v>48178.532581857064</v>
      </c>
      <c r="AL38" t="s">
        <v>400</v>
      </c>
      <c r="AM38">
        <v>8237.3799999999992</v>
      </c>
      <c r="AN38">
        <v>0</v>
      </c>
      <c r="AO38">
        <v>0</v>
      </c>
      <c r="AP38" t="e">
        <f t="shared" si="26"/>
        <v>#DIV/0!</v>
      </c>
      <c r="AQ38">
        <v>-1</v>
      </c>
      <c r="AR38" t="s">
        <v>498</v>
      </c>
      <c r="AS38">
        <v>10362.5</v>
      </c>
      <c r="AT38">
        <v>1676.2728</v>
      </c>
      <c r="AU38">
        <v>1876.89</v>
      </c>
      <c r="AV38">
        <f t="shared" si="27"/>
        <v>0.10688809679842726</v>
      </c>
      <c r="AW38">
        <v>0.5</v>
      </c>
      <c r="AX38">
        <f t="shared" si="28"/>
        <v>1264.3845007775144</v>
      </c>
      <c r="AY38">
        <f t="shared" si="29"/>
        <v>10.140742104953201</v>
      </c>
      <c r="AZ38">
        <f t="shared" si="30"/>
        <v>67.573826454769048</v>
      </c>
      <c r="BA38">
        <f t="shared" si="31"/>
        <v>8.8111979371009123E-3</v>
      </c>
      <c r="BB38">
        <f t="shared" si="32"/>
        <v>-1</v>
      </c>
      <c r="BC38" t="e">
        <f t="shared" si="33"/>
        <v>#DIV/0!</v>
      </c>
      <c r="BD38" t="s">
        <v>402</v>
      </c>
      <c r="BE38">
        <v>0</v>
      </c>
      <c r="BF38" t="e">
        <f t="shared" si="34"/>
        <v>#DIV/0!</v>
      </c>
      <c r="BG38" t="e">
        <f t="shared" si="35"/>
        <v>#DIV/0!</v>
      </c>
      <c r="BH38" t="e">
        <f t="shared" si="36"/>
        <v>#DIV/0!</v>
      </c>
      <c r="BI38" t="e">
        <f t="shared" si="37"/>
        <v>#DIV/0!</v>
      </c>
      <c r="BJ38">
        <f t="shared" si="38"/>
        <v>0.10688809679842726</v>
      </c>
      <c r="BK38" t="e">
        <f t="shared" si="39"/>
        <v>#DIV/0!</v>
      </c>
      <c r="BL38" t="e">
        <f t="shared" si="40"/>
        <v>#DIV/0!</v>
      </c>
      <c r="BM38" t="e">
        <f t="shared" si="41"/>
        <v>#DIV/0!</v>
      </c>
      <c r="BN38">
        <v>648</v>
      </c>
      <c r="BO38">
        <v>300</v>
      </c>
      <c r="BP38">
        <v>300</v>
      </c>
      <c r="BQ38">
        <v>300</v>
      </c>
      <c r="BR38">
        <v>10362.5</v>
      </c>
      <c r="BS38">
        <v>1836.12</v>
      </c>
      <c r="BT38">
        <v>-7.3552299999999999E-3</v>
      </c>
      <c r="BU38">
        <v>-7.72</v>
      </c>
      <c r="BV38" t="s">
        <v>402</v>
      </c>
      <c r="BW38" t="s">
        <v>402</v>
      </c>
      <c r="BX38" t="s">
        <v>402</v>
      </c>
      <c r="BY38" t="s">
        <v>402</v>
      </c>
      <c r="BZ38" t="s">
        <v>402</v>
      </c>
      <c r="CA38" t="s">
        <v>402</v>
      </c>
      <c r="CB38" t="s">
        <v>402</v>
      </c>
      <c r="CC38" t="s">
        <v>402</v>
      </c>
      <c r="CD38" t="s">
        <v>402</v>
      </c>
      <c r="CE38" t="s">
        <v>402</v>
      </c>
      <c r="CF38">
        <f t="shared" si="42"/>
        <v>1499.88</v>
      </c>
      <c r="CG38">
        <f t="shared" si="43"/>
        <v>1264.3845007775144</v>
      </c>
      <c r="CH38">
        <f t="shared" si="44"/>
        <v>0.84299043975352317</v>
      </c>
      <c r="CI38">
        <f t="shared" si="45"/>
        <v>0.16537154872429971</v>
      </c>
      <c r="CJ38">
        <v>6</v>
      </c>
      <c r="CK38">
        <v>0.5</v>
      </c>
      <c r="CL38" t="s">
        <v>403</v>
      </c>
      <c r="CM38">
        <v>2</v>
      </c>
      <c r="CN38">
        <v>1530560738</v>
      </c>
      <c r="CO38">
        <v>393.327</v>
      </c>
      <c r="CP38">
        <v>400.202</v>
      </c>
      <c r="CQ38">
        <v>19.3386</v>
      </c>
      <c r="CR38">
        <v>17.3674</v>
      </c>
      <c r="CS38">
        <v>393.24700000000001</v>
      </c>
      <c r="CT38">
        <v>19.433599999999998</v>
      </c>
      <c r="CU38">
        <v>1000.01</v>
      </c>
      <c r="CV38">
        <v>91.054599999999994</v>
      </c>
      <c r="CW38">
        <v>0.10506699999999999</v>
      </c>
      <c r="CX38">
        <v>26.6783</v>
      </c>
      <c r="CY38">
        <v>27.442299999999999</v>
      </c>
      <c r="CZ38">
        <v>999.9</v>
      </c>
      <c r="DA38">
        <v>0</v>
      </c>
      <c r="DB38">
        <v>0</v>
      </c>
      <c r="DC38">
        <v>9995.6200000000008</v>
      </c>
      <c r="DD38">
        <v>0</v>
      </c>
      <c r="DE38">
        <v>0.21912699999999999</v>
      </c>
      <c r="DF38">
        <v>-6.9155899999999999</v>
      </c>
      <c r="DG38">
        <v>401.04199999999997</v>
      </c>
      <c r="DH38">
        <v>407.27499999999998</v>
      </c>
      <c r="DI38">
        <v>1.97292</v>
      </c>
      <c r="DJ38">
        <v>400.202</v>
      </c>
      <c r="DK38">
        <v>17.3674</v>
      </c>
      <c r="DL38">
        <v>1.7610300000000001</v>
      </c>
      <c r="DM38">
        <v>1.58138</v>
      </c>
      <c r="DN38">
        <v>15.4451</v>
      </c>
      <c r="DO38">
        <v>13.778600000000001</v>
      </c>
      <c r="DP38">
        <v>1499.88</v>
      </c>
      <c r="DQ38">
        <v>0.89998800000000001</v>
      </c>
      <c r="DR38">
        <v>0.100012</v>
      </c>
      <c r="DS38">
        <v>0</v>
      </c>
      <c r="DT38">
        <v>1673.63</v>
      </c>
      <c r="DU38">
        <v>4.9997400000000001</v>
      </c>
      <c r="DV38">
        <v>24020.7</v>
      </c>
      <c r="DW38">
        <v>11509.4</v>
      </c>
      <c r="DX38">
        <v>42.186999999999998</v>
      </c>
      <c r="DY38">
        <v>43.311999999999998</v>
      </c>
      <c r="DZ38">
        <v>43.125</v>
      </c>
      <c r="EA38">
        <v>43.061999999999998</v>
      </c>
      <c r="EB38">
        <v>44.25</v>
      </c>
      <c r="EC38">
        <v>1345.37</v>
      </c>
      <c r="ED38">
        <v>149.51</v>
      </c>
      <c r="EE38">
        <v>0</v>
      </c>
      <c r="EF38">
        <v>121.40000009536701</v>
      </c>
      <c r="EG38">
        <v>0</v>
      </c>
      <c r="EH38">
        <v>1676.2728</v>
      </c>
      <c r="EI38">
        <v>-18.206923043578399</v>
      </c>
      <c r="EJ38">
        <v>-311.69230726530901</v>
      </c>
      <c r="EK38">
        <v>24065.38</v>
      </c>
      <c r="EL38">
        <v>15</v>
      </c>
      <c r="EM38">
        <v>1530560758</v>
      </c>
      <c r="EN38" t="s">
        <v>499</v>
      </c>
      <c r="EO38">
        <v>1530560757.5</v>
      </c>
      <c r="EP38">
        <v>1530560758</v>
      </c>
      <c r="EQ38">
        <v>22</v>
      </c>
      <c r="ER38">
        <v>4.1000000000000002E-2</v>
      </c>
      <c r="ES38">
        <v>-1E-3</v>
      </c>
      <c r="ET38">
        <v>0.08</v>
      </c>
      <c r="EU38">
        <v>-9.5000000000000001E-2</v>
      </c>
      <c r="EV38">
        <v>400</v>
      </c>
      <c r="EW38">
        <v>17</v>
      </c>
      <c r="EX38">
        <v>0.44</v>
      </c>
      <c r="EY38">
        <v>0.04</v>
      </c>
      <c r="EZ38">
        <v>-6.93739975</v>
      </c>
      <c r="FA38">
        <v>0.34508273921201299</v>
      </c>
      <c r="FB38">
        <v>4.1274647150975098E-2</v>
      </c>
      <c r="FC38">
        <v>0</v>
      </c>
      <c r="FD38">
        <v>1</v>
      </c>
      <c r="FE38">
        <v>0</v>
      </c>
      <c r="FF38">
        <v>0</v>
      </c>
      <c r="FG38">
        <v>0</v>
      </c>
      <c r="FH38">
        <v>1.9404172500000001</v>
      </c>
      <c r="FI38">
        <v>0.22124881801124999</v>
      </c>
      <c r="FJ38">
        <v>2.21549876988795E-2</v>
      </c>
      <c r="FK38">
        <v>1</v>
      </c>
      <c r="FL38">
        <v>1</v>
      </c>
      <c r="FM38">
        <v>3</v>
      </c>
      <c r="FN38" t="s">
        <v>413</v>
      </c>
      <c r="FO38">
        <v>3.9267799999999999</v>
      </c>
      <c r="FP38">
        <v>2.7876500000000002</v>
      </c>
      <c r="FQ38">
        <v>8.3824800000000005E-2</v>
      </c>
      <c r="FR38">
        <v>8.4905300000000003E-2</v>
      </c>
      <c r="FS38">
        <v>8.6748099999999995E-2</v>
      </c>
      <c r="FT38">
        <v>7.9270400000000005E-2</v>
      </c>
      <c r="FU38">
        <v>19680.400000000001</v>
      </c>
      <c r="FV38">
        <v>23977.599999999999</v>
      </c>
      <c r="FW38">
        <v>20921.8</v>
      </c>
      <c r="FX38">
        <v>25273.4</v>
      </c>
      <c r="FY38">
        <v>30303</v>
      </c>
      <c r="FZ38">
        <v>34259.800000000003</v>
      </c>
      <c r="GA38">
        <v>37760.5</v>
      </c>
      <c r="GB38">
        <v>41926</v>
      </c>
      <c r="GC38">
        <v>2.6642999999999999</v>
      </c>
      <c r="GD38">
        <v>2.18493</v>
      </c>
      <c r="GE38">
        <v>0.18271399999999999</v>
      </c>
      <c r="GF38">
        <v>0</v>
      </c>
      <c r="GG38">
        <v>24.449000000000002</v>
      </c>
      <c r="GH38">
        <v>999.9</v>
      </c>
      <c r="GI38">
        <v>48.15</v>
      </c>
      <c r="GJ38">
        <v>29.155000000000001</v>
      </c>
      <c r="GK38">
        <v>21.459700000000002</v>
      </c>
      <c r="GL38">
        <v>61.691400000000002</v>
      </c>
      <c r="GM38">
        <v>18.217099999999999</v>
      </c>
      <c r="GN38">
        <v>3</v>
      </c>
      <c r="GO38">
        <v>-0.17105400000000001</v>
      </c>
      <c r="GP38">
        <v>-0.21093999999999999</v>
      </c>
      <c r="GQ38">
        <v>20.321999999999999</v>
      </c>
      <c r="GR38">
        <v>5.2229799999999997</v>
      </c>
      <c r="GS38">
        <v>11.962</v>
      </c>
      <c r="GT38">
        <v>4.9856499999999997</v>
      </c>
      <c r="GU38">
        <v>3.3010000000000002</v>
      </c>
      <c r="GV38">
        <v>999.9</v>
      </c>
      <c r="GW38">
        <v>9999</v>
      </c>
      <c r="GX38">
        <v>9999</v>
      </c>
      <c r="GY38">
        <v>9999</v>
      </c>
      <c r="GZ38">
        <v>1.88439</v>
      </c>
      <c r="HA38">
        <v>1.8813800000000001</v>
      </c>
      <c r="HB38">
        <v>1.8829100000000001</v>
      </c>
      <c r="HC38">
        <v>1.88157</v>
      </c>
      <c r="HD38">
        <v>1.8830899999999999</v>
      </c>
      <c r="HE38">
        <v>1.88232</v>
      </c>
      <c r="HF38">
        <v>1.8843099999999999</v>
      </c>
      <c r="HG38">
        <v>1.8815599999999999</v>
      </c>
      <c r="HH38">
        <v>5</v>
      </c>
      <c r="HI38">
        <v>0</v>
      </c>
      <c r="HJ38">
        <v>0</v>
      </c>
      <c r="HK38">
        <v>0</v>
      </c>
      <c r="HL38" t="s">
        <v>406</v>
      </c>
      <c r="HM38" t="s">
        <v>407</v>
      </c>
      <c r="HN38" t="s">
        <v>408</v>
      </c>
      <c r="HO38" t="s">
        <v>408</v>
      </c>
      <c r="HP38" t="s">
        <v>408</v>
      </c>
      <c r="HQ38" t="s">
        <v>408</v>
      </c>
      <c r="HR38">
        <v>0</v>
      </c>
      <c r="HS38">
        <v>100</v>
      </c>
      <c r="HT38">
        <v>100</v>
      </c>
      <c r="HU38">
        <v>0.08</v>
      </c>
      <c r="HV38">
        <v>-9.5000000000000001E-2</v>
      </c>
      <c r="HW38">
        <v>3.9355499999999703E-2</v>
      </c>
      <c r="HX38">
        <v>0</v>
      </c>
      <c r="HY38">
        <v>0</v>
      </c>
      <c r="HZ38">
        <v>0</v>
      </c>
      <c r="IA38">
        <v>-9.3289999999999706E-2</v>
      </c>
      <c r="IB38">
        <v>0</v>
      </c>
      <c r="IC38">
        <v>0</v>
      </c>
      <c r="ID38">
        <v>0</v>
      </c>
      <c r="IE38">
        <v>-1</v>
      </c>
      <c r="IF38">
        <v>-1</v>
      </c>
      <c r="IG38">
        <v>-1</v>
      </c>
      <c r="IH38">
        <v>-1</v>
      </c>
      <c r="II38">
        <v>2.9</v>
      </c>
      <c r="IJ38">
        <v>2.8</v>
      </c>
      <c r="IK38">
        <v>1.56494</v>
      </c>
      <c r="IL38">
        <v>2.6000999999999999</v>
      </c>
      <c r="IM38">
        <v>2.8002899999999999</v>
      </c>
      <c r="IN38">
        <v>2.97485</v>
      </c>
      <c r="IO38">
        <v>3.0493199999999998</v>
      </c>
      <c r="IP38">
        <v>2.2888199999999999</v>
      </c>
      <c r="IQ38">
        <v>34.395200000000003</v>
      </c>
      <c r="IR38">
        <v>24.210100000000001</v>
      </c>
      <c r="IS38">
        <v>18</v>
      </c>
      <c r="IT38">
        <v>1094.52</v>
      </c>
      <c r="IU38">
        <v>598.62900000000002</v>
      </c>
      <c r="IV38">
        <v>24.9998</v>
      </c>
      <c r="IW38">
        <v>25.087700000000002</v>
      </c>
      <c r="IX38">
        <v>30.0001</v>
      </c>
      <c r="IY38">
        <v>24.970300000000002</v>
      </c>
      <c r="IZ38">
        <v>24.9618</v>
      </c>
      <c r="JA38">
        <v>31.272600000000001</v>
      </c>
      <c r="JB38">
        <v>13.648300000000001</v>
      </c>
      <c r="JC38">
        <v>66.714100000000002</v>
      </c>
      <c r="JD38">
        <v>25</v>
      </c>
      <c r="JE38">
        <v>400</v>
      </c>
      <c r="JF38">
        <v>17.313800000000001</v>
      </c>
      <c r="JG38">
        <v>101.792</v>
      </c>
      <c r="JH38">
        <v>101.07599999999999</v>
      </c>
    </row>
    <row r="39" spans="1:268" x14ac:dyDescent="0.2">
      <c r="A39">
        <v>23</v>
      </c>
      <c r="B39">
        <v>1530560879</v>
      </c>
      <c r="C39">
        <v>3483</v>
      </c>
      <c r="D39" t="s">
        <v>500</v>
      </c>
      <c r="E39" t="s">
        <v>501</v>
      </c>
      <c r="F39" t="s">
        <v>399</v>
      </c>
      <c r="I39">
        <v>1530560879</v>
      </c>
      <c r="J39">
        <f t="shared" si="0"/>
        <v>3.5544683150486051E-3</v>
      </c>
      <c r="K39">
        <f t="shared" si="1"/>
        <v>3.5544683150486049</v>
      </c>
      <c r="L39">
        <f t="shared" si="2"/>
        <v>10.016799186825827</v>
      </c>
      <c r="M39">
        <f t="shared" si="3"/>
        <v>393.178</v>
      </c>
      <c r="N39">
        <f t="shared" si="4"/>
        <v>285.02656251042043</v>
      </c>
      <c r="O39">
        <f t="shared" si="5"/>
        <v>25.983942074246837</v>
      </c>
      <c r="P39">
        <f t="shared" si="6"/>
        <v>35.843376444939999</v>
      </c>
      <c r="Q39">
        <f t="shared" si="7"/>
        <v>0.17088743151440974</v>
      </c>
      <c r="R39">
        <f t="shared" si="8"/>
        <v>2.7668601842982579</v>
      </c>
      <c r="S39">
        <f t="shared" si="9"/>
        <v>0.16523304523173782</v>
      </c>
      <c r="T39">
        <f t="shared" si="10"/>
        <v>0.10376309147244975</v>
      </c>
      <c r="U39">
        <f t="shared" si="11"/>
        <v>248.05242150061301</v>
      </c>
      <c r="V39">
        <f t="shared" si="12"/>
        <v>27.219824861728064</v>
      </c>
      <c r="W39">
        <f t="shared" si="13"/>
        <v>27.379799999999999</v>
      </c>
      <c r="X39">
        <f t="shared" si="14"/>
        <v>3.6597801356774293</v>
      </c>
      <c r="Y39">
        <f t="shared" si="15"/>
        <v>50.103669972699436</v>
      </c>
      <c r="Z39">
        <f t="shared" si="16"/>
        <v>1.7569524664979999</v>
      </c>
      <c r="AA39">
        <f t="shared" si="17"/>
        <v>3.5066342793957621</v>
      </c>
      <c r="AB39">
        <f t="shared" si="18"/>
        <v>1.9028276691794295</v>
      </c>
      <c r="AC39">
        <f t="shared" si="19"/>
        <v>-156.75205269364349</v>
      </c>
      <c r="AD39">
        <f t="shared" si="20"/>
        <v>-108.57863473766039</v>
      </c>
      <c r="AE39">
        <f t="shared" si="21"/>
        <v>-8.4703549085339134</v>
      </c>
      <c r="AF39">
        <f t="shared" si="22"/>
        <v>-25.748620839224799</v>
      </c>
      <c r="AG39">
        <v>0</v>
      </c>
      <c r="AH39">
        <v>0</v>
      </c>
      <c r="AI39">
        <f t="shared" si="23"/>
        <v>1</v>
      </c>
      <c r="AJ39">
        <f t="shared" si="24"/>
        <v>0</v>
      </c>
      <c r="AK39">
        <f t="shared" si="25"/>
        <v>48176.193702937511</v>
      </c>
      <c r="AL39" t="s">
        <v>400</v>
      </c>
      <c r="AM39">
        <v>8237.3799999999992</v>
      </c>
      <c r="AN39">
        <v>0</v>
      </c>
      <c r="AO39">
        <v>0</v>
      </c>
      <c r="AP39" t="e">
        <f t="shared" si="26"/>
        <v>#DIV/0!</v>
      </c>
      <c r="AQ39">
        <v>-1</v>
      </c>
      <c r="AR39" t="s">
        <v>502</v>
      </c>
      <c r="AS39">
        <v>10360.9</v>
      </c>
      <c r="AT39">
        <v>1528.0472</v>
      </c>
      <c r="AU39">
        <v>1711.51</v>
      </c>
      <c r="AV39">
        <f t="shared" si="27"/>
        <v>0.10719353085871541</v>
      </c>
      <c r="AW39">
        <v>0.5</v>
      </c>
      <c r="AX39">
        <f t="shared" si="28"/>
        <v>1264.4604007775199</v>
      </c>
      <c r="AY39">
        <f t="shared" si="29"/>
        <v>10.016799186825827</v>
      </c>
      <c r="AZ39">
        <f t="shared" si="30"/>
        <v>67.770987495184372</v>
      </c>
      <c r="BA39">
        <f t="shared" si="31"/>
        <v>8.7126486365658971E-3</v>
      </c>
      <c r="BB39">
        <f t="shared" si="32"/>
        <v>-1</v>
      </c>
      <c r="BC39" t="e">
        <f t="shared" si="33"/>
        <v>#DIV/0!</v>
      </c>
      <c r="BD39" t="s">
        <v>402</v>
      </c>
      <c r="BE39">
        <v>0</v>
      </c>
      <c r="BF39" t="e">
        <f t="shared" si="34"/>
        <v>#DIV/0!</v>
      </c>
      <c r="BG39" t="e">
        <f t="shared" si="35"/>
        <v>#DIV/0!</v>
      </c>
      <c r="BH39" t="e">
        <f t="shared" si="36"/>
        <v>#DIV/0!</v>
      </c>
      <c r="BI39" t="e">
        <f t="shared" si="37"/>
        <v>#DIV/0!</v>
      </c>
      <c r="BJ39">
        <f t="shared" si="38"/>
        <v>0.10719353085871541</v>
      </c>
      <c r="BK39" t="e">
        <f t="shared" si="39"/>
        <v>#DIV/0!</v>
      </c>
      <c r="BL39" t="e">
        <f t="shared" si="40"/>
        <v>#DIV/0!</v>
      </c>
      <c r="BM39" t="e">
        <f t="shared" si="41"/>
        <v>#DIV/0!</v>
      </c>
      <c r="BN39">
        <v>649</v>
      </c>
      <c r="BO39">
        <v>300</v>
      </c>
      <c r="BP39">
        <v>300</v>
      </c>
      <c r="BQ39">
        <v>300</v>
      </c>
      <c r="BR39">
        <v>10360.9</v>
      </c>
      <c r="BS39">
        <v>1676.1</v>
      </c>
      <c r="BT39">
        <v>-7.3541500000000003E-3</v>
      </c>
      <c r="BU39">
        <v>-4.3899999999999997</v>
      </c>
      <c r="BV39" t="s">
        <v>402</v>
      </c>
      <c r="BW39" t="s">
        <v>402</v>
      </c>
      <c r="BX39" t="s">
        <v>402</v>
      </c>
      <c r="BY39" t="s">
        <v>402</v>
      </c>
      <c r="BZ39" t="s">
        <v>402</v>
      </c>
      <c r="CA39" t="s">
        <v>402</v>
      </c>
      <c r="CB39" t="s">
        <v>402</v>
      </c>
      <c r="CC39" t="s">
        <v>402</v>
      </c>
      <c r="CD39" t="s">
        <v>402</v>
      </c>
      <c r="CE39" t="s">
        <v>402</v>
      </c>
      <c r="CF39">
        <f t="shared" si="42"/>
        <v>1499.97</v>
      </c>
      <c r="CG39">
        <f t="shared" si="43"/>
        <v>1264.4604007775199</v>
      </c>
      <c r="CH39">
        <f t="shared" si="44"/>
        <v>0.84299046032755309</v>
      </c>
      <c r="CI39">
        <f t="shared" si="45"/>
        <v>0.16537158843217731</v>
      </c>
      <c r="CJ39">
        <v>6</v>
      </c>
      <c r="CK39">
        <v>0.5</v>
      </c>
      <c r="CL39" t="s">
        <v>403</v>
      </c>
      <c r="CM39">
        <v>2</v>
      </c>
      <c r="CN39">
        <v>1530560879</v>
      </c>
      <c r="CO39">
        <v>393.178</v>
      </c>
      <c r="CP39">
        <v>400.02699999999999</v>
      </c>
      <c r="CQ39">
        <v>19.272600000000001</v>
      </c>
      <c r="CR39">
        <v>17.180900000000001</v>
      </c>
      <c r="CS39">
        <v>393.17099999999999</v>
      </c>
      <c r="CT39">
        <v>19.364999999999998</v>
      </c>
      <c r="CU39">
        <v>999.94200000000001</v>
      </c>
      <c r="CV39">
        <v>91.058499999999995</v>
      </c>
      <c r="CW39">
        <v>0.10473</v>
      </c>
      <c r="CX39">
        <v>26.651900000000001</v>
      </c>
      <c r="CY39">
        <v>27.379799999999999</v>
      </c>
      <c r="CZ39">
        <v>999.9</v>
      </c>
      <c r="DA39">
        <v>0</v>
      </c>
      <c r="DB39">
        <v>0</v>
      </c>
      <c r="DC39">
        <v>9993.75</v>
      </c>
      <c r="DD39">
        <v>0</v>
      </c>
      <c r="DE39">
        <v>0.21912699999999999</v>
      </c>
      <c r="DF39">
        <v>-6.8488800000000003</v>
      </c>
      <c r="DG39">
        <v>400.90499999999997</v>
      </c>
      <c r="DH39">
        <v>407.02</v>
      </c>
      <c r="DI39">
        <v>2.09165</v>
      </c>
      <c r="DJ39">
        <v>400.02699999999999</v>
      </c>
      <c r="DK39">
        <v>17.180900000000001</v>
      </c>
      <c r="DL39">
        <v>1.7549300000000001</v>
      </c>
      <c r="DM39">
        <v>1.56447</v>
      </c>
      <c r="DN39">
        <v>15.3911</v>
      </c>
      <c r="DO39">
        <v>13.613200000000001</v>
      </c>
      <c r="DP39">
        <v>1499.97</v>
      </c>
      <c r="DQ39">
        <v>0.89998299999999998</v>
      </c>
      <c r="DR39">
        <v>0.10001699999999999</v>
      </c>
      <c r="DS39">
        <v>0</v>
      </c>
      <c r="DT39">
        <v>1522.18</v>
      </c>
      <c r="DU39">
        <v>4.9997400000000001</v>
      </c>
      <c r="DV39">
        <v>21806.2</v>
      </c>
      <c r="DW39">
        <v>11510.1</v>
      </c>
      <c r="DX39">
        <v>42.186999999999998</v>
      </c>
      <c r="DY39">
        <v>43.311999999999998</v>
      </c>
      <c r="DZ39">
        <v>43.125</v>
      </c>
      <c r="EA39">
        <v>43.061999999999998</v>
      </c>
      <c r="EB39">
        <v>44.436999999999998</v>
      </c>
      <c r="EC39">
        <v>1345.45</v>
      </c>
      <c r="ED39">
        <v>149.52000000000001</v>
      </c>
      <c r="EE39">
        <v>0</v>
      </c>
      <c r="EF39">
        <v>140.40000009536701</v>
      </c>
      <c r="EG39">
        <v>0</v>
      </c>
      <c r="EH39">
        <v>1528.0472</v>
      </c>
      <c r="EI39">
        <v>-44.098461474943797</v>
      </c>
      <c r="EJ39">
        <v>-638.42307610989599</v>
      </c>
      <c r="EK39">
        <v>21879.912</v>
      </c>
      <c r="EL39">
        <v>15</v>
      </c>
      <c r="EM39">
        <v>1530560826.5</v>
      </c>
      <c r="EN39" t="s">
        <v>503</v>
      </c>
      <c r="EO39">
        <v>1530560823</v>
      </c>
      <c r="EP39">
        <v>1530560826.5</v>
      </c>
      <c r="EQ39">
        <v>23</v>
      </c>
      <c r="ER39">
        <v>-7.2999999999999995E-2</v>
      </c>
      <c r="ES39">
        <v>2E-3</v>
      </c>
      <c r="ET39">
        <v>7.0000000000000001E-3</v>
      </c>
      <c r="EU39">
        <v>-9.1999999999999998E-2</v>
      </c>
      <c r="EV39">
        <v>400</v>
      </c>
      <c r="EW39">
        <v>17</v>
      </c>
      <c r="EX39">
        <v>0.36</v>
      </c>
      <c r="EY39">
        <v>0.05</v>
      </c>
      <c r="EZ39">
        <v>-6.8182921951219502</v>
      </c>
      <c r="FA39">
        <v>-1.3496236933816699E-2</v>
      </c>
      <c r="FB39">
        <v>1.79878471863909E-2</v>
      </c>
      <c r="FC39">
        <v>1</v>
      </c>
      <c r="FD39">
        <v>1</v>
      </c>
      <c r="FE39">
        <v>0</v>
      </c>
      <c r="FF39">
        <v>0</v>
      </c>
      <c r="FG39">
        <v>0</v>
      </c>
      <c r="FH39">
        <v>2.09335</v>
      </c>
      <c r="FI39">
        <v>-3.44473170731684E-2</v>
      </c>
      <c r="FJ39">
        <v>4.17120793173348E-3</v>
      </c>
      <c r="FK39">
        <v>1</v>
      </c>
      <c r="FL39">
        <v>2</v>
      </c>
      <c r="FM39">
        <v>3</v>
      </c>
      <c r="FN39" t="s">
        <v>422</v>
      </c>
      <c r="FO39">
        <v>3.9266899999999998</v>
      </c>
      <c r="FP39">
        <v>2.7873000000000001</v>
      </c>
      <c r="FQ39">
        <v>8.3817699999999995E-2</v>
      </c>
      <c r="FR39">
        <v>8.4881399999999996E-2</v>
      </c>
      <c r="FS39">
        <v>8.6530200000000002E-2</v>
      </c>
      <c r="FT39">
        <v>7.8650399999999995E-2</v>
      </c>
      <c r="FU39">
        <v>19681.099999999999</v>
      </c>
      <c r="FV39">
        <v>23978.7</v>
      </c>
      <c r="FW39">
        <v>20922.2</v>
      </c>
      <c r="FX39">
        <v>25273.9</v>
      </c>
      <c r="FY39">
        <v>30311.3</v>
      </c>
      <c r="FZ39">
        <v>34283.300000000003</v>
      </c>
      <c r="GA39">
        <v>37761.800000000003</v>
      </c>
      <c r="GB39">
        <v>41926.5</v>
      </c>
      <c r="GC39">
        <v>2.6645300000000001</v>
      </c>
      <c r="GD39">
        <v>2.1842299999999999</v>
      </c>
      <c r="GE39">
        <v>0.18208099999999999</v>
      </c>
      <c r="GF39">
        <v>0</v>
      </c>
      <c r="GG39">
        <v>24.396599999999999</v>
      </c>
      <c r="GH39">
        <v>999.9</v>
      </c>
      <c r="GI39">
        <v>48.003999999999998</v>
      </c>
      <c r="GJ39">
        <v>29.184999999999999</v>
      </c>
      <c r="GK39">
        <v>21.430099999999999</v>
      </c>
      <c r="GL39">
        <v>61.5715</v>
      </c>
      <c r="GM39">
        <v>18.225200000000001</v>
      </c>
      <c r="GN39">
        <v>3</v>
      </c>
      <c r="GO39">
        <v>-0.171928</v>
      </c>
      <c r="GP39">
        <v>-0.20269599999999999</v>
      </c>
      <c r="GQ39">
        <v>20.3218</v>
      </c>
      <c r="GR39">
        <v>5.2229799999999997</v>
      </c>
      <c r="GS39">
        <v>11.962</v>
      </c>
      <c r="GT39">
        <v>4.9856499999999997</v>
      </c>
      <c r="GU39">
        <v>3.3010000000000002</v>
      </c>
      <c r="GV39">
        <v>999.9</v>
      </c>
      <c r="GW39">
        <v>9999</v>
      </c>
      <c r="GX39">
        <v>9999</v>
      </c>
      <c r="GY39">
        <v>9999</v>
      </c>
      <c r="GZ39">
        <v>1.88435</v>
      </c>
      <c r="HA39">
        <v>1.88141</v>
      </c>
      <c r="HB39">
        <v>1.8829199999999999</v>
      </c>
      <c r="HC39">
        <v>1.88158</v>
      </c>
      <c r="HD39">
        <v>1.8830899999999999</v>
      </c>
      <c r="HE39">
        <v>1.88232</v>
      </c>
      <c r="HF39">
        <v>1.8843099999999999</v>
      </c>
      <c r="HG39">
        <v>1.8815599999999999</v>
      </c>
      <c r="HH39">
        <v>5</v>
      </c>
      <c r="HI39">
        <v>0</v>
      </c>
      <c r="HJ39">
        <v>0</v>
      </c>
      <c r="HK39">
        <v>0</v>
      </c>
      <c r="HL39" t="s">
        <v>406</v>
      </c>
      <c r="HM39" t="s">
        <v>407</v>
      </c>
      <c r="HN39" t="s">
        <v>408</v>
      </c>
      <c r="HO39" t="s">
        <v>408</v>
      </c>
      <c r="HP39" t="s">
        <v>408</v>
      </c>
      <c r="HQ39" t="s">
        <v>408</v>
      </c>
      <c r="HR39">
        <v>0</v>
      </c>
      <c r="HS39">
        <v>100</v>
      </c>
      <c r="HT39">
        <v>100</v>
      </c>
      <c r="HU39">
        <v>7.0000000000000001E-3</v>
      </c>
      <c r="HV39">
        <v>-9.2399999999999996E-2</v>
      </c>
      <c r="HW39">
        <v>7.39999999996144E-3</v>
      </c>
      <c r="HX39">
        <v>0</v>
      </c>
      <c r="HY39">
        <v>0</v>
      </c>
      <c r="HZ39">
        <v>0</v>
      </c>
      <c r="IA39">
        <v>-9.24047619047563E-2</v>
      </c>
      <c r="IB39">
        <v>0</v>
      </c>
      <c r="IC39">
        <v>0</v>
      </c>
      <c r="ID39">
        <v>0</v>
      </c>
      <c r="IE39">
        <v>-1</v>
      </c>
      <c r="IF39">
        <v>-1</v>
      </c>
      <c r="IG39">
        <v>-1</v>
      </c>
      <c r="IH39">
        <v>-1</v>
      </c>
      <c r="II39">
        <v>0.9</v>
      </c>
      <c r="IJ39">
        <v>0.9</v>
      </c>
      <c r="IK39">
        <v>1.56006</v>
      </c>
      <c r="IL39">
        <v>2.5915499999999998</v>
      </c>
      <c r="IM39">
        <v>2.8002899999999999</v>
      </c>
      <c r="IN39">
        <v>2.97485</v>
      </c>
      <c r="IO39">
        <v>3.0493199999999998</v>
      </c>
      <c r="IP39">
        <v>2.2912599999999999</v>
      </c>
      <c r="IQ39">
        <v>34.440800000000003</v>
      </c>
      <c r="IR39">
        <v>24.210100000000001</v>
      </c>
      <c r="IS39">
        <v>18</v>
      </c>
      <c r="IT39">
        <v>1094.57</v>
      </c>
      <c r="IU39">
        <v>597.95699999999999</v>
      </c>
      <c r="IV39">
        <v>24.9998</v>
      </c>
      <c r="IW39">
        <v>25.0776</v>
      </c>
      <c r="IX39">
        <v>29.9999</v>
      </c>
      <c r="IY39">
        <v>24.959800000000001</v>
      </c>
      <c r="IZ39">
        <v>24.9514</v>
      </c>
      <c r="JA39">
        <v>31.1614</v>
      </c>
      <c r="JB39">
        <v>14.367599999999999</v>
      </c>
      <c r="JC39">
        <v>66.110299999999995</v>
      </c>
      <c r="JD39">
        <v>25</v>
      </c>
      <c r="JE39">
        <v>400</v>
      </c>
      <c r="JF39">
        <v>17.1508</v>
      </c>
      <c r="JG39">
        <v>101.795</v>
      </c>
      <c r="JH39">
        <v>101.077</v>
      </c>
    </row>
    <row r="40" spans="1:268" x14ac:dyDescent="0.2">
      <c r="A40">
        <v>24</v>
      </c>
      <c r="B40">
        <v>1530561001</v>
      </c>
      <c r="C40">
        <v>3605</v>
      </c>
      <c r="D40" t="s">
        <v>504</v>
      </c>
      <c r="E40" t="s">
        <v>505</v>
      </c>
      <c r="F40" t="s">
        <v>399</v>
      </c>
      <c r="I40">
        <v>1530561001</v>
      </c>
      <c r="J40">
        <f t="shared" si="0"/>
        <v>3.6608327818463747E-3</v>
      </c>
      <c r="K40">
        <f t="shared" si="1"/>
        <v>3.6608327818463748</v>
      </c>
      <c r="L40">
        <f t="shared" si="2"/>
        <v>12.575655636015014</v>
      </c>
      <c r="M40">
        <f t="shared" si="3"/>
        <v>591.15599999999995</v>
      </c>
      <c r="N40">
        <f t="shared" si="4"/>
        <v>456.14265207239117</v>
      </c>
      <c r="O40">
        <f t="shared" si="5"/>
        <v>41.584065155974628</v>
      </c>
      <c r="P40">
        <f t="shared" si="6"/>
        <v>53.892503824536</v>
      </c>
      <c r="Q40">
        <f t="shared" si="7"/>
        <v>0.17696444747821471</v>
      </c>
      <c r="R40">
        <f t="shared" si="8"/>
        <v>2.7648695247548947</v>
      </c>
      <c r="S40">
        <f t="shared" si="9"/>
        <v>0.17090422230434724</v>
      </c>
      <c r="T40">
        <f t="shared" si="10"/>
        <v>0.10734233672014948</v>
      </c>
      <c r="U40">
        <f t="shared" si="11"/>
        <v>248.06098050066333</v>
      </c>
      <c r="V40">
        <f t="shared" si="12"/>
        <v>27.18436277792356</v>
      </c>
      <c r="W40">
        <f t="shared" si="13"/>
        <v>27.361599999999999</v>
      </c>
      <c r="X40">
        <f t="shared" si="14"/>
        <v>3.6558809628034439</v>
      </c>
      <c r="Y40">
        <f t="shared" si="15"/>
        <v>50.2422747868942</v>
      </c>
      <c r="Z40">
        <f t="shared" si="16"/>
        <v>1.7611178587080003</v>
      </c>
      <c r="AA40">
        <f t="shared" si="17"/>
        <v>3.5052510384489821</v>
      </c>
      <c r="AB40">
        <f t="shared" si="18"/>
        <v>1.8947631040954436</v>
      </c>
      <c r="AC40">
        <f t="shared" si="19"/>
        <v>-161.44272567942511</v>
      </c>
      <c r="AD40">
        <f t="shared" si="20"/>
        <v>-106.78633026443495</v>
      </c>
      <c r="AE40">
        <f t="shared" si="21"/>
        <v>-8.3354946590857359</v>
      </c>
      <c r="AF40">
        <f t="shared" si="22"/>
        <v>-28.503570102282453</v>
      </c>
      <c r="AG40">
        <v>0</v>
      </c>
      <c r="AH40">
        <v>0</v>
      </c>
      <c r="AI40">
        <f t="shared" si="23"/>
        <v>1</v>
      </c>
      <c r="AJ40">
        <f t="shared" si="24"/>
        <v>0</v>
      </c>
      <c r="AK40">
        <f t="shared" si="25"/>
        <v>48123.003599723117</v>
      </c>
      <c r="AL40" t="s">
        <v>400</v>
      </c>
      <c r="AM40">
        <v>8237.3799999999992</v>
      </c>
      <c r="AN40">
        <v>0</v>
      </c>
      <c r="AO40">
        <v>0</v>
      </c>
      <c r="AP40" t="e">
        <f t="shared" si="26"/>
        <v>#DIV/0!</v>
      </c>
      <c r="AQ40">
        <v>-1</v>
      </c>
      <c r="AR40" t="s">
        <v>506</v>
      </c>
      <c r="AS40">
        <v>10361.200000000001</v>
      </c>
      <c r="AT40">
        <v>1538.6687999999999</v>
      </c>
      <c r="AU40">
        <v>1735.11</v>
      </c>
      <c r="AV40">
        <f t="shared" si="27"/>
        <v>0.11321541573733074</v>
      </c>
      <c r="AW40">
        <v>0.5</v>
      </c>
      <c r="AX40">
        <f t="shared" si="28"/>
        <v>1264.5027007775459</v>
      </c>
      <c r="AY40">
        <f t="shared" si="29"/>
        <v>12.575655636015014</v>
      </c>
      <c r="AZ40">
        <f t="shared" si="30"/>
        <v>71.580599484753691</v>
      </c>
      <c r="BA40">
        <f t="shared" si="31"/>
        <v>1.0735964128560033E-2</v>
      </c>
      <c r="BB40">
        <f t="shared" si="32"/>
        <v>-1</v>
      </c>
      <c r="BC40" t="e">
        <f t="shared" si="33"/>
        <v>#DIV/0!</v>
      </c>
      <c r="BD40" t="s">
        <v>402</v>
      </c>
      <c r="BE40">
        <v>0</v>
      </c>
      <c r="BF40" t="e">
        <f t="shared" si="34"/>
        <v>#DIV/0!</v>
      </c>
      <c r="BG40" t="e">
        <f t="shared" si="35"/>
        <v>#DIV/0!</v>
      </c>
      <c r="BH40" t="e">
        <f t="shared" si="36"/>
        <v>#DIV/0!</v>
      </c>
      <c r="BI40" t="e">
        <f t="shared" si="37"/>
        <v>#DIV/0!</v>
      </c>
      <c r="BJ40">
        <f t="shared" si="38"/>
        <v>0.11321541573733077</v>
      </c>
      <c r="BK40" t="e">
        <f t="shared" si="39"/>
        <v>#DIV/0!</v>
      </c>
      <c r="BL40" t="e">
        <f t="shared" si="40"/>
        <v>#DIV/0!</v>
      </c>
      <c r="BM40" t="e">
        <f t="shared" si="41"/>
        <v>#DIV/0!</v>
      </c>
      <c r="BN40">
        <v>650</v>
      </c>
      <c r="BO40">
        <v>300</v>
      </c>
      <c r="BP40">
        <v>300</v>
      </c>
      <c r="BQ40">
        <v>300</v>
      </c>
      <c r="BR40">
        <v>10361.200000000001</v>
      </c>
      <c r="BS40">
        <v>1697.96</v>
      </c>
      <c r="BT40">
        <v>-7.3544700000000001E-3</v>
      </c>
      <c r="BU40">
        <v>-5.31</v>
      </c>
      <c r="BV40" t="s">
        <v>402</v>
      </c>
      <c r="BW40" t="s">
        <v>402</v>
      </c>
      <c r="BX40" t="s">
        <v>402</v>
      </c>
      <c r="BY40" t="s">
        <v>402</v>
      </c>
      <c r="BZ40" t="s">
        <v>402</v>
      </c>
      <c r="CA40" t="s">
        <v>402</v>
      </c>
      <c r="CB40" t="s">
        <v>402</v>
      </c>
      <c r="CC40" t="s">
        <v>402</v>
      </c>
      <c r="CD40" t="s">
        <v>402</v>
      </c>
      <c r="CE40" t="s">
        <v>402</v>
      </c>
      <c r="CF40">
        <f t="shared" si="42"/>
        <v>1500.02</v>
      </c>
      <c r="CG40">
        <f t="shared" si="43"/>
        <v>1264.5027007775459</v>
      </c>
      <c r="CH40">
        <f t="shared" si="44"/>
        <v>0.84299056064422195</v>
      </c>
      <c r="CI40">
        <f t="shared" si="45"/>
        <v>0.16537178204334832</v>
      </c>
      <c r="CJ40">
        <v>6</v>
      </c>
      <c r="CK40">
        <v>0.5</v>
      </c>
      <c r="CL40" t="s">
        <v>403</v>
      </c>
      <c r="CM40">
        <v>2</v>
      </c>
      <c r="CN40">
        <v>1530561001</v>
      </c>
      <c r="CO40">
        <v>591.15599999999995</v>
      </c>
      <c r="CP40">
        <v>600</v>
      </c>
      <c r="CQ40">
        <v>19.318000000000001</v>
      </c>
      <c r="CR40">
        <v>17.163900000000002</v>
      </c>
      <c r="CS40">
        <v>590.81399999999996</v>
      </c>
      <c r="CT40">
        <v>19.414000000000001</v>
      </c>
      <c r="CU40">
        <v>999.98500000000001</v>
      </c>
      <c r="CV40">
        <v>91.059700000000007</v>
      </c>
      <c r="CW40">
        <v>0.104906</v>
      </c>
      <c r="CX40">
        <v>26.645199999999999</v>
      </c>
      <c r="CY40">
        <v>27.361599999999999</v>
      </c>
      <c r="CZ40">
        <v>999.9</v>
      </c>
      <c r="DA40">
        <v>0</v>
      </c>
      <c r="DB40">
        <v>0</v>
      </c>
      <c r="DC40">
        <v>9981.8799999999992</v>
      </c>
      <c r="DD40">
        <v>0</v>
      </c>
      <c r="DE40">
        <v>0.21912699999999999</v>
      </c>
      <c r="DF40">
        <v>-9.1784700000000008</v>
      </c>
      <c r="DG40">
        <v>602.46199999999999</v>
      </c>
      <c r="DH40">
        <v>610.47799999999995</v>
      </c>
      <c r="DI40">
        <v>2.15767</v>
      </c>
      <c r="DJ40">
        <v>600</v>
      </c>
      <c r="DK40">
        <v>17.163900000000002</v>
      </c>
      <c r="DL40">
        <v>1.75942</v>
      </c>
      <c r="DM40">
        <v>1.56294</v>
      </c>
      <c r="DN40">
        <v>15.4308</v>
      </c>
      <c r="DO40">
        <v>13.5982</v>
      </c>
      <c r="DP40">
        <v>1500.02</v>
      </c>
      <c r="DQ40">
        <v>0.89998299999999998</v>
      </c>
      <c r="DR40">
        <v>0.100018</v>
      </c>
      <c r="DS40">
        <v>0</v>
      </c>
      <c r="DT40">
        <v>1536.69</v>
      </c>
      <c r="DU40">
        <v>4.9997400000000001</v>
      </c>
      <c r="DV40">
        <v>21977.1</v>
      </c>
      <c r="DW40">
        <v>11510.5</v>
      </c>
      <c r="DX40">
        <v>42.25</v>
      </c>
      <c r="DY40">
        <v>43.25</v>
      </c>
      <c r="DZ40">
        <v>43.375</v>
      </c>
      <c r="EA40">
        <v>43.125</v>
      </c>
      <c r="EB40">
        <v>44.5</v>
      </c>
      <c r="EC40">
        <v>1345.49</v>
      </c>
      <c r="ED40">
        <v>149.53</v>
      </c>
      <c r="EE40">
        <v>0</v>
      </c>
      <c r="EF40">
        <v>121.59999990463299</v>
      </c>
      <c r="EG40">
        <v>0</v>
      </c>
      <c r="EH40">
        <v>1538.6687999999999</v>
      </c>
      <c r="EI40">
        <v>-15.945384631909</v>
      </c>
      <c r="EJ40">
        <v>-233.884615760299</v>
      </c>
      <c r="EK40">
        <v>22004.880000000001</v>
      </c>
      <c r="EL40">
        <v>15</v>
      </c>
      <c r="EM40">
        <v>1530561024</v>
      </c>
      <c r="EN40" t="s">
        <v>507</v>
      </c>
      <c r="EO40">
        <v>1530561021</v>
      </c>
      <c r="EP40">
        <v>1530561024</v>
      </c>
      <c r="EQ40">
        <v>24</v>
      </c>
      <c r="ER40">
        <v>0.33500000000000002</v>
      </c>
      <c r="ES40">
        <v>-4.0000000000000001E-3</v>
      </c>
      <c r="ET40">
        <v>0.34200000000000003</v>
      </c>
      <c r="EU40">
        <v>-9.6000000000000002E-2</v>
      </c>
      <c r="EV40">
        <v>600</v>
      </c>
      <c r="EW40">
        <v>17</v>
      </c>
      <c r="EX40">
        <v>0.24</v>
      </c>
      <c r="EY40">
        <v>0.02</v>
      </c>
      <c r="EZ40">
        <v>-9.2399172499999995</v>
      </c>
      <c r="FA40">
        <v>-0.169166341463413</v>
      </c>
      <c r="FB40">
        <v>4.1150045017442002E-2</v>
      </c>
      <c r="FC40">
        <v>0</v>
      </c>
      <c r="FD40">
        <v>1</v>
      </c>
      <c r="FE40">
        <v>0</v>
      </c>
      <c r="FF40">
        <v>0</v>
      </c>
      <c r="FG40">
        <v>0</v>
      </c>
      <c r="FH40">
        <v>2.1552137500000002</v>
      </c>
      <c r="FI40">
        <v>2.3161013133202301E-2</v>
      </c>
      <c r="FJ40">
        <v>2.7984975321589801E-3</v>
      </c>
      <c r="FK40">
        <v>1</v>
      </c>
      <c r="FL40">
        <v>1</v>
      </c>
      <c r="FM40">
        <v>3</v>
      </c>
      <c r="FN40" t="s">
        <v>413</v>
      </c>
      <c r="FO40">
        <v>3.9267400000000001</v>
      </c>
      <c r="FP40">
        <v>2.7873700000000001</v>
      </c>
      <c r="FQ40">
        <v>0.11293400000000001</v>
      </c>
      <c r="FR40">
        <v>0.114064</v>
      </c>
      <c r="FS40">
        <v>8.6694300000000002E-2</v>
      </c>
      <c r="FT40">
        <v>7.8596899999999997E-2</v>
      </c>
      <c r="FU40">
        <v>19056.3</v>
      </c>
      <c r="FV40">
        <v>23214.6</v>
      </c>
      <c r="FW40">
        <v>20923</v>
      </c>
      <c r="FX40">
        <v>25274.5</v>
      </c>
      <c r="FY40">
        <v>30307</v>
      </c>
      <c r="FZ40">
        <v>34286.9</v>
      </c>
      <c r="GA40">
        <v>37762.6</v>
      </c>
      <c r="GB40">
        <v>41927.9</v>
      </c>
      <c r="GC40">
        <v>2.6655799999999998</v>
      </c>
      <c r="GD40">
        <v>2.18512</v>
      </c>
      <c r="GE40">
        <v>0.18267</v>
      </c>
      <c r="GF40">
        <v>0</v>
      </c>
      <c r="GG40">
        <v>24.368600000000001</v>
      </c>
      <c r="GH40">
        <v>999.9</v>
      </c>
      <c r="GI40">
        <v>47.734999999999999</v>
      </c>
      <c r="GJ40">
        <v>29.195</v>
      </c>
      <c r="GK40">
        <v>21.321999999999999</v>
      </c>
      <c r="GL40">
        <v>61.671500000000002</v>
      </c>
      <c r="GM40">
        <v>18.145</v>
      </c>
      <c r="GN40">
        <v>3</v>
      </c>
      <c r="GO40">
        <v>-0.17310700000000001</v>
      </c>
      <c r="GP40">
        <v>-0.22231999999999999</v>
      </c>
      <c r="GQ40">
        <v>20.321899999999999</v>
      </c>
      <c r="GR40">
        <v>5.2229799999999997</v>
      </c>
      <c r="GS40">
        <v>11.962</v>
      </c>
      <c r="GT40">
        <v>4.9858000000000002</v>
      </c>
      <c r="GU40">
        <v>3.3010000000000002</v>
      </c>
      <c r="GV40">
        <v>999.9</v>
      </c>
      <c r="GW40">
        <v>9999</v>
      </c>
      <c r="GX40">
        <v>9999</v>
      </c>
      <c r="GY40">
        <v>9999</v>
      </c>
      <c r="GZ40">
        <v>1.8843300000000001</v>
      </c>
      <c r="HA40">
        <v>1.8813899999999999</v>
      </c>
      <c r="HB40">
        <v>1.8828800000000001</v>
      </c>
      <c r="HC40">
        <v>1.8815900000000001</v>
      </c>
      <c r="HD40">
        <v>1.8830899999999999</v>
      </c>
      <c r="HE40">
        <v>1.88232</v>
      </c>
      <c r="HF40">
        <v>1.8843000000000001</v>
      </c>
      <c r="HG40">
        <v>1.8815599999999999</v>
      </c>
      <c r="HH40">
        <v>5</v>
      </c>
      <c r="HI40">
        <v>0</v>
      </c>
      <c r="HJ40">
        <v>0</v>
      </c>
      <c r="HK40">
        <v>0</v>
      </c>
      <c r="HL40" t="s">
        <v>406</v>
      </c>
      <c r="HM40" t="s">
        <v>407</v>
      </c>
      <c r="HN40" t="s">
        <v>408</v>
      </c>
      <c r="HO40" t="s">
        <v>408</v>
      </c>
      <c r="HP40" t="s">
        <v>408</v>
      </c>
      <c r="HQ40" t="s">
        <v>408</v>
      </c>
      <c r="HR40">
        <v>0</v>
      </c>
      <c r="HS40">
        <v>100</v>
      </c>
      <c r="HT40">
        <v>100</v>
      </c>
      <c r="HU40">
        <v>0.34200000000000003</v>
      </c>
      <c r="HV40">
        <v>-9.6000000000000002E-2</v>
      </c>
      <c r="HW40">
        <v>7.39999999996144E-3</v>
      </c>
      <c r="HX40">
        <v>0</v>
      </c>
      <c r="HY40">
        <v>0</v>
      </c>
      <c r="HZ40">
        <v>0</v>
      </c>
      <c r="IA40">
        <v>-9.24047619047563E-2</v>
      </c>
      <c r="IB40">
        <v>0</v>
      </c>
      <c r="IC40">
        <v>0</v>
      </c>
      <c r="ID40">
        <v>0</v>
      </c>
      <c r="IE40">
        <v>-1</v>
      </c>
      <c r="IF40">
        <v>-1</v>
      </c>
      <c r="IG40">
        <v>-1</v>
      </c>
      <c r="IH40">
        <v>-1</v>
      </c>
      <c r="II40">
        <v>3</v>
      </c>
      <c r="IJ40">
        <v>2.9</v>
      </c>
      <c r="IK40">
        <v>2.16187</v>
      </c>
      <c r="IL40">
        <v>2.5903299999999998</v>
      </c>
      <c r="IM40">
        <v>2.8002899999999999</v>
      </c>
      <c r="IN40">
        <v>2.97485</v>
      </c>
      <c r="IO40">
        <v>3.0493199999999998</v>
      </c>
      <c r="IP40">
        <v>2.34375</v>
      </c>
      <c r="IQ40">
        <v>34.440800000000003</v>
      </c>
      <c r="IR40">
        <v>24.210100000000001</v>
      </c>
      <c r="IS40">
        <v>18</v>
      </c>
      <c r="IT40">
        <v>1095.5</v>
      </c>
      <c r="IU40">
        <v>598.49300000000005</v>
      </c>
      <c r="IV40">
        <v>24.999600000000001</v>
      </c>
      <c r="IW40">
        <v>25.0624</v>
      </c>
      <c r="IX40">
        <v>30</v>
      </c>
      <c r="IY40">
        <v>24.944199999999999</v>
      </c>
      <c r="IZ40">
        <v>24.936699999999998</v>
      </c>
      <c r="JA40">
        <v>43.201599999999999</v>
      </c>
      <c r="JB40">
        <v>13.766999999999999</v>
      </c>
      <c r="JC40">
        <v>65.739400000000003</v>
      </c>
      <c r="JD40">
        <v>25</v>
      </c>
      <c r="JE40">
        <v>600</v>
      </c>
      <c r="JF40">
        <v>17.209099999999999</v>
      </c>
      <c r="JG40">
        <v>101.798</v>
      </c>
      <c r="JH40">
        <v>101.08</v>
      </c>
    </row>
    <row r="41" spans="1:268" x14ac:dyDescent="0.2">
      <c r="A41">
        <v>25</v>
      </c>
      <c r="B41">
        <v>1530561145</v>
      </c>
      <c r="C41">
        <v>3749</v>
      </c>
      <c r="D41" t="s">
        <v>508</v>
      </c>
      <c r="E41" t="s">
        <v>509</v>
      </c>
      <c r="F41" t="s">
        <v>399</v>
      </c>
      <c r="I41">
        <v>1530561145</v>
      </c>
      <c r="J41">
        <f t="shared" si="0"/>
        <v>3.8125573557142231E-3</v>
      </c>
      <c r="K41">
        <f t="shared" si="1"/>
        <v>3.8125573557142229</v>
      </c>
      <c r="L41">
        <f t="shared" si="2"/>
        <v>13.384944768837082</v>
      </c>
      <c r="M41">
        <f t="shared" si="3"/>
        <v>790.20600000000002</v>
      </c>
      <c r="N41">
        <f t="shared" si="4"/>
        <v>646.34910994047948</v>
      </c>
      <c r="O41">
        <f t="shared" si="5"/>
        <v>58.922785868919426</v>
      </c>
      <c r="P41">
        <f t="shared" si="6"/>
        <v>72.037136300261992</v>
      </c>
      <c r="Q41">
        <f t="shared" si="7"/>
        <v>0.18500537750046209</v>
      </c>
      <c r="R41">
        <f t="shared" si="8"/>
        <v>2.7725686032874481</v>
      </c>
      <c r="S41">
        <f t="shared" si="9"/>
        <v>0.17841063837596716</v>
      </c>
      <c r="T41">
        <f t="shared" si="10"/>
        <v>0.11207957531830606</v>
      </c>
      <c r="U41">
        <f t="shared" si="11"/>
        <v>248.05778850068333</v>
      </c>
      <c r="V41">
        <f t="shared" si="12"/>
        <v>27.118719945974604</v>
      </c>
      <c r="W41">
        <f t="shared" si="13"/>
        <v>27.305599999999998</v>
      </c>
      <c r="X41">
        <f t="shared" si="14"/>
        <v>3.6439062390361552</v>
      </c>
      <c r="Y41">
        <f t="shared" si="15"/>
        <v>50.091120696775761</v>
      </c>
      <c r="Z41">
        <f t="shared" si="16"/>
        <v>1.7534737801042</v>
      </c>
      <c r="AA41">
        <f t="shared" si="17"/>
        <v>3.5005680761641789</v>
      </c>
      <c r="AB41">
        <f t="shared" si="18"/>
        <v>1.8904324589319552</v>
      </c>
      <c r="AC41">
        <f t="shared" si="19"/>
        <v>-168.13377938699725</v>
      </c>
      <c r="AD41">
        <f t="shared" si="20"/>
        <v>-102.10618023496967</v>
      </c>
      <c r="AE41">
        <f t="shared" si="21"/>
        <v>-7.9449126274526698</v>
      </c>
      <c r="AF41">
        <f t="shared" si="22"/>
        <v>-30.127083748736268</v>
      </c>
      <c r="AG41">
        <v>0</v>
      </c>
      <c r="AH41">
        <v>0</v>
      </c>
      <c r="AI41">
        <f t="shared" si="23"/>
        <v>1</v>
      </c>
      <c r="AJ41">
        <f t="shared" si="24"/>
        <v>0</v>
      </c>
      <c r="AK41">
        <f t="shared" si="25"/>
        <v>48336.718031730699</v>
      </c>
      <c r="AL41" t="s">
        <v>400</v>
      </c>
      <c r="AM41">
        <v>8237.3799999999992</v>
      </c>
      <c r="AN41">
        <v>0</v>
      </c>
      <c r="AO41">
        <v>0</v>
      </c>
      <c r="AP41" t="e">
        <f t="shared" si="26"/>
        <v>#DIV/0!</v>
      </c>
      <c r="AQ41">
        <v>-1</v>
      </c>
      <c r="AR41" t="s">
        <v>510</v>
      </c>
      <c r="AS41">
        <v>10361.299999999999</v>
      </c>
      <c r="AT41">
        <v>1526.71</v>
      </c>
      <c r="AU41">
        <v>1727.82</v>
      </c>
      <c r="AV41">
        <f t="shared" si="27"/>
        <v>0.11639522635459709</v>
      </c>
      <c r="AW41">
        <v>0.5</v>
      </c>
      <c r="AX41">
        <f t="shared" si="28"/>
        <v>1264.485900777556</v>
      </c>
      <c r="AY41">
        <f t="shared" si="29"/>
        <v>13.384944768837082</v>
      </c>
      <c r="AZ41">
        <f t="shared" si="30"/>
        <v>73.590061321600118</v>
      </c>
      <c r="BA41">
        <f t="shared" si="31"/>
        <v>1.1376121125582745E-2</v>
      </c>
      <c r="BB41">
        <f t="shared" si="32"/>
        <v>-1</v>
      </c>
      <c r="BC41" t="e">
        <f t="shared" si="33"/>
        <v>#DIV/0!</v>
      </c>
      <c r="BD41" t="s">
        <v>402</v>
      </c>
      <c r="BE41">
        <v>0</v>
      </c>
      <c r="BF41" t="e">
        <f t="shared" si="34"/>
        <v>#DIV/0!</v>
      </c>
      <c r="BG41" t="e">
        <f t="shared" si="35"/>
        <v>#DIV/0!</v>
      </c>
      <c r="BH41" t="e">
        <f t="shared" si="36"/>
        <v>#DIV/0!</v>
      </c>
      <c r="BI41" t="e">
        <f t="shared" si="37"/>
        <v>#DIV/0!</v>
      </c>
      <c r="BJ41">
        <f t="shared" si="38"/>
        <v>0.11639522635459706</v>
      </c>
      <c r="BK41" t="e">
        <f t="shared" si="39"/>
        <v>#DIV/0!</v>
      </c>
      <c r="BL41" t="e">
        <f t="shared" si="40"/>
        <v>#DIV/0!</v>
      </c>
      <c r="BM41" t="e">
        <f t="shared" si="41"/>
        <v>#DIV/0!</v>
      </c>
      <c r="BN41">
        <v>651</v>
      </c>
      <c r="BO41">
        <v>300</v>
      </c>
      <c r="BP41">
        <v>300</v>
      </c>
      <c r="BQ41">
        <v>300</v>
      </c>
      <c r="BR41">
        <v>10361.299999999999</v>
      </c>
      <c r="BS41">
        <v>1685.61</v>
      </c>
      <c r="BT41">
        <v>-7.3543100000000002E-3</v>
      </c>
      <c r="BU41">
        <v>-5.72</v>
      </c>
      <c r="BV41" t="s">
        <v>402</v>
      </c>
      <c r="BW41" t="s">
        <v>402</v>
      </c>
      <c r="BX41" t="s">
        <v>402</v>
      </c>
      <c r="BY41" t="s">
        <v>402</v>
      </c>
      <c r="BZ41" t="s">
        <v>402</v>
      </c>
      <c r="CA41" t="s">
        <v>402</v>
      </c>
      <c r="CB41" t="s">
        <v>402</v>
      </c>
      <c r="CC41" t="s">
        <v>402</v>
      </c>
      <c r="CD41" t="s">
        <v>402</v>
      </c>
      <c r="CE41" t="s">
        <v>402</v>
      </c>
      <c r="CF41">
        <f t="shared" si="42"/>
        <v>1500</v>
      </c>
      <c r="CG41">
        <f t="shared" si="43"/>
        <v>1264.485900777556</v>
      </c>
      <c r="CH41">
        <f t="shared" si="44"/>
        <v>0.84299060051837071</v>
      </c>
      <c r="CI41">
        <f t="shared" si="45"/>
        <v>0.16537185900045556</v>
      </c>
      <c r="CJ41">
        <v>6</v>
      </c>
      <c r="CK41">
        <v>0.5</v>
      </c>
      <c r="CL41" t="s">
        <v>403</v>
      </c>
      <c r="CM41">
        <v>2</v>
      </c>
      <c r="CN41">
        <v>1530561145</v>
      </c>
      <c r="CO41">
        <v>790.20600000000002</v>
      </c>
      <c r="CP41">
        <v>800.04399999999998</v>
      </c>
      <c r="CQ41">
        <v>19.2346</v>
      </c>
      <c r="CR41">
        <v>16.991199999999999</v>
      </c>
      <c r="CS41">
        <v>789.66</v>
      </c>
      <c r="CT41">
        <v>19.333600000000001</v>
      </c>
      <c r="CU41">
        <v>1000.06</v>
      </c>
      <c r="CV41">
        <v>91.058099999999996</v>
      </c>
      <c r="CW41">
        <v>0.104377</v>
      </c>
      <c r="CX41">
        <v>26.622499999999999</v>
      </c>
      <c r="CY41">
        <v>27.305599999999998</v>
      </c>
      <c r="CZ41">
        <v>999.9</v>
      </c>
      <c r="DA41">
        <v>0</v>
      </c>
      <c r="DB41">
        <v>0</v>
      </c>
      <c r="DC41">
        <v>10027.5</v>
      </c>
      <c r="DD41">
        <v>0</v>
      </c>
      <c r="DE41">
        <v>0.21912699999999999</v>
      </c>
      <c r="DF41">
        <v>-9.8374600000000001</v>
      </c>
      <c r="DG41">
        <v>805.70299999999997</v>
      </c>
      <c r="DH41">
        <v>813.87199999999996</v>
      </c>
      <c r="DI41">
        <v>2.2434099999999999</v>
      </c>
      <c r="DJ41">
        <v>800.04399999999998</v>
      </c>
      <c r="DK41">
        <v>16.991199999999999</v>
      </c>
      <c r="DL41">
        <v>1.7514700000000001</v>
      </c>
      <c r="DM41">
        <v>1.5471900000000001</v>
      </c>
      <c r="DN41">
        <v>15.360200000000001</v>
      </c>
      <c r="DO41">
        <v>13.442600000000001</v>
      </c>
      <c r="DP41">
        <v>1500</v>
      </c>
      <c r="DQ41">
        <v>0.89998299999999998</v>
      </c>
      <c r="DR41">
        <v>0.100018</v>
      </c>
      <c r="DS41">
        <v>0</v>
      </c>
      <c r="DT41">
        <v>1524.34</v>
      </c>
      <c r="DU41">
        <v>4.9997400000000001</v>
      </c>
      <c r="DV41">
        <v>21782</v>
      </c>
      <c r="DW41">
        <v>11510.3</v>
      </c>
      <c r="DX41">
        <v>41.875</v>
      </c>
      <c r="DY41">
        <v>43.25</v>
      </c>
      <c r="DZ41">
        <v>43.125</v>
      </c>
      <c r="EA41">
        <v>43.25</v>
      </c>
      <c r="EB41">
        <v>44.061999999999998</v>
      </c>
      <c r="EC41">
        <v>1345.47</v>
      </c>
      <c r="ED41">
        <v>149.53</v>
      </c>
      <c r="EE41">
        <v>0</v>
      </c>
      <c r="EF41">
        <v>143.40000009536701</v>
      </c>
      <c r="EG41">
        <v>0</v>
      </c>
      <c r="EH41">
        <v>1526.71</v>
      </c>
      <c r="EI41">
        <v>-19.582222247054801</v>
      </c>
      <c r="EJ41">
        <v>-284.30085467433997</v>
      </c>
      <c r="EK41">
        <v>21818.061538461501</v>
      </c>
      <c r="EL41">
        <v>15</v>
      </c>
      <c r="EM41">
        <v>1530561108</v>
      </c>
      <c r="EN41" t="s">
        <v>511</v>
      </c>
      <c r="EO41">
        <v>1530561102.5</v>
      </c>
      <c r="EP41">
        <v>1530561108</v>
      </c>
      <c r="EQ41">
        <v>25</v>
      </c>
      <c r="ER41">
        <v>0.20399999999999999</v>
      </c>
      <c r="ES41">
        <v>-3.0000000000000001E-3</v>
      </c>
      <c r="ET41">
        <v>0.54600000000000004</v>
      </c>
      <c r="EU41">
        <v>-9.9000000000000005E-2</v>
      </c>
      <c r="EV41">
        <v>800</v>
      </c>
      <c r="EW41">
        <v>17</v>
      </c>
      <c r="EX41">
        <v>0.48</v>
      </c>
      <c r="EY41">
        <v>0.05</v>
      </c>
      <c r="EZ41">
        <v>-9.8978585365853693</v>
      </c>
      <c r="FA41">
        <v>0.14881233449477099</v>
      </c>
      <c r="FB41">
        <v>3.7648498467838201E-2</v>
      </c>
      <c r="FC41">
        <v>0</v>
      </c>
      <c r="FD41">
        <v>1</v>
      </c>
      <c r="FE41">
        <v>0</v>
      </c>
      <c r="FF41">
        <v>0</v>
      </c>
      <c r="FG41">
        <v>0</v>
      </c>
      <c r="FH41">
        <v>2.24829780487805</v>
      </c>
      <c r="FI41">
        <v>3.7256864111502197E-2</v>
      </c>
      <c r="FJ41">
        <v>1.0501079505993501E-2</v>
      </c>
      <c r="FK41">
        <v>1</v>
      </c>
      <c r="FL41">
        <v>1</v>
      </c>
      <c r="FM41">
        <v>3</v>
      </c>
      <c r="FN41" t="s">
        <v>413</v>
      </c>
      <c r="FO41">
        <v>3.9268399999999999</v>
      </c>
      <c r="FP41">
        <v>2.7872400000000002</v>
      </c>
      <c r="FQ41">
        <v>0.13755999999999999</v>
      </c>
      <c r="FR41">
        <v>0.13861799999999999</v>
      </c>
      <c r="FS41">
        <v>8.6434399999999995E-2</v>
      </c>
      <c r="FT41">
        <v>7.8017500000000004E-2</v>
      </c>
      <c r="FU41">
        <v>18527.900000000001</v>
      </c>
      <c r="FV41">
        <v>22572.5</v>
      </c>
      <c r="FW41">
        <v>20923.599999999999</v>
      </c>
      <c r="FX41">
        <v>25275.8</v>
      </c>
      <c r="FY41">
        <v>30317</v>
      </c>
      <c r="FZ41">
        <v>34310.6</v>
      </c>
      <c r="GA41">
        <v>37763.800000000003</v>
      </c>
      <c r="GB41">
        <v>41929.9</v>
      </c>
      <c r="GC41">
        <v>2.6644700000000001</v>
      </c>
      <c r="GD41">
        <v>2.1856300000000002</v>
      </c>
      <c r="GE41">
        <v>0.182286</v>
      </c>
      <c r="GF41">
        <v>0</v>
      </c>
      <c r="GG41">
        <v>24.3187</v>
      </c>
      <c r="GH41">
        <v>999.9</v>
      </c>
      <c r="GI41">
        <v>47.588999999999999</v>
      </c>
      <c r="GJ41">
        <v>29.204999999999998</v>
      </c>
      <c r="GK41">
        <v>21.2699</v>
      </c>
      <c r="GL41">
        <v>61.401499999999999</v>
      </c>
      <c r="GM41">
        <v>18.152999999999999</v>
      </c>
      <c r="GN41">
        <v>3</v>
      </c>
      <c r="GO41">
        <v>-0.174787</v>
      </c>
      <c r="GP41">
        <v>-0.23974699999999999</v>
      </c>
      <c r="GQ41">
        <v>20.3217</v>
      </c>
      <c r="GR41">
        <v>5.2228300000000001</v>
      </c>
      <c r="GS41">
        <v>11.962</v>
      </c>
      <c r="GT41">
        <v>4.9856999999999996</v>
      </c>
      <c r="GU41">
        <v>3.3010000000000002</v>
      </c>
      <c r="GV41">
        <v>999.9</v>
      </c>
      <c r="GW41">
        <v>9999</v>
      </c>
      <c r="GX41">
        <v>9999</v>
      </c>
      <c r="GY41">
        <v>9999</v>
      </c>
      <c r="GZ41">
        <v>1.8843300000000001</v>
      </c>
      <c r="HA41">
        <v>1.8813800000000001</v>
      </c>
      <c r="HB41">
        <v>1.88287</v>
      </c>
      <c r="HC41">
        <v>1.88157</v>
      </c>
      <c r="HD41">
        <v>1.8830899999999999</v>
      </c>
      <c r="HE41">
        <v>1.88232</v>
      </c>
      <c r="HF41">
        <v>1.8843099999999999</v>
      </c>
      <c r="HG41">
        <v>1.8815599999999999</v>
      </c>
      <c r="HH41">
        <v>5</v>
      </c>
      <c r="HI41">
        <v>0</v>
      </c>
      <c r="HJ41">
        <v>0</v>
      </c>
      <c r="HK41">
        <v>0</v>
      </c>
      <c r="HL41" t="s">
        <v>406</v>
      </c>
      <c r="HM41" t="s">
        <v>407</v>
      </c>
      <c r="HN41" t="s">
        <v>408</v>
      </c>
      <c r="HO41" t="s">
        <v>408</v>
      </c>
      <c r="HP41" t="s">
        <v>408</v>
      </c>
      <c r="HQ41" t="s">
        <v>408</v>
      </c>
      <c r="HR41">
        <v>0</v>
      </c>
      <c r="HS41">
        <v>100</v>
      </c>
      <c r="HT41">
        <v>100</v>
      </c>
      <c r="HU41">
        <v>0.54600000000000004</v>
      </c>
      <c r="HV41">
        <v>-9.9000000000000005E-2</v>
      </c>
      <c r="HW41">
        <v>0.54609523809529004</v>
      </c>
      <c r="HX41">
        <v>0</v>
      </c>
      <c r="HY41">
        <v>0</v>
      </c>
      <c r="HZ41">
        <v>0</v>
      </c>
      <c r="IA41">
        <v>-9.8955000000000098E-2</v>
      </c>
      <c r="IB41">
        <v>0</v>
      </c>
      <c r="IC41">
        <v>0</v>
      </c>
      <c r="ID41">
        <v>0</v>
      </c>
      <c r="IE41">
        <v>-1</v>
      </c>
      <c r="IF41">
        <v>-1</v>
      </c>
      <c r="IG41">
        <v>-1</v>
      </c>
      <c r="IH41">
        <v>-1</v>
      </c>
      <c r="II41">
        <v>0.7</v>
      </c>
      <c r="IJ41">
        <v>0.6</v>
      </c>
      <c r="IK41">
        <v>2.7172900000000002</v>
      </c>
      <c r="IL41">
        <v>2.5805699999999998</v>
      </c>
      <c r="IM41">
        <v>2.8002899999999999</v>
      </c>
      <c r="IN41">
        <v>2.97485</v>
      </c>
      <c r="IO41">
        <v>3.0493199999999998</v>
      </c>
      <c r="IP41">
        <v>2.3132299999999999</v>
      </c>
      <c r="IQ41">
        <v>34.440800000000003</v>
      </c>
      <c r="IR41">
        <v>24.210100000000001</v>
      </c>
      <c r="IS41">
        <v>18</v>
      </c>
      <c r="IT41">
        <v>1093.83</v>
      </c>
      <c r="IU41">
        <v>598.66600000000005</v>
      </c>
      <c r="IV41">
        <v>24.9998</v>
      </c>
      <c r="IW41">
        <v>25.041799999999999</v>
      </c>
      <c r="IX41">
        <v>30.0001</v>
      </c>
      <c r="IY41">
        <v>24.926300000000001</v>
      </c>
      <c r="IZ41">
        <v>24.917899999999999</v>
      </c>
      <c r="JA41">
        <v>54.280200000000001</v>
      </c>
      <c r="JB41">
        <v>14.8978</v>
      </c>
      <c r="JC41">
        <v>65.456699999999998</v>
      </c>
      <c r="JD41">
        <v>25</v>
      </c>
      <c r="JE41">
        <v>800</v>
      </c>
      <c r="JF41">
        <v>16.941600000000001</v>
      </c>
      <c r="JG41">
        <v>101.801</v>
      </c>
      <c r="JH41">
        <v>101.08499999999999</v>
      </c>
    </row>
    <row r="42" spans="1:268" x14ac:dyDescent="0.2">
      <c r="A42">
        <v>26</v>
      </c>
      <c r="B42">
        <v>1530561267</v>
      </c>
      <c r="C42">
        <v>3871</v>
      </c>
      <c r="D42" t="s">
        <v>512</v>
      </c>
      <c r="E42" t="s">
        <v>513</v>
      </c>
      <c r="F42" t="s">
        <v>399</v>
      </c>
      <c r="I42">
        <v>1530561267</v>
      </c>
      <c r="J42">
        <f t="shared" si="0"/>
        <v>3.7543284806760848E-3</v>
      </c>
      <c r="K42">
        <f t="shared" si="1"/>
        <v>3.7543284806760848</v>
      </c>
      <c r="L42">
        <f t="shared" si="2"/>
        <v>13.964653376137916</v>
      </c>
      <c r="M42">
        <f t="shared" si="3"/>
        <v>989.452</v>
      </c>
      <c r="N42">
        <f t="shared" si="4"/>
        <v>831.60345295559125</v>
      </c>
      <c r="O42">
        <f t="shared" si="5"/>
        <v>75.816293039834974</v>
      </c>
      <c r="P42">
        <f t="shared" si="6"/>
        <v>90.207156444860004</v>
      </c>
      <c r="Q42">
        <f t="shared" si="7"/>
        <v>0.18169039923832614</v>
      </c>
      <c r="R42">
        <f t="shared" si="8"/>
        <v>2.76696623463015</v>
      </c>
      <c r="S42">
        <f t="shared" si="9"/>
        <v>0.17531310096330957</v>
      </c>
      <c r="T42">
        <f t="shared" si="10"/>
        <v>0.11012501462688937</v>
      </c>
      <c r="U42">
        <f t="shared" si="11"/>
        <v>248.05778850068333</v>
      </c>
      <c r="V42">
        <f t="shared" si="12"/>
        <v>27.134025908780298</v>
      </c>
      <c r="W42">
        <f t="shared" si="13"/>
        <v>27.3155</v>
      </c>
      <c r="X42">
        <f t="shared" si="14"/>
        <v>3.6460207047336652</v>
      </c>
      <c r="Y42">
        <f t="shared" si="15"/>
        <v>50.037588673841228</v>
      </c>
      <c r="Z42">
        <f t="shared" si="16"/>
        <v>1.7514347959745</v>
      </c>
      <c r="AA42">
        <f t="shared" si="17"/>
        <v>3.5002382057033841</v>
      </c>
      <c r="AB42">
        <f t="shared" si="18"/>
        <v>1.8945859087591652</v>
      </c>
      <c r="AC42">
        <f t="shared" si="19"/>
        <v>-165.56588599781534</v>
      </c>
      <c r="AD42">
        <f t="shared" si="20"/>
        <v>-103.61534605730317</v>
      </c>
      <c r="AE42">
        <f t="shared" si="21"/>
        <v>-8.0790010300612138</v>
      </c>
      <c r="AF42">
        <f t="shared" si="22"/>
        <v>-29.202444584496405</v>
      </c>
      <c r="AG42">
        <v>0</v>
      </c>
      <c r="AH42">
        <v>0</v>
      </c>
      <c r="AI42">
        <f t="shared" si="23"/>
        <v>1</v>
      </c>
      <c r="AJ42">
        <f t="shared" si="24"/>
        <v>0</v>
      </c>
      <c r="AK42">
        <f t="shared" si="25"/>
        <v>48184.194211446127</v>
      </c>
      <c r="AL42" t="s">
        <v>400</v>
      </c>
      <c r="AM42">
        <v>8237.3799999999992</v>
      </c>
      <c r="AN42">
        <v>0</v>
      </c>
      <c r="AO42">
        <v>0</v>
      </c>
      <c r="AP42" t="e">
        <f t="shared" si="26"/>
        <v>#DIV/0!</v>
      </c>
      <c r="AQ42">
        <v>-1</v>
      </c>
      <c r="AR42" t="s">
        <v>514</v>
      </c>
      <c r="AS42">
        <v>10361.1</v>
      </c>
      <c r="AT42">
        <v>1499.5591999999999</v>
      </c>
      <c r="AU42">
        <v>1694.46</v>
      </c>
      <c r="AV42">
        <f t="shared" si="27"/>
        <v>0.11502236700777835</v>
      </c>
      <c r="AW42">
        <v>0.5</v>
      </c>
      <c r="AX42">
        <f t="shared" si="28"/>
        <v>1264.485900777556</v>
      </c>
      <c r="AY42">
        <f t="shared" si="29"/>
        <v>13.964653376137916</v>
      </c>
      <c r="AZ42">
        <f t="shared" si="30"/>
        <v>72.722080677698628</v>
      </c>
      <c r="BA42">
        <f t="shared" si="31"/>
        <v>1.1834575116207995E-2</v>
      </c>
      <c r="BB42">
        <f t="shared" si="32"/>
        <v>-1</v>
      </c>
      <c r="BC42" t="e">
        <f t="shared" si="33"/>
        <v>#DIV/0!</v>
      </c>
      <c r="BD42" t="s">
        <v>402</v>
      </c>
      <c r="BE42">
        <v>0</v>
      </c>
      <c r="BF42" t="e">
        <f t="shared" si="34"/>
        <v>#DIV/0!</v>
      </c>
      <c r="BG42" t="e">
        <f t="shared" si="35"/>
        <v>#DIV/0!</v>
      </c>
      <c r="BH42" t="e">
        <f t="shared" si="36"/>
        <v>#DIV/0!</v>
      </c>
      <c r="BI42" t="e">
        <f t="shared" si="37"/>
        <v>#DIV/0!</v>
      </c>
      <c r="BJ42">
        <f t="shared" si="38"/>
        <v>0.11502236700777836</v>
      </c>
      <c r="BK42" t="e">
        <f t="shared" si="39"/>
        <v>#DIV/0!</v>
      </c>
      <c r="BL42" t="e">
        <f t="shared" si="40"/>
        <v>#DIV/0!</v>
      </c>
      <c r="BM42" t="e">
        <f t="shared" si="41"/>
        <v>#DIV/0!</v>
      </c>
      <c r="BN42">
        <v>652</v>
      </c>
      <c r="BO42">
        <v>300</v>
      </c>
      <c r="BP42">
        <v>300</v>
      </c>
      <c r="BQ42">
        <v>300</v>
      </c>
      <c r="BR42">
        <v>10361.1</v>
      </c>
      <c r="BS42">
        <v>1657.09</v>
      </c>
      <c r="BT42">
        <v>-7.3542499999999997E-3</v>
      </c>
      <c r="BU42">
        <v>-5.4</v>
      </c>
      <c r="BV42" t="s">
        <v>402</v>
      </c>
      <c r="BW42" t="s">
        <v>402</v>
      </c>
      <c r="BX42" t="s">
        <v>402</v>
      </c>
      <c r="BY42" t="s">
        <v>402</v>
      </c>
      <c r="BZ42" t="s">
        <v>402</v>
      </c>
      <c r="CA42" t="s">
        <v>402</v>
      </c>
      <c r="CB42" t="s">
        <v>402</v>
      </c>
      <c r="CC42" t="s">
        <v>402</v>
      </c>
      <c r="CD42" t="s">
        <v>402</v>
      </c>
      <c r="CE42" t="s">
        <v>402</v>
      </c>
      <c r="CF42">
        <f t="shared" si="42"/>
        <v>1500</v>
      </c>
      <c r="CG42">
        <f t="shared" si="43"/>
        <v>1264.485900777556</v>
      </c>
      <c r="CH42">
        <f t="shared" si="44"/>
        <v>0.84299060051837071</v>
      </c>
      <c r="CI42">
        <f t="shared" si="45"/>
        <v>0.16537185900045556</v>
      </c>
      <c r="CJ42">
        <v>6</v>
      </c>
      <c r="CK42">
        <v>0.5</v>
      </c>
      <c r="CL42" t="s">
        <v>403</v>
      </c>
      <c r="CM42">
        <v>2</v>
      </c>
      <c r="CN42">
        <v>1530561267</v>
      </c>
      <c r="CO42">
        <v>989.452</v>
      </c>
      <c r="CP42">
        <v>1000.06</v>
      </c>
      <c r="CQ42">
        <v>19.210899999999999</v>
      </c>
      <c r="CR42">
        <v>17.0015</v>
      </c>
      <c r="CS42">
        <v>988.95</v>
      </c>
      <c r="CT42">
        <v>19.3108</v>
      </c>
      <c r="CU42">
        <v>999.96500000000003</v>
      </c>
      <c r="CV42">
        <v>91.0642</v>
      </c>
      <c r="CW42">
        <v>0.104605</v>
      </c>
      <c r="CX42">
        <v>26.620899999999999</v>
      </c>
      <c r="CY42">
        <v>27.3155</v>
      </c>
      <c r="CZ42">
        <v>999.9</v>
      </c>
      <c r="DA42">
        <v>0</v>
      </c>
      <c r="DB42">
        <v>0</v>
      </c>
      <c r="DC42">
        <v>9993.75</v>
      </c>
      <c r="DD42">
        <v>0</v>
      </c>
      <c r="DE42">
        <v>0.21912699999999999</v>
      </c>
      <c r="DF42">
        <v>-10.6111</v>
      </c>
      <c r="DG42">
        <v>1008.83</v>
      </c>
      <c r="DH42">
        <v>1017.36</v>
      </c>
      <c r="DI42">
        <v>2.2093799999999999</v>
      </c>
      <c r="DJ42">
        <v>1000.06</v>
      </c>
      <c r="DK42">
        <v>17.0015</v>
      </c>
      <c r="DL42">
        <v>1.74942</v>
      </c>
      <c r="DM42">
        <v>1.54823</v>
      </c>
      <c r="DN42">
        <v>15.342000000000001</v>
      </c>
      <c r="DO42">
        <v>13.4529</v>
      </c>
      <c r="DP42">
        <v>1500</v>
      </c>
      <c r="DQ42">
        <v>0.89998299999999998</v>
      </c>
      <c r="DR42">
        <v>0.100018</v>
      </c>
      <c r="DS42">
        <v>0</v>
      </c>
      <c r="DT42">
        <v>1496.86</v>
      </c>
      <c r="DU42">
        <v>4.9997400000000001</v>
      </c>
      <c r="DV42">
        <v>21385.9</v>
      </c>
      <c r="DW42">
        <v>11510.3</v>
      </c>
      <c r="DX42">
        <v>42.561999999999998</v>
      </c>
      <c r="DY42">
        <v>43.25</v>
      </c>
      <c r="DZ42">
        <v>43.375</v>
      </c>
      <c r="EA42">
        <v>42.875</v>
      </c>
      <c r="EB42">
        <v>44.436999999999998</v>
      </c>
      <c r="EC42">
        <v>1345.47</v>
      </c>
      <c r="ED42">
        <v>149.53</v>
      </c>
      <c r="EE42">
        <v>0</v>
      </c>
      <c r="EF42">
        <v>121.59999990463299</v>
      </c>
      <c r="EG42">
        <v>0</v>
      </c>
      <c r="EH42">
        <v>1499.5591999999999</v>
      </c>
      <c r="EI42">
        <v>-20.567692327033001</v>
      </c>
      <c r="EJ42">
        <v>-294.05384663020197</v>
      </c>
      <c r="EK42">
        <v>21421.184000000001</v>
      </c>
      <c r="EL42">
        <v>15</v>
      </c>
      <c r="EM42">
        <v>1530561230</v>
      </c>
      <c r="EN42" t="s">
        <v>515</v>
      </c>
      <c r="EO42">
        <v>1530561230</v>
      </c>
      <c r="EP42">
        <v>1530561225</v>
      </c>
      <c r="EQ42">
        <v>26</v>
      </c>
      <c r="ER42">
        <v>-4.2999999999999997E-2</v>
      </c>
      <c r="ES42">
        <v>-1E-3</v>
      </c>
      <c r="ET42">
        <v>0.503</v>
      </c>
      <c r="EU42">
        <v>-0.1</v>
      </c>
      <c r="EV42">
        <v>1000</v>
      </c>
      <c r="EW42">
        <v>17</v>
      </c>
      <c r="EX42">
        <v>0.31</v>
      </c>
      <c r="EY42">
        <v>0.05</v>
      </c>
      <c r="EZ42">
        <v>-10.747780487804899</v>
      </c>
      <c r="FA42">
        <v>0.51931777003486501</v>
      </c>
      <c r="FB42">
        <v>6.4452270937728207E-2</v>
      </c>
      <c r="FC42">
        <v>0</v>
      </c>
      <c r="FD42">
        <v>1</v>
      </c>
      <c r="FE42">
        <v>0</v>
      </c>
      <c r="FF42">
        <v>0</v>
      </c>
      <c r="FG42">
        <v>0</v>
      </c>
      <c r="FH42">
        <v>2.2304985365853698</v>
      </c>
      <c r="FI42">
        <v>-4.2432543554006399E-2</v>
      </c>
      <c r="FJ42">
        <v>1.1681310392784E-2</v>
      </c>
      <c r="FK42">
        <v>1</v>
      </c>
      <c r="FL42">
        <v>1</v>
      </c>
      <c r="FM42">
        <v>3</v>
      </c>
      <c r="FN42" t="s">
        <v>413</v>
      </c>
      <c r="FO42">
        <v>3.9267099999999999</v>
      </c>
      <c r="FP42">
        <v>2.7871700000000001</v>
      </c>
      <c r="FQ42">
        <v>0.15911900000000001</v>
      </c>
      <c r="FR42">
        <v>0.16009399999999999</v>
      </c>
      <c r="FS42">
        <v>8.6369299999999996E-2</v>
      </c>
      <c r="FT42">
        <v>7.80608E-2</v>
      </c>
      <c r="FU42">
        <v>18065.7</v>
      </c>
      <c r="FV42">
        <v>22010.799999999999</v>
      </c>
      <c r="FW42">
        <v>20924.400000000001</v>
      </c>
      <c r="FX42">
        <v>25276.799999999999</v>
      </c>
      <c r="FY42">
        <v>30320.7</v>
      </c>
      <c r="FZ42">
        <v>34310.5</v>
      </c>
      <c r="GA42">
        <v>37765.300000000003</v>
      </c>
      <c r="GB42">
        <v>41931.199999999997</v>
      </c>
      <c r="GC42">
        <v>2.6646700000000001</v>
      </c>
      <c r="GD42">
        <v>2.1870500000000002</v>
      </c>
      <c r="GE42">
        <v>0.182338</v>
      </c>
      <c r="GF42">
        <v>0</v>
      </c>
      <c r="GG42">
        <v>24.3278</v>
      </c>
      <c r="GH42">
        <v>999.9</v>
      </c>
      <c r="GI42">
        <v>47.369</v>
      </c>
      <c r="GJ42">
        <v>29.204999999999998</v>
      </c>
      <c r="GK42">
        <v>21.1707</v>
      </c>
      <c r="GL42">
        <v>61.531500000000001</v>
      </c>
      <c r="GM42">
        <v>18.140999999999998</v>
      </c>
      <c r="GN42">
        <v>3</v>
      </c>
      <c r="GO42">
        <v>-0.17602100000000001</v>
      </c>
      <c r="GP42">
        <v>-0.24795800000000001</v>
      </c>
      <c r="GQ42">
        <v>20.3218</v>
      </c>
      <c r="GR42">
        <v>5.2231300000000003</v>
      </c>
      <c r="GS42">
        <v>11.962</v>
      </c>
      <c r="GT42">
        <v>4.9856999999999996</v>
      </c>
      <c r="GU42">
        <v>3.3010000000000002</v>
      </c>
      <c r="GV42">
        <v>999.9</v>
      </c>
      <c r="GW42">
        <v>9999</v>
      </c>
      <c r="GX42">
        <v>9999</v>
      </c>
      <c r="GY42">
        <v>9999</v>
      </c>
      <c r="GZ42">
        <v>1.8843799999999999</v>
      </c>
      <c r="HA42">
        <v>1.88141</v>
      </c>
      <c r="HB42">
        <v>1.8829100000000001</v>
      </c>
      <c r="HC42">
        <v>1.88157</v>
      </c>
      <c r="HD42">
        <v>1.8830899999999999</v>
      </c>
      <c r="HE42">
        <v>1.88232</v>
      </c>
      <c r="HF42">
        <v>1.8843099999999999</v>
      </c>
      <c r="HG42">
        <v>1.8815599999999999</v>
      </c>
      <c r="HH42">
        <v>5</v>
      </c>
      <c r="HI42">
        <v>0</v>
      </c>
      <c r="HJ42">
        <v>0</v>
      </c>
      <c r="HK42">
        <v>0</v>
      </c>
      <c r="HL42" t="s">
        <v>406</v>
      </c>
      <c r="HM42" t="s">
        <v>407</v>
      </c>
      <c r="HN42" t="s">
        <v>408</v>
      </c>
      <c r="HO42" t="s">
        <v>408</v>
      </c>
      <c r="HP42" t="s">
        <v>408</v>
      </c>
      <c r="HQ42" t="s">
        <v>408</v>
      </c>
      <c r="HR42">
        <v>0</v>
      </c>
      <c r="HS42">
        <v>100</v>
      </c>
      <c r="HT42">
        <v>100</v>
      </c>
      <c r="HU42">
        <v>0.502</v>
      </c>
      <c r="HV42">
        <v>-9.9900000000000003E-2</v>
      </c>
      <c r="HW42">
        <v>0.50252380952395004</v>
      </c>
      <c r="HX42">
        <v>0</v>
      </c>
      <c r="HY42">
        <v>0</v>
      </c>
      <c r="HZ42">
        <v>0</v>
      </c>
      <c r="IA42">
        <v>-9.9961904761908499E-2</v>
      </c>
      <c r="IB42">
        <v>0</v>
      </c>
      <c r="IC42">
        <v>0</v>
      </c>
      <c r="ID42">
        <v>0</v>
      </c>
      <c r="IE42">
        <v>-1</v>
      </c>
      <c r="IF42">
        <v>-1</v>
      </c>
      <c r="IG42">
        <v>-1</v>
      </c>
      <c r="IH42">
        <v>-1</v>
      </c>
      <c r="II42">
        <v>0.6</v>
      </c>
      <c r="IJ42">
        <v>0.7</v>
      </c>
      <c r="IK42">
        <v>3.2336399999999998</v>
      </c>
      <c r="IL42">
        <v>2.5720200000000002</v>
      </c>
      <c r="IM42">
        <v>2.8002899999999999</v>
      </c>
      <c r="IN42">
        <v>2.97363</v>
      </c>
      <c r="IO42">
        <v>3.0493199999999998</v>
      </c>
      <c r="IP42">
        <v>2.2997999999999998</v>
      </c>
      <c r="IQ42">
        <v>34.4636</v>
      </c>
      <c r="IR42">
        <v>24.210100000000001</v>
      </c>
      <c r="IS42">
        <v>18</v>
      </c>
      <c r="IT42">
        <v>1093.72</v>
      </c>
      <c r="IU42">
        <v>599.56600000000003</v>
      </c>
      <c r="IV42">
        <v>24.9999</v>
      </c>
      <c r="IW42">
        <v>25.0229</v>
      </c>
      <c r="IX42">
        <v>30.0001</v>
      </c>
      <c r="IY42">
        <v>24.908999999999999</v>
      </c>
      <c r="IZ42">
        <v>24.899100000000001</v>
      </c>
      <c r="JA42">
        <v>64.621099999999998</v>
      </c>
      <c r="JB42">
        <v>14.2591</v>
      </c>
      <c r="JC42">
        <v>65.023499999999999</v>
      </c>
      <c r="JD42">
        <v>25</v>
      </c>
      <c r="JE42">
        <v>1000</v>
      </c>
      <c r="JF42">
        <v>16.961400000000001</v>
      </c>
      <c r="JG42">
        <v>101.80500000000001</v>
      </c>
      <c r="JH42">
        <v>101.08799999999999</v>
      </c>
    </row>
    <row r="43" spans="1:268" x14ac:dyDescent="0.2">
      <c r="A43">
        <v>27</v>
      </c>
      <c r="B43">
        <v>1530561389</v>
      </c>
      <c r="C43">
        <v>3993</v>
      </c>
      <c r="D43" t="s">
        <v>516</v>
      </c>
      <c r="E43" t="s">
        <v>517</v>
      </c>
      <c r="F43" t="s">
        <v>399</v>
      </c>
      <c r="I43">
        <v>1530561389</v>
      </c>
      <c r="J43">
        <f t="shared" si="0"/>
        <v>3.4885134061542994E-3</v>
      </c>
      <c r="K43">
        <f t="shared" si="1"/>
        <v>3.4885134061542993</v>
      </c>
      <c r="L43">
        <f t="shared" si="2"/>
        <v>14.596327190242679</v>
      </c>
      <c r="M43">
        <f t="shared" si="3"/>
        <v>1188.8140000000001</v>
      </c>
      <c r="N43">
        <f t="shared" si="4"/>
        <v>1008.6319018731052</v>
      </c>
      <c r="O43">
        <f t="shared" si="5"/>
        <v>91.950202573709433</v>
      </c>
      <c r="P43">
        <f t="shared" si="6"/>
        <v>108.37619543806001</v>
      </c>
      <c r="Q43">
        <f t="shared" si="7"/>
        <v>0.16837524618476787</v>
      </c>
      <c r="R43">
        <f t="shared" si="8"/>
        <v>2.7675971979060381</v>
      </c>
      <c r="S43">
        <f t="shared" si="9"/>
        <v>0.16288442220840998</v>
      </c>
      <c r="T43">
        <f t="shared" si="10"/>
        <v>0.10228117624235517</v>
      </c>
      <c r="U43">
        <f t="shared" si="11"/>
        <v>248.04212550026156</v>
      </c>
      <c r="V43">
        <f t="shared" si="12"/>
        <v>27.20502258304759</v>
      </c>
      <c r="W43">
        <f t="shared" si="13"/>
        <v>27.3307</v>
      </c>
      <c r="X43">
        <f t="shared" si="14"/>
        <v>3.6492692413867074</v>
      </c>
      <c r="Y43">
        <f t="shared" si="15"/>
        <v>50.135426711820209</v>
      </c>
      <c r="Z43">
        <f t="shared" si="16"/>
        <v>1.7546836569329998</v>
      </c>
      <c r="AA43">
        <f t="shared" si="17"/>
        <v>3.4998877480767621</v>
      </c>
      <c r="AB43">
        <f t="shared" si="18"/>
        <v>1.8945855844537076</v>
      </c>
      <c r="AC43">
        <f t="shared" si="19"/>
        <v>-153.84344121140461</v>
      </c>
      <c r="AD43">
        <f t="shared" si="20"/>
        <v>-106.16056714499274</v>
      </c>
      <c r="AE43">
        <f t="shared" si="21"/>
        <v>-8.2761267867114103</v>
      </c>
      <c r="AF43">
        <f t="shared" si="22"/>
        <v>-20.238009642847203</v>
      </c>
      <c r="AG43">
        <v>0</v>
      </c>
      <c r="AH43">
        <v>0</v>
      </c>
      <c r="AI43">
        <f t="shared" si="23"/>
        <v>1</v>
      </c>
      <c r="AJ43">
        <f t="shared" si="24"/>
        <v>0</v>
      </c>
      <c r="AK43">
        <f t="shared" si="25"/>
        <v>48201.554931814739</v>
      </c>
      <c r="AL43" t="s">
        <v>400</v>
      </c>
      <c r="AM43">
        <v>8237.3799999999992</v>
      </c>
      <c r="AN43">
        <v>0</v>
      </c>
      <c r="AO43">
        <v>0</v>
      </c>
      <c r="AP43" t="e">
        <f t="shared" si="26"/>
        <v>#DIV/0!</v>
      </c>
      <c r="AQ43">
        <v>-1</v>
      </c>
      <c r="AR43" t="s">
        <v>518</v>
      </c>
      <c r="AS43">
        <v>10360.9</v>
      </c>
      <c r="AT43">
        <v>1470.11538461538</v>
      </c>
      <c r="AU43">
        <v>1661.93</v>
      </c>
      <c r="AV43">
        <f t="shared" si="27"/>
        <v>0.11541678373013309</v>
      </c>
      <c r="AW43">
        <v>0.5</v>
      </c>
      <c r="AX43">
        <f t="shared" si="28"/>
        <v>1264.4172007773377</v>
      </c>
      <c r="AY43">
        <f t="shared" si="29"/>
        <v>14.596327190242679</v>
      </c>
      <c r="AZ43">
        <f t="shared" si="30"/>
        <v>72.96748330338913</v>
      </c>
      <c r="BA43">
        <f t="shared" si="31"/>
        <v>1.2334795177299374E-2</v>
      </c>
      <c r="BB43">
        <f t="shared" si="32"/>
        <v>-1</v>
      </c>
      <c r="BC43" t="e">
        <f t="shared" si="33"/>
        <v>#DIV/0!</v>
      </c>
      <c r="BD43" t="s">
        <v>402</v>
      </c>
      <c r="BE43">
        <v>0</v>
      </c>
      <c r="BF43" t="e">
        <f t="shared" si="34"/>
        <v>#DIV/0!</v>
      </c>
      <c r="BG43" t="e">
        <f t="shared" si="35"/>
        <v>#DIV/0!</v>
      </c>
      <c r="BH43" t="e">
        <f t="shared" si="36"/>
        <v>#DIV/0!</v>
      </c>
      <c r="BI43" t="e">
        <f t="shared" si="37"/>
        <v>#DIV/0!</v>
      </c>
      <c r="BJ43">
        <f t="shared" si="38"/>
        <v>0.11541678373013309</v>
      </c>
      <c r="BK43" t="e">
        <f t="shared" si="39"/>
        <v>#DIV/0!</v>
      </c>
      <c r="BL43" t="e">
        <f t="shared" si="40"/>
        <v>#DIV/0!</v>
      </c>
      <c r="BM43" t="e">
        <f t="shared" si="41"/>
        <v>#DIV/0!</v>
      </c>
      <c r="BN43">
        <v>653</v>
      </c>
      <c r="BO43">
        <v>300</v>
      </c>
      <c r="BP43">
        <v>300</v>
      </c>
      <c r="BQ43">
        <v>300</v>
      </c>
      <c r="BR43">
        <v>10360.9</v>
      </c>
      <c r="BS43">
        <v>1626.59</v>
      </c>
      <c r="BT43">
        <v>-7.3540400000000001E-3</v>
      </c>
      <c r="BU43">
        <v>-5.34</v>
      </c>
      <c r="BV43" t="s">
        <v>402</v>
      </c>
      <c r="BW43" t="s">
        <v>402</v>
      </c>
      <c r="BX43" t="s">
        <v>402</v>
      </c>
      <c r="BY43" t="s">
        <v>402</v>
      </c>
      <c r="BZ43" t="s">
        <v>402</v>
      </c>
      <c r="CA43" t="s">
        <v>402</v>
      </c>
      <c r="CB43" t="s">
        <v>402</v>
      </c>
      <c r="CC43" t="s">
        <v>402</v>
      </c>
      <c r="CD43" t="s">
        <v>402</v>
      </c>
      <c r="CE43" t="s">
        <v>402</v>
      </c>
      <c r="CF43">
        <f t="shared" si="42"/>
        <v>1499.92</v>
      </c>
      <c r="CG43">
        <f t="shared" si="43"/>
        <v>1264.4172007773377</v>
      </c>
      <c r="CH43">
        <f t="shared" si="44"/>
        <v>0.84298975997209025</v>
      </c>
      <c r="CI43">
        <f t="shared" si="45"/>
        <v>0.16537023674613416</v>
      </c>
      <c r="CJ43">
        <v>6</v>
      </c>
      <c r="CK43">
        <v>0.5</v>
      </c>
      <c r="CL43" t="s">
        <v>403</v>
      </c>
      <c r="CM43">
        <v>2</v>
      </c>
      <c r="CN43">
        <v>1530561389</v>
      </c>
      <c r="CO43">
        <v>1188.8140000000001</v>
      </c>
      <c r="CP43">
        <v>1200.06</v>
      </c>
      <c r="CQ43">
        <v>19.247699999999998</v>
      </c>
      <c r="CR43">
        <v>17.194900000000001</v>
      </c>
      <c r="CS43">
        <v>1188.3499999999999</v>
      </c>
      <c r="CT43">
        <v>19.341699999999999</v>
      </c>
      <c r="CU43">
        <v>1000.01</v>
      </c>
      <c r="CV43">
        <v>91.058300000000003</v>
      </c>
      <c r="CW43">
        <v>0.10499</v>
      </c>
      <c r="CX43">
        <v>26.619199999999999</v>
      </c>
      <c r="CY43">
        <v>27.3307</v>
      </c>
      <c r="CZ43">
        <v>999.9</v>
      </c>
      <c r="DA43">
        <v>0</v>
      </c>
      <c r="DB43">
        <v>0</v>
      </c>
      <c r="DC43">
        <v>9998.1200000000008</v>
      </c>
      <c r="DD43">
        <v>0</v>
      </c>
      <c r="DE43">
        <v>0.21912699999999999</v>
      </c>
      <c r="DF43">
        <v>-11.2111</v>
      </c>
      <c r="DG43">
        <v>1212.17</v>
      </c>
      <c r="DH43">
        <v>1221.06</v>
      </c>
      <c r="DI43">
        <v>2.0468500000000001</v>
      </c>
      <c r="DJ43">
        <v>1200.06</v>
      </c>
      <c r="DK43">
        <v>17.194900000000001</v>
      </c>
      <c r="DL43">
        <v>1.7521199999999999</v>
      </c>
      <c r="DM43">
        <v>1.5657399999999999</v>
      </c>
      <c r="DN43">
        <v>15.366099999999999</v>
      </c>
      <c r="DO43">
        <v>13.6257</v>
      </c>
      <c r="DP43">
        <v>1499.92</v>
      </c>
      <c r="DQ43">
        <v>0.90000599999999997</v>
      </c>
      <c r="DR43">
        <v>9.9993600000000002E-2</v>
      </c>
      <c r="DS43">
        <v>0</v>
      </c>
      <c r="DT43">
        <v>1468.14</v>
      </c>
      <c r="DU43">
        <v>4.9997400000000001</v>
      </c>
      <c r="DV43">
        <v>20966.900000000001</v>
      </c>
      <c r="DW43">
        <v>11509.8</v>
      </c>
      <c r="DX43">
        <v>41.875</v>
      </c>
      <c r="DY43">
        <v>43.25</v>
      </c>
      <c r="DZ43">
        <v>43.311999999999998</v>
      </c>
      <c r="EA43">
        <v>43.125</v>
      </c>
      <c r="EB43">
        <v>44.125</v>
      </c>
      <c r="EC43">
        <v>1345.44</v>
      </c>
      <c r="ED43">
        <v>149.47999999999999</v>
      </c>
      <c r="EE43">
        <v>0</v>
      </c>
      <c r="EF43">
        <v>121.799999952316</v>
      </c>
      <c r="EG43">
        <v>0</v>
      </c>
      <c r="EH43">
        <v>1470.11538461538</v>
      </c>
      <c r="EI43">
        <v>-17.000341890259801</v>
      </c>
      <c r="EJ43">
        <v>-254.53333355007501</v>
      </c>
      <c r="EK43">
        <v>20998.973076923099</v>
      </c>
      <c r="EL43">
        <v>15</v>
      </c>
      <c r="EM43">
        <v>1530561410.5</v>
      </c>
      <c r="EN43" t="s">
        <v>519</v>
      </c>
      <c r="EO43">
        <v>1530561409</v>
      </c>
      <c r="EP43">
        <v>1530561410.5</v>
      </c>
      <c r="EQ43">
        <v>27</v>
      </c>
      <c r="ER43">
        <v>-3.9E-2</v>
      </c>
      <c r="ES43">
        <v>6.0000000000000001E-3</v>
      </c>
      <c r="ET43">
        <v>0.46400000000000002</v>
      </c>
      <c r="EU43">
        <v>-9.4E-2</v>
      </c>
      <c r="EV43">
        <v>1200</v>
      </c>
      <c r="EW43">
        <v>17</v>
      </c>
      <c r="EX43">
        <v>0.19</v>
      </c>
      <c r="EY43">
        <v>0.05</v>
      </c>
      <c r="EZ43">
        <v>-11.308199999999999</v>
      </c>
      <c r="FA43">
        <v>0.373764459930291</v>
      </c>
      <c r="FB43">
        <v>6.5382495606295998E-2</v>
      </c>
      <c r="FC43">
        <v>0</v>
      </c>
      <c r="FD43">
        <v>1</v>
      </c>
      <c r="FE43">
        <v>0</v>
      </c>
      <c r="FF43">
        <v>0</v>
      </c>
      <c r="FG43">
        <v>0</v>
      </c>
      <c r="FH43">
        <v>2.06093756097561</v>
      </c>
      <c r="FI43">
        <v>-7.8992195121947203E-2</v>
      </c>
      <c r="FJ43">
        <v>7.81431949520312E-3</v>
      </c>
      <c r="FK43">
        <v>1</v>
      </c>
      <c r="FL43">
        <v>1</v>
      </c>
      <c r="FM43">
        <v>3</v>
      </c>
      <c r="FN43" t="s">
        <v>413</v>
      </c>
      <c r="FO43">
        <v>3.9267599999999998</v>
      </c>
      <c r="FP43">
        <v>2.7875899999999998</v>
      </c>
      <c r="FQ43">
        <v>0.178392</v>
      </c>
      <c r="FR43">
        <v>0.179309</v>
      </c>
      <c r="FS43">
        <v>8.6468199999999995E-2</v>
      </c>
      <c r="FT43">
        <v>7.8710000000000002E-2</v>
      </c>
      <c r="FU43">
        <v>17652</v>
      </c>
      <c r="FV43">
        <v>21508.1</v>
      </c>
      <c r="FW43">
        <v>20924.7</v>
      </c>
      <c r="FX43">
        <v>25277.4</v>
      </c>
      <c r="FY43">
        <v>30318</v>
      </c>
      <c r="FZ43">
        <v>34287.5</v>
      </c>
      <c r="GA43">
        <v>37765.599999999999</v>
      </c>
      <c r="GB43">
        <v>41932.199999999997</v>
      </c>
      <c r="GC43">
        <v>2.6659299999999999</v>
      </c>
      <c r="GD43">
        <v>2.1886700000000001</v>
      </c>
      <c r="GE43">
        <v>0.18687500000000001</v>
      </c>
      <c r="GF43">
        <v>0</v>
      </c>
      <c r="GG43">
        <v>24.2685</v>
      </c>
      <c r="GH43">
        <v>999.9</v>
      </c>
      <c r="GI43">
        <v>47.271000000000001</v>
      </c>
      <c r="GJ43">
        <v>29.254999999999999</v>
      </c>
      <c r="GK43">
        <v>21.1877</v>
      </c>
      <c r="GL43">
        <v>61.421500000000002</v>
      </c>
      <c r="GM43">
        <v>18.125</v>
      </c>
      <c r="GN43">
        <v>3</v>
      </c>
      <c r="GO43">
        <v>-0.17719799999999999</v>
      </c>
      <c r="GP43">
        <v>-0.24426700000000001</v>
      </c>
      <c r="GQ43">
        <v>20.322099999999999</v>
      </c>
      <c r="GR43">
        <v>5.2231300000000003</v>
      </c>
      <c r="GS43">
        <v>11.962</v>
      </c>
      <c r="GT43">
        <v>4.9858500000000001</v>
      </c>
      <c r="GU43">
        <v>3.3010000000000002</v>
      </c>
      <c r="GV43">
        <v>999.9</v>
      </c>
      <c r="GW43">
        <v>9999</v>
      </c>
      <c r="GX43">
        <v>9999</v>
      </c>
      <c r="GY43">
        <v>9999</v>
      </c>
      <c r="GZ43">
        <v>1.88432</v>
      </c>
      <c r="HA43">
        <v>1.88137</v>
      </c>
      <c r="HB43">
        <v>1.8829</v>
      </c>
      <c r="HC43">
        <v>1.88157</v>
      </c>
      <c r="HD43">
        <v>1.8830899999999999</v>
      </c>
      <c r="HE43">
        <v>1.88232</v>
      </c>
      <c r="HF43">
        <v>1.8843000000000001</v>
      </c>
      <c r="HG43">
        <v>1.8815599999999999</v>
      </c>
      <c r="HH43">
        <v>5</v>
      </c>
      <c r="HI43">
        <v>0</v>
      </c>
      <c r="HJ43">
        <v>0</v>
      </c>
      <c r="HK43">
        <v>0</v>
      </c>
      <c r="HL43" t="s">
        <v>406</v>
      </c>
      <c r="HM43" t="s">
        <v>407</v>
      </c>
      <c r="HN43" t="s">
        <v>408</v>
      </c>
      <c r="HO43" t="s">
        <v>408</v>
      </c>
      <c r="HP43" t="s">
        <v>408</v>
      </c>
      <c r="HQ43" t="s">
        <v>408</v>
      </c>
      <c r="HR43">
        <v>0</v>
      </c>
      <c r="HS43">
        <v>100</v>
      </c>
      <c r="HT43">
        <v>100</v>
      </c>
      <c r="HU43">
        <v>0.46400000000000002</v>
      </c>
      <c r="HV43">
        <v>-9.4E-2</v>
      </c>
      <c r="HW43">
        <v>0.50252380952395004</v>
      </c>
      <c r="HX43">
        <v>0</v>
      </c>
      <c r="HY43">
        <v>0</v>
      </c>
      <c r="HZ43">
        <v>0</v>
      </c>
      <c r="IA43">
        <v>-9.9961904761908499E-2</v>
      </c>
      <c r="IB43">
        <v>0</v>
      </c>
      <c r="IC43">
        <v>0</v>
      </c>
      <c r="ID43">
        <v>0</v>
      </c>
      <c r="IE43">
        <v>-1</v>
      </c>
      <c r="IF43">
        <v>-1</v>
      </c>
      <c r="IG43">
        <v>-1</v>
      </c>
      <c r="IH43">
        <v>-1</v>
      </c>
      <c r="II43">
        <v>2.6</v>
      </c>
      <c r="IJ43">
        <v>2.7</v>
      </c>
      <c r="IK43">
        <v>3.7206999999999999</v>
      </c>
      <c r="IL43">
        <v>2.5720200000000002</v>
      </c>
      <c r="IM43">
        <v>2.8002899999999999</v>
      </c>
      <c r="IN43">
        <v>2.97607</v>
      </c>
      <c r="IO43">
        <v>3.0493199999999998</v>
      </c>
      <c r="IP43">
        <v>2.3303199999999999</v>
      </c>
      <c r="IQ43">
        <v>34.4636</v>
      </c>
      <c r="IR43">
        <v>24.210100000000001</v>
      </c>
      <c r="IS43">
        <v>18</v>
      </c>
      <c r="IT43">
        <v>1094.8599999999999</v>
      </c>
      <c r="IU43">
        <v>600.67399999999998</v>
      </c>
      <c r="IV43">
        <v>24.999500000000001</v>
      </c>
      <c r="IW43">
        <v>25.008099999999999</v>
      </c>
      <c r="IX43">
        <v>30</v>
      </c>
      <c r="IY43">
        <v>24.892299999999999</v>
      </c>
      <c r="IZ43">
        <v>24.884499999999999</v>
      </c>
      <c r="JA43">
        <v>74.333299999999994</v>
      </c>
      <c r="JB43">
        <v>12.8492</v>
      </c>
      <c r="JC43">
        <v>64.652799999999999</v>
      </c>
      <c r="JD43">
        <v>25</v>
      </c>
      <c r="JE43">
        <v>1200</v>
      </c>
      <c r="JF43">
        <v>17.2135</v>
      </c>
      <c r="JG43">
        <v>101.806</v>
      </c>
      <c r="JH43">
        <v>101.09099999999999</v>
      </c>
    </row>
    <row r="44" spans="1:268" x14ac:dyDescent="0.2">
      <c r="A44">
        <v>28</v>
      </c>
      <c r="B44">
        <v>1530561531.5</v>
      </c>
      <c r="C44">
        <v>4135.5</v>
      </c>
      <c r="D44" t="s">
        <v>520</v>
      </c>
      <c r="E44" t="s">
        <v>521</v>
      </c>
      <c r="F44" t="s">
        <v>399</v>
      </c>
      <c r="I44">
        <v>1530561531.5</v>
      </c>
      <c r="J44">
        <f t="shared" si="0"/>
        <v>3.1291428565650959E-3</v>
      </c>
      <c r="K44">
        <f t="shared" si="1"/>
        <v>3.1291428565650961</v>
      </c>
      <c r="L44">
        <f t="shared" si="2"/>
        <v>15.209243517049838</v>
      </c>
      <c r="M44">
        <f t="shared" si="3"/>
        <v>1488.18</v>
      </c>
      <c r="N44">
        <f t="shared" si="4"/>
        <v>1274.114752242644</v>
      </c>
      <c r="O44">
        <f t="shared" si="5"/>
        <v>116.15376421849706</v>
      </c>
      <c r="P44">
        <f t="shared" si="6"/>
        <v>135.66887011584001</v>
      </c>
      <c r="Q44">
        <f t="shared" si="7"/>
        <v>0.14973315747648078</v>
      </c>
      <c r="R44">
        <f t="shared" si="8"/>
        <v>2.766351842204489</v>
      </c>
      <c r="S44">
        <f t="shared" si="9"/>
        <v>0.14537204240102911</v>
      </c>
      <c r="T44">
        <f t="shared" si="10"/>
        <v>9.1238774941376971E-2</v>
      </c>
      <c r="U44">
        <f t="shared" si="11"/>
        <v>248.09551350034295</v>
      </c>
      <c r="V44">
        <f t="shared" si="12"/>
        <v>27.315095603655266</v>
      </c>
      <c r="W44">
        <f t="shared" si="13"/>
        <v>27.355699999999999</v>
      </c>
      <c r="X44">
        <f t="shared" si="14"/>
        <v>3.6546177236412127</v>
      </c>
      <c r="Y44">
        <f t="shared" si="15"/>
        <v>49.983015430759011</v>
      </c>
      <c r="Z44">
        <f t="shared" si="16"/>
        <v>1.7504728431744001</v>
      </c>
      <c r="AA44">
        <f t="shared" si="17"/>
        <v>3.5021353315494008</v>
      </c>
      <c r="AB44">
        <f t="shared" si="18"/>
        <v>1.9041448804668126</v>
      </c>
      <c r="AC44">
        <f t="shared" si="19"/>
        <v>-137.99519997452072</v>
      </c>
      <c r="AD44">
        <f t="shared" si="20"/>
        <v>-108.21566511108328</v>
      </c>
      <c r="AE44">
        <f t="shared" si="21"/>
        <v>-8.4416528655278054</v>
      </c>
      <c r="AF44">
        <f t="shared" si="22"/>
        <v>-6.5570044507888525</v>
      </c>
      <c r="AG44">
        <v>0</v>
      </c>
      <c r="AH44">
        <v>0</v>
      </c>
      <c r="AI44">
        <f t="shared" si="23"/>
        <v>1</v>
      </c>
      <c r="AJ44">
        <f t="shared" si="24"/>
        <v>0</v>
      </c>
      <c r="AK44">
        <f t="shared" si="25"/>
        <v>48165.857712209312</v>
      </c>
      <c r="AL44" t="s">
        <v>400</v>
      </c>
      <c r="AM44">
        <v>8237.3799999999992</v>
      </c>
      <c r="AN44">
        <v>0</v>
      </c>
      <c r="AO44">
        <v>0</v>
      </c>
      <c r="AP44" t="e">
        <f t="shared" si="26"/>
        <v>#DIV/0!</v>
      </c>
      <c r="AQ44">
        <v>-1</v>
      </c>
      <c r="AR44" t="s">
        <v>522</v>
      </c>
      <c r="AS44">
        <v>10360.799999999999</v>
      </c>
      <c r="AT44">
        <v>1441.6787999999999</v>
      </c>
      <c r="AU44">
        <v>1633.5</v>
      </c>
      <c r="AV44">
        <f t="shared" si="27"/>
        <v>0.11742956841138663</v>
      </c>
      <c r="AW44">
        <v>0.5</v>
      </c>
      <c r="AX44">
        <f t="shared" si="28"/>
        <v>1264.6872007773798</v>
      </c>
      <c r="AY44">
        <f t="shared" si="29"/>
        <v>15.209243517049838</v>
      </c>
      <c r="AZ44">
        <f t="shared" si="30"/>
        <v>74.255836081346189</v>
      </c>
      <c r="BA44">
        <f t="shared" si="31"/>
        <v>1.2816800476106912E-2</v>
      </c>
      <c r="BB44">
        <f t="shared" si="32"/>
        <v>-1</v>
      </c>
      <c r="BC44" t="e">
        <f t="shared" si="33"/>
        <v>#DIV/0!</v>
      </c>
      <c r="BD44" t="s">
        <v>402</v>
      </c>
      <c r="BE44">
        <v>0</v>
      </c>
      <c r="BF44" t="e">
        <f t="shared" si="34"/>
        <v>#DIV/0!</v>
      </c>
      <c r="BG44" t="e">
        <f t="shared" si="35"/>
        <v>#DIV/0!</v>
      </c>
      <c r="BH44" t="e">
        <f t="shared" si="36"/>
        <v>#DIV/0!</v>
      </c>
      <c r="BI44" t="e">
        <f t="shared" si="37"/>
        <v>#DIV/0!</v>
      </c>
      <c r="BJ44">
        <f t="shared" si="38"/>
        <v>0.11742956841138665</v>
      </c>
      <c r="BK44" t="e">
        <f t="shared" si="39"/>
        <v>#DIV/0!</v>
      </c>
      <c r="BL44" t="e">
        <f t="shared" si="40"/>
        <v>#DIV/0!</v>
      </c>
      <c r="BM44" t="e">
        <f t="shared" si="41"/>
        <v>#DIV/0!</v>
      </c>
      <c r="BN44">
        <v>654</v>
      </c>
      <c r="BO44">
        <v>300</v>
      </c>
      <c r="BP44">
        <v>300</v>
      </c>
      <c r="BQ44">
        <v>300</v>
      </c>
      <c r="BR44">
        <v>10360.799999999999</v>
      </c>
      <c r="BS44">
        <v>1596.34</v>
      </c>
      <c r="BT44">
        <v>-7.3539900000000004E-3</v>
      </c>
      <c r="BU44">
        <v>-4.54</v>
      </c>
      <c r="BV44" t="s">
        <v>402</v>
      </c>
      <c r="BW44" t="s">
        <v>402</v>
      </c>
      <c r="BX44" t="s">
        <v>402</v>
      </c>
      <c r="BY44" t="s">
        <v>402</v>
      </c>
      <c r="BZ44" t="s">
        <v>402</v>
      </c>
      <c r="CA44" t="s">
        <v>402</v>
      </c>
      <c r="CB44" t="s">
        <v>402</v>
      </c>
      <c r="CC44" t="s">
        <v>402</v>
      </c>
      <c r="CD44" t="s">
        <v>402</v>
      </c>
      <c r="CE44" t="s">
        <v>402</v>
      </c>
      <c r="CF44">
        <f t="shared" si="42"/>
        <v>1500.24</v>
      </c>
      <c r="CG44">
        <f t="shared" si="43"/>
        <v>1264.6872007773798</v>
      </c>
      <c r="CH44">
        <f t="shared" si="44"/>
        <v>0.84298992213071222</v>
      </c>
      <c r="CI44">
        <f t="shared" si="45"/>
        <v>0.16537054971227466</v>
      </c>
      <c r="CJ44">
        <v>6</v>
      </c>
      <c r="CK44">
        <v>0.5</v>
      </c>
      <c r="CL44" t="s">
        <v>403</v>
      </c>
      <c r="CM44">
        <v>2</v>
      </c>
      <c r="CN44">
        <v>1530561531.5</v>
      </c>
      <c r="CO44">
        <v>1488.18</v>
      </c>
      <c r="CP44">
        <v>1500.1</v>
      </c>
      <c r="CQ44">
        <v>19.2013</v>
      </c>
      <c r="CR44">
        <v>17.3598</v>
      </c>
      <c r="CS44">
        <v>1487.78</v>
      </c>
      <c r="CT44">
        <v>19.294</v>
      </c>
      <c r="CU44">
        <v>999.96500000000003</v>
      </c>
      <c r="CV44">
        <v>91.059700000000007</v>
      </c>
      <c r="CW44">
        <v>0.104588</v>
      </c>
      <c r="CX44">
        <v>26.630099999999999</v>
      </c>
      <c r="CY44">
        <v>27.355699999999999</v>
      </c>
      <c r="CZ44">
        <v>999.9</v>
      </c>
      <c r="DA44">
        <v>0</v>
      </c>
      <c r="DB44">
        <v>0</v>
      </c>
      <c r="DC44">
        <v>9990.6200000000008</v>
      </c>
      <c r="DD44">
        <v>0</v>
      </c>
      <c r="DE44">
        <v>0.21912699999999999</v>
      </c>
      <c r="DF44">
        <v>-11.918100000000001</v>
      </c>
      <c r="DG44">
        <v>1517.31</v>
      </c>
      <c r="DH44">
        <v>1526.6</v>
      </c>
      <c r="DI44">
        <v>1.8414999999999999</v>
      </c>
      <c r="DJ44">
        <v>1500.1</v>
      </c>
      <c r="DK44">
        <v>17.3598</v>
      </c>
      <c r="DL44">
        <v>1.74847</v>
      </c>
      <c r="DM44">
        <v>1.5807800000000001</v>
      </c>
      <c r="DN44">
        <v>15.333600000000001</v>
      </c>
      <c r="DO44">
        <v>13.7727</v>
      </c>
      <c r="DP44">
        <v>1500.24</v>
      </c>
      <c r="DQ44">
        <v>0.90000100000000005</v>
      </c>
      <c r="DR44">
        <v>9.9999299999999999E-2</v>
      </c>
      <c r="DS44">
        <v>0</v>
      </c>
      <c r="DT44">
        <v>1440.16</v>
      </c>
      <c r="DU44">
        <v>4.9997400000000001</v>
      </c>
      <c r="DV44">
        <v>20565.099999999999</v>
      </c>
      <c r="DW44">
        <v>11512.2</v>
      </c>
      <c r="DX44">
        <v>41.875</v>
      </c>
      <c r="DY44">
        <v>43.25</v>
      </c>
      <c r="DZ44">
        <v>43.125</v>
      </c>
      <c r="EA44">
        <v>43.25</v>
      </c>
      <c r="EB44">
        <v>44.061999999999998</v>
      </c>
      <c r="EC44">
        <v>1345.72</v>
      </c>
      <c r="ED44">
        <v>149.52000000000001</v>
      </c>
      <c r="EE44">
        <v>0</v>
      </c>
      <c r="EF44">
        <v>141.799999952316</v>
      </c>
      <c r="EG44">
        <v>0</v>
      </c>
      <c r="EH44">
        <v>1441.6787999999999</v>
      </c>
      <c r="EI44">
        <v>-15.2200000414502</v>
      </c>
      <c r="EJ44">
        <v>-213.86153877840599</v>
      </c>
      <c r="EK44">
        <v>20587.516</v>
      </c>
      <c r="EL44">
        <v>15</v>
      </c>
      <c r="EM44">
        <v>1530561481</v>
      </c>
      <c r="EN44" t="s">
        <v>523</v>
      </c>
      <c r="EO44">
        <v>1530561481</v>
      </c>
      <c r="EP44">
        <v>1530561480.5</v>
      </c>
      <c r="EQ44">
        <v>28</v>
      </c>
      <c r="ER44">
        <v>-6.7000000000000004E-2</v>
      </c>
      <c r="ES44">
        <v>2E-3</v>
      </c>
      <c r="ET44">
        <v>0.39600000000000002</v>
      </c>
      <c r="EU44">
        <v>-9.2999999999999999E-2</v>
      </c>
      <c r="EV44">
        <v>1500</v>
      </c>
      <c r="EW44">
        <v>17</v>
      </c>
      <c r="EX44">
        <v>0.26</v>
      </c>
      <c r="EY44">
        <v>0.04</v>
      </c>
      <c r="EZ44">
        <v>-11.94392</v>
      </c>
      <c r="FA44">
        <v>-0.12860712945587699</v>
      </c>
      <c r="FB44">
        <v>7.8811414782377895E-2</v>
      </c>
      <c r="FC44">
        <v>0</v>
      </c>
      <c r="FD44">
        <v>1</v>
      </c>
      <c r="FE44">
        <v>0</v>
      </c>
      <c r="FF44">
        <v>0</v>
      </c>
      <c r="FG44">
        <v>0</v>
      </c>
      <c r="FH44">
        <v>1.8586232499999999</v>
      </c>
      <c r="FI44">
        <v>-8.0686491557226403E-2</v>
      </c>
      <c r="FJ44">
        <v>9.0887904551430702E-3</v>
      </c>
      <c r="FK44">
        <v>1</v>
      </c>
      <c r="FL44">
        <v>1</v>
      </c>
      <c r="FM44">
        <v>3</v>
      </c>
      <c r="FN44" t="s">
        <v>413</v>
      </c>
      <c r="FO44">
        <v>3.9266999999999999</v>
      </c>
      <c r="FP44">
        <v>2.7871299999999999</v>
      </c>
      <c r="FQ44">
        <v>0.20414399999999999</v>
      </c>
      <c r="FR44">
        <v>0.20499400000000001</v>
      </c>
      <c r="FS44">
        <v>8.6317599999999994E-2</v>
      </c>
      <c r="FT44">
        <v>7.9267900000000002E-2</v>
      </c>
      <c r="FU44">
        <v>17099.5</v>
      </c>
      <c r="FV44">
        <v>20836</v>
      </c>
      <c r="FW44">
        <v>20925.2</v>
      </c>
      <c r="FX44">
        <v>25278.2</v>
      </c>
      <c r="FY44">
        <v>30324.400000000001</v>
      </c>
      <c r="FZ44">
        <v>34268</v>
      </c>
      <c r="GA44">
        <v>37766.800000000003</v>
      </c>
      <c r="GB44">
        <v>41933.1</v>
      </c>
      <c r="GC44">
        <v>2.6663299999999999</v>
      </c>
      <c r="GD44">
        <v>2.1901000000000002</v>
      </c>
      <c r="GE44">
        <v>0.18791099999999999</v>
      </c>
      <c r="GF44">
        <v>0</v>
      </c>
      <c r="GG44">
        <v>24.276599999999998</v>
      </c>
      <c r="GH44">
        <v>999.9</v>
      </c>
      <c r="GI44">
        <v>47.125</v>
      </c>
      <c r="GJ44">
        <v>29.265000000000001</v>
      </c>
      <c r="GK44">
        <v>21.134</v>
      </c>
      <c r="GL44">
        <v>61.5015</v>
      </c>
      <c r="GM44">
        <v>18.056899999999999</v>
      </c>
      <c r="GN44">
        <v>3</v>
      </c>
      <c r="GO44">
        <v>-0.178227</v>
      </c>
      <c r="GP44">
        <v>-0.261152</v>
      </c>
      <c r="GQ44">
        <v>20.3216</v>
      </c>
      <c r="GR44">
        <v>5.2232799999999999</v>
      </c>
      <c r="GS44">
        <v>11.962</v>
      </c>
      <c r="GT44">
        <v>4.9856999999999996</v>
      </c>
      <c r="GU44">
        <v>3.3010000000000002</v>
      </c>
      <c r="GV44">
        <v>999.9</v>
      </c>
      <c r="GW44">
        <v>9999</v>
      </c>
      <c r="GX44">
        <v>9999</v>
      </c>
      <c r="GY44">
        <v>9999</v>
      </c>
      <c r="GZ44">
        <v>1.8843300000000001</v>
      </c>
      <c r="HA44">
        <v>1.8813899999999999</v>
      </c>
      <c r="HB44">
        <v>1.88289</v>
      </c>
      <c r="HC44">
        <v>1.88157</v>
      </c>
      <c r="HD44">
        <v>1.8830899999999999</v>
      </c>
      <c r="HE44">
        <v>1.88232</v>
      </c>
      <c r="HF44">
        <v>1.8843099999999999</v>
      </c>
      <c r="HG44">
        <v>1.8815599999999999</v>
      </c>
      <c r="HH44">
        <v>5</v>
      </c>
      <c r="HI44">
        <v>0</v>
      </c>
      <c r="HJ44">
        <v>0</v>
      </c>
      <c r="HK44">
        <v>0</v>
      </c>
      <c r="HL44" t="s">
        <v>406</v>
      </c>
      <c r="HM44" t="s">
        <v>407</v>
      </c>
      <c r="HN44" t="s">
        <v>408</v>
      </c>
      <c r="HO44" t="s">
        <v>408</v>
      </c>
      <c r="HP44" t="s">
        <v>408</v>
      </c>
      <c r="HQ44" t="s">
        <v>408</v>
      </c>
      <c r="HR44">
        <v>0</v>
      </c>
      <c r="HS44">
        <v>100</v>
      </c>
      <c r="HT44">
        <v>100</v>
      </c>
      <c r="HU44">
        <v>0.4</v>
      </c>
      <c r="HV44">
        <v>-9.2700000000000005E-2</v>
      </c>
      <c r="HW44">
        <v>0.39619047619044101</v>
      </c>
      <c r="HX44">
        <v>0</v>
      </c>
      <c r="HY44">
        <v>0</v>
      </c>
      <c r="HZ44">
        <v>0</v>
      </c>
      <c r="IA44">
        <v>-9.2659999999995094E-2</v>
      </c>
      <c r="IB44">
        <v>0</v>
      </c>
      <c r="IC44">
        <v>0</v>
      </c>
      <c r="ID44">
        <v>0</v>
      </c>
      <c r="IE44">
        <v>-1</v>
      </c>
      <c r="IF44">
        <v>-1</v>
      </c>
      <c r="IG44">
        <v>-1</v>
      </c>
      <c r="IH44">
        <v>-1</v>
      </c>
      <c r="II44">
        <v>0.8</v>
      </c>
      <c r="IJ44">
        <v>0.8</v>
      </c>
      <c r="IK44">
        <v>4.3981899999999996</v>
      </c>
      <c r="IL44">
        <v>2.5744600000000002</v>
      </c>
      <c r="IM44">
        <v>2.8002899999999999</v>
      </c>
      <c r="IN44">
        <v>2.97485</v>
      </c>
      <c r="IO44">
        <v>3.0493199999999998</v>
      </c>
      <c r="IP44">
        <v>2.31934</v>
      </c>
      <c r="IQ44">
        <v>34.4636</v>
      </c>
      <c r="IR44">
        <v>24.2013</v>
      </c>
      <c r="IS44">
        <v>18</v>
      </c>
      <c r="IT44">
        <v>1094.97</v>
      </c>
      <c r="IU44">
        <v>601.59299999999996</v>
      </c>
      <c r="IV44">
        <v>24.999700000000001</v>
      </c>
      <c r="IW44">
        <v>24.9895</v>
      </c>
      <c r="IX44">
        <v>30.0001</v>
      </c>
      <c r="IY44">
        <v>24.874700000000001</v>
      </c>
      <c r="IZ44">
        <v>24.867100000000001</v>
      </c>
      <c r="JA44">
        <v>87.846100000000007</v>
      </c>
      <c r="JB44">
        <v>11.546900000000001</v>
      </c>
      <c r="JC44">
        <v>64.442999999999998</v>
      </c>
      <c r="JD44">
        <v>25</v>
      </c>
      <c r="JE44">
        <v>1500</v>
      </c>
      <c r="JF44">
        <v>17.3187</v>
      </c>
      <c r="JG44">
        <v>101.809</v>
      </c>
      <c r="JH44">
        <v>101.093</v>
      </c>
    </row>
    <row r="45" spans="1:268" x14ac:dyDescent="0.2">
      <c r="A45">
        <v>29</v>
      </c>
      <c r="B45">
        <v>1530561653.5999999</v>
      </c>
      <c r="C45">
        <v>4257.5999999046298</v>
      </c>
      <c r="D45" t="s">
        <v>524</v>
      </c>
      <c r="E45" t="s">
        <v>525</v>
      </c>
      <c r="F45" t="s">
        <v>399</v>
      </c>
      <c r="I45">
        <v>1530561653.5999999</v>
      </c>
      <c r="J45">
        <f t="shared" si="0"/>
        <v>2.8481024462633665E-3</v>
      </c>
      <c r="K45">
        <f t="shared" si="1"/>
        <v>2.8481024462633666</v>
      </c>
      <c r="L45">
        <f t="shared" si="2"/>
        <v>15.727224272425024</v>
      </c>
      <c r="M45">
        <f t="shared" si="3"/>
        <v>1780.91</v>
      </c>
      <c r="N45">
        <f t="shared" si="4"/>
        <v>1533.8654865669073</v>
      </c>
      <c r="O45">
        <f t="shared" si="5"/>
        <v>139.83797923619568</v>
      </c>
      <c r="P45">
        <f t="shared" si="6"/>
        <v>162.36029676822002</v>
      </c>
      <c r="Q45">
        <f t="shared" si="7"/>
        <v>0.13551292990548458</v>
      </c>
      <c r="R45">
        <f t="shared" si="8"/>
        <v>2.7643924096615002</v>
      </c>
      <c r="S45">
        <f t="shared" si="9"/>
        <v>0.13192769593384399</v>
      </c>
      <c r="T45">
        <f t="shared" si="10"/>
        <v>8.2769028440760728E-2</v>
      </c>
      <c r="U45">
        <f t="shared" si="11"/>
        <v>248.04212550026156</v>
      </c>
      <c r="V45">
        <f t="shared" si="12"/>
        <v>27.402568084752104</v>
      </c>
      <c r="W45">
        <f t="shared" si="13"/>
        <v>27.380700000000001</v>
      </c>
      <c r="X45">
        <f t="shared" si="14"/>
        <v>3.6599730460587634</v>
      </c>
      <c r="Y45">
        <f t="shared" si="15"/>
        <v>49.945923056402272</v>
      </c>
      <c r="Z45">
        <f t="shared" si="16"/>
        <v>1.7502248723160003</v>
      </c>
      <c r="AA45">
        <f t="shared" si="17"/>
        <v>3.5042397161016119</v>
      </c>
      <c r="AB45">
        <f t="shared" si="18"/>
        <v>1.9097481737427631</v>
      </c>
      <c r="AC45">
        <f t="shared" si="19"/>
        <v>-125.60131788021447</v>
      </c>
      <c r="AD45">
        <f t="shared" si="20"/>
        <v>-110.34471702579241</v>
      </c>
      <c r="AE45">
        <f t="shared" si="21"/>
        <v>-8.6153532015320753</v>
      </c>
      <c r="AF45">
        <f t="shared" si="22"/>
        <v>3.4807373927226024</v>
      </c>
      <c r="AG45">
        <v>0</v>
      </c>
      <c r="AH45">
        <v>0</v>
      </c>
      <c r="AI45">
        <f t="shared" si="23"/>
        <v>1</v>
      </c>
      <c r="AJ45">
        <f t="shared" si="24"/>
        <v>0</v>
      </c>
      <c r="AK45">
        <f t="shared" si="25"/>
        <v>48110.842131664147</v>
      </c>
      <c r="AL45" t="s">
        <v>400</v>
      </c>
      <c r="AM45">
        <v>8237.3799999999992</v>
      </c>
      <c r="AN45">
        <v>0</v>
      </c>
      <c r="AO45">
        <v>0</v>
      </c>
      <c r="AP45" t="e">
        <f t="shared" si="26"/>
        <v>#DIV/0!</v>
      </c>
      <c r="AQ45">
        <v>-1</v>
      </c>
      <c r="AR45" t="s">
        <v>526</v>
      </c>
      <c r="AS45">
        <v>10360.799999999999</v>
      </c>
      <c r="AT45">
        <v>1418.5771999999999</v>
      </c>
      <c r="AU45">
        <v>1606.13</v>
      </c>
      <c r="AV45">
        <f t="shared" si="27"/>
        <v>0.11677311301077753</v>
      </c>
      <c r="AW45">
        <v>0.5</v>
      </c>
      <c r="AX45">
        <f t="shared" si="28"/>
        <v>1264.4172007773377</v>
      </c>
      <c r="AY45">
        <f t="shared" si="29"/>
        <v>15.727224272425024</v>
      </c>
      <c r="AZ45">
        <f t="shared" si="30"/>
        <v>73.824966339571517</v>
      </c>
      <c r="BA45">
        <f t="shared" si="31"/>
        <v>1.3229197026220042E-2</v>
      </c>
      <c r="BB45">
        <f t="shared" si="32"/>
        <v>-1</v>
      </c>
      <c r="BC45" t="e">
        <f t="shared" si="33"/>
        <v>#DIV/0!</v>
      </c>
      <c r="BD45" t="s">
        <v>402</v>
      </c>
      <c r="BE45">
        <v>0</v>
      </c>
      <c r="BF45" t="e">
        <f t="shared" si="34"/>
        <v>#DIV/0!</v>
      </c>
      <c r="BG45" t="e">
        <f t="shared" si="35"/>
        <v>#DIV/0!</v>
      </c>
      <c r="BH45" t="e">
        <f t="shared" si="36"/>
        <v>#DIV/0!</v>
      </c>
      <c r="BI45" t="e">
        <f t="shared" si="37"/>
        <v>#DIV/0!</v>
      </c>
      <c r="BJ45">
        <f t="shared" si="38"/>
        <v>0.11677311301077756</v>
      </c>
      <c r="BK45" t="e">
        <f t="shared" si="39"/>
        <v>#DIV/0!</v>
      </c>
      <c r="BL45" t="e">
        <f t="shared" si="40"/>
        <v>#DIV/0!</v>
      </c>
      <c r="BM45" t="e">
        <f t="shared" si="41"/>
        <v>#DIV/0!</v>
      </c>
      <c r="BN45">
        <v>655</v>
      </c>
      <c r="BO45">
        <v>300</v>
      </c>
      <c r="BP45">
        <v>300</v>
      </c>
      <c r="BQ45">
        <v>300</v>
      </c>
      <c r="BR45">
        <v>10360.799999999999</v>
      </c>
      <c r="BS45">
        <v>1570.57</v>
      </c>
      <c r="BT45">
        <v>-7.3540899999999998E-3</v>
      </c>
      <c r="BU45">
        <v>-4.3</v>
      </c>
      <c r="BV45" t="s">
        <v>402</v>
      </c>
      <c r="BW45" t="s">
        <v>402</v>
      </c>
      <c r="BX45" t="s">
        <v>402</v>
      </c>
      <c r="BY45" t="s">
        <v>402</v>
      </c>
      <c r="BZ45" t="s">
        <v>402</v>
      </c>
      <c r="CA45" t="s">
        <v>402</v>
      </c>
      <c r="CB45" t="s">
        <v>402</v>
      </c>
      <c r="CC45" t="s">
        <v>402</v>
      </c>
      <c r="CD45" t="s">
        <v>402</v>
      </c>
      <c r="CE45" t="s">
        <v>402</v>
      </c>
      <c r="CF45">
        <f t="shared" si="42"/>
        <v>1499.92</v>
      </c>
      <c r="CG45">
        <f t="shared" si="43"/>
        <v>1264.4172007773377</v>
      </c>
      <c r="CH45">
        <f t="shared" si="44"/>
        <v>0.84298975997209025</v>
      </c>
      <c r="CI45">
        <f t="shared" si="45"/>
        <v>0.16537023674613416</v>
      </c>
      <c r="CJ45">
        <v>6</v>
      </c>
      <c r="CK45">
        <v>0.5</v>
      </c>
      <c r="CL45" t="s">
        <v>403</v>
      </c>
      <c r="CM45">
        <v>2</v>
      </c>
      <c r="CN45">
        <v>1530561653.5999999</v>
      </c>
      <c r="CO45">
        <v>1780.91</v>
      </c>
      <c r="CP45">
        <v>1793.39</v>
      </c>
      <c r="CQ45">
        <v>19.198</v>
      </c>
      <c r="CR45">
        <v>17.521899999999999</v>
      </c>
      <c r="CS45">
        <v>1780.65</v>
      </c>
      <c r="CT45">
        <v>19.286899999999999</v>
      </c>
      <c r="CU45">
        <v>999.97299999999996</v>
      </c>
      <c r="CV45">
        <v>91.062600000000003</v>
      </c>
      <c r="CW45">
        <v>0.10444199999999999</v>
      </c>
      <c r="CX45">
        <v>26.6403</v>
      </c>
      <c r="CY45">
        <v>27.380700000000001</v>
      </c>
      <c r="CZ45">
        <v>999.9</v>
      </c>
      <c r="DA45">
        <v>0</v>
      </c>
      <c r="DB45">
        <v>0</v>
      </c>
      <c r="DC45">
        <v>9978.75</v>
      </c>
      <c r="DD45">
        <v>0</v>
      </c>
      <c r="DE45">
        <v>0.21912699999999999</v>
      </c>
      <c r="DF45">
        <v>-12.482900000000001</v>
      </c>
      <c r="DG45">
        <v>1815.77</v>
      </c>
      <c r="DH45">
        <v>1825.37</v>
      </c>
      <c r="DI45">
        <v>1.6761200000000001</v>
      </c>
      <c r="DJ45">
        <v>1793.39</v>
      </c>
      <c r="DK45">
        <v>17.521899999999999</v>
      </c>
      <c r="DL45">
        <v>1.7482200000000001</v>
      </c>
      <c r="DM45">
        <v>1.5955900000000001</v>
      </c>
      <c r="DN45">
        <v>15.3314</v>
      </c>
      <c r="DO45">
        <v>13.9163</v>
      </c>
      <c r="DP45">
        <v>1499.92</v>
      </c>
      <c r="DQ45">
        <v>0.90000599999999997</v>
      </c>
      <c r="DR45">
        <v>9.9993600000000002E-2</v>
      </c>
      <c r="DS45">
        <v>0</v>
      </c>
      <c r="DT45">
        <v>1416.98</v>
      </c>
      <c r="DU45">
        <v>4.9997400000000001</v>
      </c>
      <c r="DV45">
        <v>20231.8</v>
      </c>
      <c r="DW45">
        <v>11509.8</v>
      </c>
      <c r="DX45">
        <v>41.875</v>
      </c>
      <c r="DY45">
        <v>43.25</v>
      </c>
      <c r="DZ45">
        <v>43.061999999999998</v>
      </c>
      <c r="EA45">
        <v>43.186999999999998</v>
      </c>
      <c r="EB45">
        <v>44.061999999999998</v>
      </c>
      <c r="EC45">
        <v>1345.44</v>
      </c>
      <c r="ED45">
        <v>149.47999999999999</v>
      </c>
      <c r="EE45">
        <v>0</v>
      </c>
      <c r="EF45">
        <v>121.59999990463299</v>
      </c>
      <c r="EG45">
        <v>0</v>
      </c>
      <c r="EH45">
        <v>1418.5771999999999</v>
      </c>
      <c r="EI45">
        <v>-12.7223076973292</v>
      </c>
      <c r="EJ45">
        <v>-179.70769259536101</v>
      </c>
      <c r="EK45">
        <v>20255.308000000001</v>
      </c>
      <c r="EL45">
        <v>15</v>
      </c>
      <c r="EM45">
        <v>1530561604.5</v>
      </c>
      <c r="EN45" t="s">
        <v>527</v>
      </c>
      <c r="EO45">
        <v>1530561604.5</v>
      </c>
      <c r="EP45">
        <v>1530561602.5</v>
      </c>
      <c r="EQ45">
        <v>29</v>
      </c>
      <c r="ER45">
        <v>-0.13600000000000001</v>
      </c>
      <c r="ES45">
        <v>4.0000000000000001E-3</v>
      </c>
      <c r="ET45">
        <v>0.26100000000000001</v>
      </c>
      <c r="EU45">
        <v>-8.8999999999999996E-2</v>
      </c>
      <c r="EV45">
        <v>1793</v>
      </c>
      <c r="EW45">
        <v>18</v>
      </c>
      <c r="EX45">
        <v>0.25</v>
      </c>
      <c r="EY45">
        <v>0.03</v>
      </c>
      <c r="EZ45">
        <v>-12.4527707317073</v>
      </c>
      <c r="FA45">
        <v>0.126087804878035</v>
      </c>
      <c r="FB45">
        <v>5.8825364712944597E-2</v>
      </c>
      <c r="FC45">
        <v>0</v>
      </c>
      <c r="FD45">
        <v>1</v>
      </c>
      <c r="FE45">
        <v>0</v>
      </c>
      <c r="FF45">
        <v>0</v>
      </c>
      <c r="FG45">
        <v>0</v>
      </c>
      <c r="FH45">
        <v>1.6997107317073199</v>
      </c>
      <c r="FI45">
        <v>-0.163433310104528</v>
      </c>
      <c r="FJ45">
        <v>1.6663840565470898E-2</v>
      </c>
      <c r="FK45">
        <v>1</v>
      </c>
      <c r="FL45">
        <v>1</v>
      </c>
      <c r="FM45">
        <v>3</v>
      </c>
      <c r="FN45" t="s">
        <v>413</v>
      </c>
      <c r="FO45">
        <v>3.9267099999999999</v>
      </c>
      <c r="FP45">
        <v>2.78688</v>
      </c>
      <c r="FQ45">
        <v>0.22645499999999999</v>
      </c>
      <c r="FR45">
        <v>0.22726199999999999</v>
      </c>
      <c r="FS45">
        <v>8.6300299999999996E-2</v>
      </c>
      <c r="FT45">
        <v>7.9814899999999994E-2</v>
      </c>
      <c r="FU45">
        <v>16621</v>
      </c>
      <c r="FV45">
        <v>20253.5</v>
      </c>
      <c r="FW45">
        <v>20925.8</v>
      </c>
      <c r="FX45">
        <v>25279</v>
      </c>
      <c r="FY45">
        <v>30326.5</v>
      </c>
      <c r="FZ45">
        <v>34248.9</v>
      </c>
      <c r="GA45">
        <v>37768.199999999997</v>
      </c>
      <c r="GB45">
        <v>41934.1</v>
      </c>
      <c r="GC45">
        <v>2.66595</v>
      </c>
      <c r="GD45">
        <v>2.1926800000000002</v>
      </c>
      <c r="GE45">
        <v>0.18865599999999999</v>
      </c>
      <c r="GF45">
        <v>0</v>
      </c>
      <c r="GG45">
        <v>24.2895</v>
      </c>
      <c r="GH45">
        <v>999.9</v>
      </c>
      <c r="GI45">
        <v>47.076000000000001</v>
      </c>
      <c r="GJ45">
        <v>29.295999999999999</v>
      </c>
      <c r="GK45">
        <v>21.1509</v>
      </c>
      <c r="GL45">
        <v>61.593400000000003</v>
      </c>
      <c r="GM45">
        <v>18.020800000000001</v>
      </c>
      <c r="GN45">
        <v>3</v>
      </c>
      <c r="GO45">
        <v>-0.17959600000000001</v>
      </c>
      <c r="GP45">
        <v>-0.266403</v>
      </c>
      <c r="GQ45">
        <v>20.3215</v>
      </c>
      <c r="GR45">
        <v>5.2232799999999999</v>
      </c>
      <c r="GS45">
        <v>11.962</v>
      </c>
      <c r="GT45">
        <v>4.9858000000000002</v>
      </c>
      <c r="GU45">
        <v>3.3010000000000002</v>
      </c>
      <c r="GV45">
        <v>999.9</v>
      </c>
      <c r="GW45">
        <v>9999</v>
      </c>
      <c r="GX45">
        <v>9999</v>
      </c>
      <c r="GY45">
        <v>9999</v>
      </c>
      <c r="GZ45">
        <v>1.88436</v>
      </c>
      <c r="HA45">
        <v>1.88141</v>
      </c>
      <c r="HB45">
        <v>1.88286</v>
      </c>
      <c r="HC45">
        <v>1.88157</v>
      </c>
      <c r="HD45">
        <v>1.8830899999999999</v>
      </c>
      <c r="HE45">
        <v>1.88232</v>
      </c>
      <c r="HF45">
        <v>1.8843099999999999</v>
      </c>
      <c r="HG45">
        <v>1.8815599999999999</v>
      </c>
      <c r="HH45">
        <v>5</v>
      </c>
      <c r="HI45">
        <v>0</v>
      </c>
      <c r="HJ45">
        <v>0</v>
      </c>
      <c r="HK45">
        <v>0</v>
      </c>
      <c r="HL45" t="s">
        <v>406</v>
      </c>
      <c r="HM45" t="s">
        <v>407</v>
      </c>
      <c r="HN45" t="s">
        <v>408</v>
      </c>
      <c r="HO45" t="s">
        <v>408</v>
      </c>
      <c r="HP45" t="s">
        <v>408</v>
      </c>
      <c r="HQ45" t="s">
        <v>408</v>
      </c>
      <c r="HR45">
        <v>0</v>
      </c>
      <c r="HS45">
        <v>100</v>
      </c>
      <c r="HT45">
        <v>100</v>
      </c>
      <c r="HU45">
        <v>0.26</v>
      </c>
      <c r="HV45">
        <v>-8.8900000000000007E-2</v>
      </c>
      <c r="HW45">
        <v>0.26099999999996698</v>
      </c>
      <c r="HX45">
        <v>0</v>
      </c>
      <c r="HY45">
        <v>0</v>
      </c>
      <c r="HZ45">
        <v>0</v>
      </c>
      <c r="IA45">
        <v>-8.8890000000006394E-2</v>
      </c>
      <c r="IB45">
        <v>0</v>
      </c>
      <c r="IC45">
        <v>0</v>
      </c>
      <c r="ID45">
        <v>0</v>
      </c>
      <c r="IE45">
        <v>-1</v>
      </c>
      <c r="IF45">
        <v>-1</v>
      </c>
      <c r="IG45">
        <v>-1</v>
      </c>
      <c r="IH45">
        <v>-1</v>
      </c>
      <c r="II45">
        <v>0.8</v>
      </c>
      <c r="IJ45">
        <v>0.9</v>
      </c>
      <c r="IK45">
        <v>4.99878</v>
      </c>
      <c r="IL45">
        <v>2.5488300000000002</v>
      </c>
      <c r="IM45">
        <v>2.8002899999999999</v>
      </c>
      <c r="IN45">
        <v>2.97485</v>
      </c>
      <c r="IO45">
        <v>3.0493199999999998</v>
      </c>
      <c r="IP45">
        <v>2.3156699999999999</v>
      </c>
      <c r="IQ45">
        <v>34.4636</v>
      </c>
      <c r="IR45">
        <v>24.2013</v>
      </c>
      <c r="IS45">
        <v>18</v>
      </c>
      <c r="IT45">
        <v>1094.19</v>
      </c>
      <c r="IU45">
        <v>603.42999999999995</v>
      </c>
      <c r="IV45">
        <v>24.999700000000001</v>
      </c>
      <c r="IW45">
        <v>24.9724</v>
      </c>
      <c r="IX45">
        <v>30.0001</v>
      </c>
      <c r="IY45">
        <v>24.858000000000001</v>
      </c>
      <c r="IZ45">
        <v>24.8504</v>
      </c>
      <c r="JA45">
        <v>100</v>
      </c>
      <c r="JB45">
        <v>10.4947</v>
      </c>
      <c r="JC45">
        <v>64.425899999999999</v>
      </c>
      <c r="JD45">
        <v>25</v>
      </c>
      <c r="JE45">
        <v>2000</v>
      </c>
      <c r="JF45">
        <v>17.4876</v>
      </c>
      <c r="JG45">
        <v>101.812</v>
      </c>
      <c r="JH45">
        <v>101.096</v>
      </c>
    </row>
    <row r="46" spans="1:268" x14ac:dyDescent="0.2">
      <c r="A46">
        <v>30</v>
      </c>
      <c r="B46">
        <v>1530561775.5999999</v>
      </c>
      <c r="C46">
        <v>4379.5999999046298</v>
      </c>
      <c r="D46" t="s">
        <v>528</v>
      </c>
      <c r="E46" t="s">
        <v>529</v>
      </c>
      <c r="F46" t="s">
        <v>399</v>
      </c>
      <c r="I46">
        <v>1530561775.5999999</v>
      </c>
      <c r="J46">
        <f t="shared" si="0"/>
        <v>2.7030692630567086E-3</v>
      </c>
      <c r="K46">
        <f t="shared" si="1"/>
        <v>2.7030692630567086</v>
      </c>
      <c r="L46">
        <f t="shared" si="2"/>
        <v>9.2290597119313276</v>
      </c>
      <c r="M46">
        <f t="shared" si="3"/>
        <v>393.80399999999997</v>
      </c>
      <c r="N46">
        <f t="shared" si="4"/>
        <v>264.52215214014512</v>
      </c>
      <c r="O46">
        <f t="shared" si="5"/>
        <v>24.114631103896983</v>
      </c>
      <c r="P46">
        <f t="shared" si="6"/>
        <v>35.900351295371998</v>
      </c>
      <c r="Q46">
        <f t="shared" si="7"/>
        <v>0.12798153174517005</v>
      </c>
      <c r="R46">
        <f t="shared" si="8"/>
        <v>2.7670720844546852</v>
      </c>
      <c r="S46">
        <f t="shared" si="9"/>
        <v>0.12478168252005784</v>
      </c>
      <c r="T46">
        <f t="shared" si="10"/>
        <v>7.8269381764705395E-2</v>
      </c>
      <c r="U46">
        <f t="shared" si="11"/>
        <v>248.09072550037291</v>
      </c>
      <c r="V46">
        <f t="shared" si="12"/>
        <v>27.458358883302658</v>
      </c>
      <c r="W46">
        <f t="shared" si="13"/>
        <v>27.428999999999998</v>
      </c>
      <c r="X46">
        <f t="shared" si="14"/>
        <v>3.6703389298392755</v>
      </c>
      <c r="Y46">
        <f t="shared" si="15"/>
        <v>50.01348958146874</v>
      </c>
      <c r="Z46">
        <f t="shared" si="16"/>
        <v>1.7542859394962003</v>
      </c>
      <c r="AA46">
        <f t="shared" si="17"/>
        <v>3.5076255509797649</v>
      </c>
      <c r="AB46">
        <f t="shared" si="18"/>
        <v>1.9160529903430752</v>
      </c>
      <c r="AC46">
        <f t="shared" si="19"/>
        <v>-119.20535450080085</v>
      </c>
      <c r="AD46">
        <f t="shared" si="20"/>
        <v>-115.21047076468221</v>
      </c>
      <c r="AE46">
        <f t="shared" si="21"/>
        <v>-8.9894526954100407</v>
      </c>
      <c r="AF46">
        <f t="shared" si="22"/>
        <v>4.6854475394797959</v>
      </c>
      <c r="AG46">
        <v>0</v>
      </c>
      <c r="AH46">
        <v>0</v>
      </c>
      <c r="AI46">
        <f t="shared" si="23"/>
        <v>1</v>
      </c>
      <c r="AJ46">
        <f t="shared" si="24"/>
        <v>0</v>
      </c>
      <c r="AK46">
        <f t="shared" si="25"/>
        <v>48181.202209740695</v>
      </c>
      <c r="AL46" t="s">
        <v>400</v>
      </c>
      <c r="AM46">
        <v>8237.3799999999992</v>
      </c>
      <c r="AN46">
        <v>0</v>
      </c>
      <c r="AO46">
        <v>0</v>
      </c>
      <c r="AP46" t="e">
        <f t="shared" si="26"/>
        <v>#DIV/0!</v>
      </c>
      <c r="AQ46">
        <v>-1</v>
      </c>
      <c r="AR46" t="s">
        <v>530</v>
      </c>
      <c r="AS46">
        <v>10360.6</v>
      </c>
      <c r="AT46">
        <v>1365.91</v>
      </c>
      <c r="AU46">
        <v>1552.02</v>
      </c>
      <c r="AV46">
        <f t="shared" si="27"/>
        <v>0.11991469182098158</v>
      </c>
      <c r="AW46">
        <v>0.5</v>
      </c>
      <c r="AX46">
        <f t="shared" si="28"/>
        <v>1264.6620007773952</v>
      </c>
      <c r="AY46">
        <f t="shared" si="29"/>
        <v>9.2290597119313276</v>
      </c>
      <c r="AZ46">
        <f t="shared" si="30"/>
        <v>75.825777040463649</v>
      </c>
      <c r="BA46">
        <f t="shared" si="31"/>
        <v>8.0883743685217589E-3</v>
      </c>
      <c r="BB46">
        <f t="shared" si="32"/>
        <v>-1</v>
      </c>
      <c r="BC46" t="e">
        <f t="shared" si="33"/>
        <v>#DIV/0!</v>
      </c>
      <c r="BD46" t="s">
        <v>402</v>
      </c>
      <c r="BE46">
        <v>0</v>
      </c>
      <c r="BF46" t="e">
        <f t="shared" si="34"/>
        <v>#DIV/0!</v>
      </c>
      <c r="BG46" t="e">
        <f t="shared" si="35"/>
        <v>#DIV/0!</v>
      </c>
      <c r="BH46" t="e">
        <f t="shared" si="36"/>
        <v>#DIV/0!</v>
      </c>
      <c r="BI46" t="e">
        <f t="shared" si="37"/>
        <v>#DIV/0!</v>
      </c>
      <c r="BJ46">
        <f t="shared" si="38"/>
        <v>0.11991469182098162</v>
      </c>
      <c r="BK46" t="e">
        <f t="shared" si="39"/>
        <v>#DIV/0!</v>
      </c>
      <c r="BL46" t="e">
        <f t="shared" si="40"/>
        <v>#DIV/0!</v>
      </c>
      <c r="BM46" t="e">
        <f t="shared" si="41"/>
        <v>#DIV/0!</v>
      </c>
      <c r="BN46">
        <v>656</v>
      </c>
      <c r="BO46">
        <v>300</v>
      </c>
      <c r="BP46">
        <v>300</v>
      </c>
      <c r="BQ46">
        <v>300</v>
      </c>
      <c r="BR46">
        <v>10360.6</v>
      </c>
      <c r="BS46">
        <v>1519</v>
      </c>
      <c r="BT46">
        <v>-7.3538500000000003E-3</v>
      </c>
      <c r="BU46">
        <v>-3.39</v>
      </c>
      <c r="BV46" t="s">
        <v>402</v>
      </c>
      <c r="BW46" t="s">
        <v>402</v>
      </c>
      <c r="BX46" t="s">
        <v>402</v>
      </c>
      <c r="BY46" t="s">
        <v>402</v>
      </c>
      <c r="BZ46" t="s">
        <v>402</v>
      </c>
      <c r="CA46" t="s">
        <v>402</v>
      </c>
      <c r="CB46" t="s">
        <v>402</v>
      </c>
      <c r="CC46" t="s">
        <v>402</v>
      </c>
      <c r="CD46" t="s">
        <v>402</v>
      </c>
      <c r="CE46" t="s">
        <v>402</v>
      </c>
      <c r="CF46">
        <f t="shared" si="42"/>
        <v>1500.21</v>
      </c>
      <c r="CG46">
        <f t="shared" si="43"/>
        <v>1264.6620007773952</v>
      </c>
      <c r="CH46">
        <f t="shared" si="44"/>
        <v>0.84298998192079455</v>
      </c>
      <c r="CI46">
        <f t="shared" si="45"/>
        <v>0.16537066510713361</v>
      </c>
      <c r="CJ46">
        <v>6</v>
      </c>
      <c r="CK46">
        <v>0.5</v>
      </c>
      <c r="CL46" t="s">
        <v>403</v>
      </c>
      <c r="CM46">
        <v>2</v>
      </c>
      <c r="CN46">
        <v>1530561775.5999999</v>
      </c>
      <c r="CO46">
        <v>393.80399999999997</v>
      </c>
      <c r="CP46">
        <v>399.98</v>
      </c>
      <c r="CQ46">
        <v>19.243400000000001</v>
      </c>
      <c r="CR46">
        <v>17.652799999999999</v>
      </c>
      <c r="CS46">
        <v>393.846</v>
      </c>
      <c r="CT46">
        <v>19.331399999999999</v>
      </c>
      <c r="CU46">
        <v>1000.02</v>
      </c>
      <c r="CV46">
        <v>91.058499999999995</v>
      </c>
      <c r="CW46">
        <v>0.104493</v>
      </c>
      <c r="CX46">
        <v>26.656700000000001</v>
      </c>
      <c r="CY46">
        <v>27.428999999999998</v>
      </c>
      <c r="CZ46">
        <v>999.9</v>
      </c>
      <c r="DA46">
        <v>0</v>
      </c>
      <c r="DB46">
        <v>0</v>
      </c>
      <c r="DC46">
        <v>9995</v>
      </c>
      <c r="DD46">
        <v>0</v>
      </c>
      <c r="DE46">
        <v>0.21912699999999999</v>
      </c>
      <c r="DF46">
        <v>-5.8734099999999998</v>
      </c>
      <c r="DG46">
        <v>401.839</v>
      </c>
      <c r="DH46">
        <v>407.16800000000001</v>
      </c>
      <c r="DI46">
        <v>1.58969</v>
      </c>
      <c r="DJ46">
        <v>399.98</v>
      </c>
      <c r="DK46">
        <v>17.652799999999999</v>
      </c>
      <c r="DL46">
        <v>1.7521899999999999</v>
      </c>
      <c r="DM46">
        <v>1.60744</v>
      </c>
      <c r="DN46">
        <v>15.3667</v>
      </c>
      <c r="DO46">
        <v>14.0303</v>
      </c>
      <c r="DP46">
        <v>1500.21</v>
      </c>
      <c r="DQ46">
        <v>0.90000100000000005</v>
      </c>
      <c r="DR46">
        <v>9.9999299999999999E-2</v>
      </c>
      <c r="DS46">
        <v>0</v>
      </c>
      <c r="DT46">
        <v>1374.66</v>
      </c>
      <c r="DU46">
        <v>4.9997400000000001</v>
      </c>
      <c r="DV46">
        <v>19633.099999999999</v>
      </c>
      <c r="DW46">
        <v>11512</v>
      </c>
      <c r="DX46">
        <v>41.811999999999998</v>
      </c>
      <c r="DY46">
        <v>43.25</v>
      </c>
      <c r="DZ46">
        <v>43.061999999999998</v>
      </c>
      <c r="EA46">
        <v>43.186999999999998</v>
      </c>
      <c r="EB46">
        <v>44</v>
      </c>
      <c r="EC46">
        <v>1345.69</v>
      </c>
      <c r="ED46">
        <v>149.52000000000001</v>
      </c>
      <c r="EE46">
        <v>0</v>
      </c>
      <c r="EF46">
        <v>121.80000019073501</v>
      </c>
      <c r="EG46">
        <v>0</v>
      </c>
      <c r="EH46">
        <v>1365.91</v>
      </c>
      <c r="EI46">
        <v>75.206153830505897</v>
      </c>
      <c r="EJ46">
        <v>1043.6547007578399</v>
      </c>
      <c r="EK46">
        <v>19510.311538461501</v>
      </c>
      <c r="EL46">
        <v>15</v>
      </c>
      <c r="EM46">
        <v>1530561795.5999999</v>
      </c>
      <c r="EN46" t="s">
        <v>531</v>
      </c>
      <c r="EO46">
        <v>1530561795.5999999</v>
      </c>
      <c r="EP46">
        <v>1530561794.5999999</v>
      </c>
      <c r="EQ46">
        <v>30</v>
      </c>
      <c r="ER46">
        <v>-0.30299999999999999</v>
      </c>
      <c r="ES46">
        <v>1E-3</v>
      </c>
      <c r="ET46">
        <v>-4.2000000000000003E-2</v>
      </c>
      <c r="EU46">
        <v>-8.7999999999999995E-2</v>
      </c>
      <c r="EV46">
        <v>400</v>
      </c>
      <c r="EW46">
        <v>18</v>
      </c>
      <c r="EX46">
        <v>0.35</v>
      </c>
      <c r="EY46">
        <v>0.04</v>
      </c>
      <c r="EZ46">
        <v>-5.86549575</v>
      </c>
      <c r="FA46">
        <v>-0.114064953095653</v>
      </c>
      <c r="FB46">
        <v>1.9761409095444101E-2</v>
      </c>
      <c r="FC46">
        <v>0</v>
      </c>
      <c r="FD46">
        <v>1</v>
      </c>
      <c r="FE46">
        <v>0</v>
      </c>
      <c r="FF46">
        <v>0</v>
      </c>
      <c r="FG46">
        <v>0</v>
      </c>
      <c r="FH46">
        <v>1.58891425</v>
      </c>
      <c r="FI46">
        <v>2.8933958724158301E-3</v>
      </c>
      <c r="FJ46">
        <v>1.6038109107684799E-3</v>
      </c>
      <c r="FK46">
        <v>1</v>
      </c>
      <c r="FL46">
        <v>1</v>
      </c>
      <c r="FM46">
        <v>3</v>
      </c>
      <c r="FN46" t="s">
        <v>413</v>
      </c>
      <c r="FO46">
        <v>3.9267699999999999</v>
      </c>
      <c r="FP46">
        <v>2.7870699999999999</v>
      </c>
      <c r="FQ46">
        <v>8.3954500000000001E-2</v>
      </c>
      <c r="FR46">
        <v>8.4904499999999994E-2</v>
      </c>
      <c r="FS46">
        <v>8.6447200000000002E-2</v>
      </c>
      <c r="FT46">
        <v>8.0252199999999996E-2</v>
      </c>
      <c r="FU46">
        <v>19683</v>
      </c>
      <c r="FV46">
        <v>23984.3</v>
      </c>
      <c r="FW46">
        <v>20927</v>
      </c>
      <c r="FX46">
        <v>25280</v>
      </c>
      <c r="FY46">
        <v>30320.7</v>
      </c>
      <c r="FZ46">
        <v>34231.9</v>
      </c>
      <c r="GA46">
        <v>37769.800000000003</v>
      </c>
      <c r="GB46">
        <v>41936.199999999997</v>
      </c>
      <c r="GC46">
        <v>2.6670500000000001</v>
      </c>
      <c r="GD46">
        <v>2.1865800000000002</v>
      </c>
      <c r="GE46">
        <v>0.18961700000000001</v>
      </c>
      <c r="GF46">
        <v>0</v>
      </c>
      <c r="GG46">
        <v>24.322199999999999</v>
      </c>
      <c r="GH46">
        <v>999.9</v>
      </c>
      <c r="GI46">
        <v>47.052</v>
      </c>
      <c r="GJ46">
        <v>29.306000000000001</v>
      </c>
      <c r="GK46">
        <v>21.152000000000001</v>
      </c>
      <c r="GL46">
        <v>61.363399999999999</v>
      </c>
      <c r="GM46">
        <v>18.1691</v>
      </c>
      <c r="GN46">
        <v>3</v>
      </c>
      <c r="GO46">
        <v>-0.18163099999999999</v>
      </c>
      <c r="GP46">
        <v>-0.28267999999999999</v>
      </c>
      <c r="GQ46">
        <v>20.3218</v>
      </c>
      <c r="GR46">
        <v>5.2229799999999997</v>
      </c>
      <c r="GS46">
        <v>11.962</v>
      </c>
      <c r="GT46">
        <v>4.9858500000000001</v>
      </c>
      <c r="GU46">
        <v>3.3010000000000002</v>
      </c>
      <c r="GV46">
        <v>999.9</v>
      </c>
      <c r="GW46">
        <v>9999</v>
      </c>
      <c r="GX46">
        <v>9999</v>
      </c>
      <c r="GY46">
        <v>9999</v>
      </c>
      <c r="GZ46">
        <v>1.8843799999999999</v>
      </c>
      <c r="HA46">
        <v>1.8814</v>
      </c>
      <c r="HB46">
        <v>1.8829</v>
      </c>
      <c r="HC46">
        <v>1.88157</v>
      </c>
      <c r="HD46">
        <v>1.8830899999999999</v>
      </c>
      <c r="HE46">
        <v>1.88232</v>
      </c>
      <c r="HF46">
        <v>1.8843099999999999</v>
      </c>
      <c r="HG46">
        <v>1.8815599999999999</v>
      </c>
      <c r="HH46">
        <v>5</v>
      </c>
      <c r="HI46">
        <v>0</v>
      </c>
      <c r="HJ46">
        <v>0</v>
      </c>
      <c r="HK46">
        <v>0</v>
      </c>
      <c r="HL46" t="s">
        <v>406</v>
      </c>
      <c r="HM46" t="s">
        <v>407</v>
      </c>
      <c r="HN46" t="s">
        <v>408</v>
      </c>
      <c r="HO46" t="s">
        <v>408</v>
      </c>
      <c r="HP46" t="s">
        <v>408</v>
      </c>
      <c r="HQ46" t="s">
        <v>408</v>
      </c>
      <c r="HR46">
        <v>0</v>
      </c>
      <c r="HS46">
        <v>100</v>
      </c>
      <c r="HT46">
        <v>100</v>
      </c>
      <c r="HU46">
        <v>-4.2000000000000003E-2</v>
      </c>
      <c r="HV46">
        <v>-8.7999999999999995E-2</v>
      </c>
      <c r="HW46">
        <v>0.26099999999996698</v>
      </c>
      <c r="HX46">
        <v>0</v>
      </c>
      <c r="HY46">
        <v>0</v>
      </c>
      <c r="HZ46">
        <v>0</v>
      </c>
      <c r="IA46">
        <v>-8.8890000000006394E-2</v>
      </c>
      <c r="IB46">
        <v>0</v>
      </c>
      <c r="IC46">
        <v>0</v>
      </c>
      <c r="ID46">
        <v>0</v>
      </c>
      <c r="IE46">
        <v>-1</v>
      </c>
      <c r="IF46">
        <v>-1</v>
      </c>
      <c r="IG46">
        <v>-1</v>
      </c>
      <c r="IH46">
        <v>-1</v>
      </c>
      <c r="II46">
        <v>2.9</v>
      </c>
      <c r="IJ46">
        <v>2.9</v>
      </c>
      <c r="IK46">
        <v>1.5564</v>
      </c>
      <c r="IL46">
        <v>2.5683600000000002</v>
      </c>
      <c r="IM46">
        <v>2.8002899999999999</v>
      </c>
      <c r="IN46">
        <v>2.97363</v>
      </c>
      <c r="IO46">
        <v>3.0493199999999998</v>
      </c>
      <c r="IP46">
        <v>2.31812</v>
      </c>
      <c r="IQ46">
        <v>34.440800000000003</v>
      </c>
      <c r="IR46">
        <v>24.2013</v>
      </c>
      <c r="IS46">
        <v>18</v>
      </c>
      <c r="IT46">
        <v>1095</v>
      </c>
      <c r="IU46">
        <v>598.36500000000001</v>
      </c>
      <c r="IV46">
        <v>25</v>
      </c>
      <c r="IW46">
        <v>24.945499999999999</v>
      </c>
      <c r="IX46">
        <v>30</v>
      </c>
      <c r="IY46">
        <v>24.834199999999999</v>
      </c>
      <c r="IZ46">
        <v>24.828099999999999</v>
      </c>
      <c r="JA46">
        <v>31.093299999999999</v>
      </c>
      <c r="JB46">
        <v>9.6608900000000002</v>
      </c>
      <c r="JC46">
        <v>64.425899999999999</v>
      </c>
      <c r="JD46">
        <v>25</v>
      </c>
      <c r="JE46">
        <v>400</v>
      </c>
      <c r="JF46">
        <v>17.674700000000001</v>
      </c>
      <c r="JG46">
        <v>101.81699999999999</v>
      </c>
      <c r="JH46">
        <v>101.101</v>
      </c>
    </row>
    <row r="47" spans="1:268" x14ac:dyDescent="0.2">
      <c r="A47">
        <v>31</v>
      </c>
      <c r="B47">
        <v>1530562838.0999999</v>
      </c>
      <c r="C47">
        <v>5442.0999999046298</v>
      </c>
      <c r="D47" t="s">
        <v>537</v>
      </c>
      <c r="E47" t="s">
        <v>538</v>
      </c>
      <c r="F47" t="s">
        <v>399</v>
      </c>
      <c r="I47">
        <v>1530562838.0999999</v>
      </c>
      <c r="J47">
        <f t="shared" si="0"/>
        <v>4.4677870307089293E-3</v>
      </c>
      <c r="K47">
        <f t="shared" si="1"/>
        <v>4.4677870307089291</v>
      </c>
      <c r="L47">
        <f t="shared" si="2"/>
        <v>15.055803830819411</v>
      </c>
      <c r="M47">
        <f t="shared" si="3"/>
        <v>389.93799999999999</v>
      </c>
      <c r="N47">
        <f t="shared" si="4"/>
        <v>265.19518776348275</v>
      </c>
      <c r="O47">
        <f t="shared" si="5"/>
        <v>24.174401708883615</v>
      </c>
      <c r="P47">
        <f t="shared" si="6"/>
        <v>35.54558411507</v>
      </c>
      <c r="Q47">
        <f t="shared" si="7"/>
        <v>0.2198727350240228</v>
      </c>
      <c r="R47">
        <f t="shared" si="8"/>
        <v>2.7655818404926884</v>
      </c>
      <c r="S47">
        <f t="shared" si="9"/>
        <v>0.21060249173099965</v>
      </c>
      <c r="T47">
        <f t="shared" si="10"/>
        <v>0.13242688147303047</v>
      </c>
      <c r="U47">
        <f t="shared" si="11"/>
        <v>248.0347245004119</v>
      </c>
      <c r="V47">
        <f t="shared" si="12"/>
        <v>26.837339825101356</v>
      </c>
      <c r="W47">
        <f t="shared" si="13"/>
        <v>27.173200000000001</v>
      </c>
      <c r="X47">
        <f t="shared" si="14"/>
        <v>3.615730624287016</v>
      </c>
      <c r="Y47">
        <f t="shared" si="15"/>
        <v>49.970037069181544</v>
      </c>
      <c r="Z47">
        <f t="shared" si="16"/>
        <v>1.7386924413039999</v>
      </c>
      <c r="AA47">
        <f t="shared" si="17"/>
        <v>3.4794699849768951</v>
      </c>
      <c r="AB47">
        <f t="shared" si="18"/>
        <v>1.8770381829830161</v>
      </c>
      <c r="AC47">
        <f t="shared" si="19"/>
        <v>-197.02940805426377</v>
      </c>
      <c r="AD47">
        <f t="shared" si="20"/>
        <v>-97.405754879026745</v>
      </c>
      <c r="AE47">
        <f t="shared" si="21"/>
        <v>-7.589392146509411</v>
      </c>
      <c r="AF47">
        <f t="shared" si="22"/>
        <v>-53.989830579388041</v>
      </c>
      <c r="AG47">
        <v>0</v>
      </c>
      <c r="AH47">
        <v>0</v>
      </c>
      <c r="AI47">
        <f t="shared" si="23"/>
        <v>1</v>
      </c>
      <c r="AJ47">
        <f t="shared" si="24"/>
        <v>0</v>
      </c>
      <c r="AK47">
        <f t="shared" si="25"/>
        <v>48162.412288708649</v>
      </c>
      <c r="AL47" t="s">
        <v>400</v>
      </c>
      <c r="AM47">
        <v>8237.3799999999992</v>
      </c>
      <c r="AN47">
        <v>0</v>
      </c>
      <c r="AO47">
        <v>0</v>
      </c>
      <c r="AP47" t="e">
        <f t="shared" si="26"/>
        <v>#DIV/0!</v>
      </c>
      <c r="AQ47">
        <v>-1</v>
      </c>
      <c r="AR47" t="s">
        <v>539</v>
      </c>
      <c r="AS47">
        <v>10385.4</v>
      </c>
      <c r="AT47">
        <v>1520.1472000000001</v>
      </c>
      <c r="AU47">
        <v>1836.83</v>
      </c>
      <c r="AV47">
        <f t="shared" si="27"/>
        <v>0.17240724509072691</v>
      </c>
      <c r="AW47">
        <v>0.5</v>
      </c>
      <c r="AX47">
        <f t="shared" si="28"/>
        <v>1264.3755007774153</v>
      </c>
      <c r="AY47">
        <f t="shared" si="29"/>
        <v>15.055803830819411</v>
      </c>
      <c r="AZ47">
        <f t="shared" si="30"/>
        <v>108.9937484246212</v>
      </c>
      <c r="BA47">
        <f t="shared" si="31"/>
        <v>1.2698604030960204E-2</v>
      </c>
      <c r="BB47">
        <f t="shared" si="32"/>
        <v>-1</v>
      </c>
      <c r="BC47" t="e">
        <f t="shared" si="33"/>
        <v>#DIV/0!</v>
      </c>
      <c r="BD47" t="s">
        <v>402</v>
      </c>
      <c r="BE47">
        <v>0</v>
      </c>
      <c r="BF47" t="e">
        <f t="shared" si="34"/>
        <v>#DIV/0!</v>
      </c>
      <c r="BG47" t="e">
        <f t="shared" si="35"/>
        <v>#DIV/0!</v>
      </c>
      <c r="BH47" t="e">
        <f t="shared" si="36"/>
        <v>#DIV/0!</v>
      </c>
      <c r="BI47" t="e">
        <f t="shared" si="37"/>
        <v>#DIV/0!</v>
      </c>
      <c r="BJ47">
        <f t="shared" si="38"/>
        <v>0.17240724509072686</v>
      </c>
      <c r="BK47" t="e">
        <f t="shared" si="39"/>
        <v>#DIV/0!</v>
      </c>
      <c r="BL47" t="e">
        <f t="shared" si="40"/>
        <v>#DIV/0!</v>
      </c>
      <c r="BM47" t="e">
        <f t="shared" si="41"/>
        <v>#DIV/0!</v>
      </c>
      <c r="BN47">
        <v>657</v>
      </c>
      <c r="BO47">
        <v>300</v>
      </c>
      <c r="BP47">
        <v>300</v>
      </c>
      <c r="BQ47">
        <v>300</v>
      </c>
      <c r="BR47">
        <v>10385.4</v>
      </c>
      <c r="BS47">
        <v>1783.5</v>
      </c>
      <c r="BT47">
        <v>-7.3720299999999999E-3</v>
      </c>
      <c r="BU47">
        <v>-6.21</v>
      </c>
      <c r="BV47" t="s">
        <v>402</v>
      </c>
      <c r="BW47" t="s">
        <v>402</v>
      </c>
      <c r="BX47" t="s">
        <v>402</v>
      </c>
      <c r="BY47" t="s">
        <v>402</v>
      </c>
      <c r="BZ47" t="s">
        <v>402</v>
      </c>
      <c r="CA47" t="s">
        <v>402</v>
      </c>
      <c r="CB47" t="s">
        <v>402</v>
      </c>
      <c r="CC47" t="s">
        <v>402</v>
      </c>
      <c r="CD47" t="s">
        <v>402</v>
      </c>
      <c r="CE47" t="s">
        <v>402</v>
      </c>
      <c r="CF47">
        <f t="shared" si="42"/>
        <v>1499.87</v>
      </c>
      <c r="CG47">
        <f t="shared" si="43"/>
        <v>1264.3755007774153</v>
      </c>
      <c r="CH47">
        <f t="shared" si="44"/>
        <v>0.84299005965678053</v>
      </c>
      <c r="CI47">
        <f t="shared" si="45"/>
        <v>0.16537081513758653</v>
      </c>
      <c r="CJ47">
        <v>6</v>
      </c>
      <c r="CK47">
        <v>0.5</v>
      </c>
      <c r="CL47" t="s">
        <v>403</v>
      </c>
      <c r="CM47">
        <v>2</v>
      </c>
      <c r="CN47">
        <v>1530562838.0999999</v>
      </c>
      <c r="CO47">
        <v>389.93799999999999</v>
      </c>
      <c r="CP47">
        <v>400.017</v>
      </c>
      <c r="CQ47">
        <v>19.073599999999999</v>
      </c>
      <c r="CR47">
        <v>16.443999999999999</v>
      </c>
      <c r="CS47">
        <v>389.916</v>
      </c>
      <c r="CT47">
        <v>19.173300000000001</v>
      </c>
      <c r="CU47">
        <v>999.97799999999995</v>
      </c>
      <c r="CV47">
        <v>91.052400000000006</v>
      </c>
      <c r="CW47">
        <v>0.104615</v>
      </c>
      <c r="CX47">
        <v>26.5199</v>
      </c>
      <c r="CY47">
        <v>27.173200000000001</v>
      </c>
      <c r="CZ47">
        <v>999.9</v>
      </c>
      <c r="DA47">
        <v>0</v>
      </c>
      <c r="DB47">
        <v>0</v>
      </c>
      <c r="DC47">
        <v>9986.8799999999992</v>
      </c>
      <c r="DD47">
        <v>0</v>
      </c>
      <c r="DE47">
        <v>0.21912699999999999</v>
      </c>
      <c r="DF47">
        <v>-10.078799999999999</v>
      </c>
      <c r="DG47">
        <v>397.52</v>
      </c>
      <c r="DH47">
        <v>406.70499999999998</v>
      </c>
      <c r="DI47">
        <v>2.6295700000000002</v>
      </c>
      <c r="DJ47">
        <v>400.017</v>
      </c>
      <c r="DK47">
        <v>16.443999999999999</v>
      </c>
      <c r="DL47">
        <v>1.7366900000000001</v>
      </c>
      <c r="DM47">
        <v>1.4972700000000001</v>
      </c>
      <c r="DN47">
        <v>15.228400000000001</v>
      </c>
      <c r="DO47">
        <v>12.940300000000001</v>
      </c>
      <c r="DP47">
        <v>1499.87</v>
      </c>
      <c r="DQ47">
        <v>0.89999700000000005</v>
      </c>
      <c r="DR47">
        <v>0.10000299999999999</v>
      </c>
      <c r="DS47">
        <v>0</v>
      </c>
      <c r="DT47">
        <v>1516.46</v>
      </c>
      <c r="DU47">
        <v>4.9997400000000001</v>
      </c>
      <c r="DV47">
        <v>21797.599999999999</v>
      </c>
      <c r="DW47">
        <v>11509.3</v>
      </c>
      <c r="DX47">
        <v>42.25</v>
      </c>
      <c r="DY47">
        <v>43</v>
      </c>
      <c r="DZ47">
        <v>43</v>
      </c>
      <c r="EA47">
        <v>42.561999999999998</v>
      </c>
      <c r="EB47">
        <v>44.125</v>
      </c>
      <c r="EC47">
        <v>1345.38</v>
      </c>
      <c r="ED47">
        <v>149.49</v>
      </c>
      <c r="EE47">
        <v>0</v>
      </c>
      <c r="EF47">
        <v>1062.2000000476801</v>
      </c>
      <c r="EG47">
        <v>0</v>
      </c>
      <c r="EH47">
        <v>1520.1472000000001</v>
      </c>
      <c r="EI47">
        <v>-29.917692340757501</v>
      </c>
      <c r="EJ47">
        <v>-444.95384671975802</v>
      </c>
      <c r="EK47">
        <v>21854.108</v>
      </c>
      <c r="EL47">
        <v>15</v>
      </c>
      <c r="EM47">
        <v>1530562776.0999999</v>
      </c>
      <c r="EN47" t="s">
        <v>540</v>
      </c>
      <c r="EO47">
        <v>1530562765.0999999</v>
      </c>
      <c r="EP47">
        <v>1530562776.0999999</v>
      </c>
      <c r="EQ47">
        <v>31</v>
      </c>
      <c r="ER47">
        <v>6.4000000000000001E-2</v>
      </c>
      <c r="ES47">
        <v>-1.2E-2</v>
      </c>
      <c r="ET47">
        <v>2.1999999999999999E-2</v>
      </c>
      <c r="EU47">
        <v>-0.1</v>
      </c>
      <c r="EV47">
        <v>400</v>
      </c>
      <c r="EW47">
        <v>17</v>
      </c>
      <c r="EX47">
        <v>0.14000000000000001</v>
      </c>
      <c r="EY47">
        <v>0.06</v>
      </c>
      <c r="EZ47">
        <v>-10.1012390243902</v>
      </c>
      <c r="FA47">
        <v>-1.8618815331016898E-2</v>
      </c>
      <c r="FB47">
        <v>2.54672135284142E-2</v>
      </c>
      <c r="FC47">
        <v>1</v>
      </c>
      <c r="FD47">
        <v>1</v>
      </c>
      <c r="FE47">
        <v>0</v>
      </c>
      <c r="FF47">
        <v>0</v>
      </c>
      <c r="FG47">
        <v>0</v>
      </c>
      <c r="FH47">
        <v>2.60440463414634</v>
      </c>
      <c r="FI47">
        <v>0.24994494773519499</v>
      </c>
      <c r="FJ47">
        <v>2.7840553777219501E-2</v>
      </c>
      <c r="FK47">
        <v>1</v>
      </c>
      <c r="FL47">
        <v>2</v>
      </c>
      <c r="FM47">
        <v>3</v>
      </c>
      <c r="FN47" t="s">
        <v>422</v>
      </c>
      <c r="FO47">
        <v>3.9266899999999998</v>
      </c>
      <c r="FP47">
        <v>2.7871199999999998</v>
      </c>
      <c r="FQ47">
        <v>8.3326399999999995E-2</v>
      </c>
      <c r="FR47">
        <v>8.4916000000000005E-2</v>
      </c>
      <c r="FS47">
        <v>8.5944800000000002E-2</v>
      </c>
      <c r="FT47">
        <v>7.6189699999999999E-2</v>
      </c>
      <c r="FU47">
        <v>19699.8</v>
      </c>
      <c r="FV47">
        <v>23986.7</v>
      </c>
      <c r="FW47">
        <v>20930.3</v>
      </c>
      <c r="FX47">
        <v>25282.5</v>
      </c>
      <c r="FY47">
        <v>30342.1</v>
      </c>
      <c r="FZ47">
        <v>34387.1</v>
      </c>
      <c r="GA47">
        <v>37775.4</v>
      </c>
      <c r="GB47">
        <v>41940.699999999997</v>
      </c>
      <c r="GC47">
        <v>2.6686000000000001</v>
      </c>
      <c r="GD47">
        <v>2.1831499999999999</v>
      </c>
      <c r="GE47">
        <v>0.183888</v>
      </c>
      <c r="GF47">
        <v>0</v>
      </c>
      <c r="GG47">
        <v>24.159300000000002</v>
      </c>
      <c r="GH47">
        <v>999.9</v>
      </c>
      <c r="GI47">
        <v>45.776000000000003</v>
      </c>
      <c r="GJ47">
        <v>29.405999999999999</v>
      </c>
      <c r="GK47">
        <v>20.699000000000002</v>
      </c>
      <c r="GL47">
        <v>61.6235</v>
      </c>
      <c r="GM47">
        <v>18.269200000000001</v>
      </c>
      <c r="GN47">
        <v>3</v>
      </c>
      <c r="GO47">
        <v>-0.18738299999999999</v>
      </c>
      <c r="GP47">
        <v>-0.32142199999999999</v>
      </c>
      <c r="GQ47">
        <v>20.3218</v>
      </c>
      <c r="GR47">
        <v>5.2229799999999997</v>
      </c>
      <c r="GS47">
        <v>11.962</v>
      </c>
      <c r="GT47">
        <v>4.9856499999999997</v>
      </c>
      <c r="GU47">
        <v>3.3010000000000002</v>
      </c>
      <c r="GV47">
        <v>999.9</v>
      </c>
      <c r="GW47">
        <v>9999</v>
      </c>
      <c r="GX47">
        <v>9999</v>
      </c>
      <c r="GY47">
        <v>9999</v>
      </c>
      <c r="GZ47">
        <v>1.8844000000000001</v>
      </c>
      <c r="HA47">
        <v>1.88141</v>
      </c>
      <c r="HB47">
        <v>1.8829199999999999</v>
      </c>
      <c r="HC47">
        <v>1.88164</v>
      </c>
      <c r="HD47">
        <v>1.8831</v>
      </c>
      <c r="HE47">
        <v>1.88232</v>
      </c>
      <c r="HF47">
        <v>1.8843099999999999</v>
      </c>
      <c r="HG47">
        <v>1.8815599999999999</v>
      </c>
      <c r="HH47">
        <v>5</v>
      </c>
      <c r="HI47">
        <v>0</v>
      </c>
      <c r="HJ47">
        <v>0</v>
      </c>
      <c r="HK47">
        <v>0</v>
      </c>
      <c r="HL47" t="s">
        <v>406</v>
      </c>
      <c r="HM47" t="s">
        <v>407</v>
      </c>
      <c r="HN47" t="s">
        <v>408</v>
      </c>
      <c r="HO47" t="s">
        <v>408</v>
      </c>
      <c r="HP47" t="s">
        <v>408</v>
      </c>
      <c r="HQ47" t="s">
        <v>408</v>
      </c>
      <c r="HR47">
        <v>0</v>
      </c>
      <c r="HS47">
        <v>100</v>
      </c>
      <c r="HT47">
        <v>100</v>
      </c>
      <c r="HU47">
        <v>2.1999999999999999E-2</v>
      </c>
      <c r="HV47">
        <v>-9.9699999999999997E-2</v>
      </c>
      <c r="HW47">
        <v>2.20000000000482E-2</v>
      </c>
      <c r="HX47">
        <v>0</v>
      </c>
      <c r="HY47">
        <v>0</v>
      </c>
      <c r="HZ47">
        <v>0</v>
      </c>
      <c r="IA47">
        <v>-9.9740000000000606E-2</v>
      </c>
      <c r="IB47">
        <v>0</v>
      </c>
      <c r="IC47">
        <v>0</v>
      </c>
      <c r="ID47">
        <v>0</v>
      </c>
      <c r="IE47">
        <v>-1</v>
      </c>
      <c r="IF47">
        <v>-1</v>
      </c>
      <c r="IG47">
        <v>-1</v>
      </c>
      <c r="IH47">
        <v>-1</v>
      </c>
      <c r="II47">
        <v>1.2</v>
      </c>
      <c r="IJ47">
        <v>1</v>
      </c>
      <c r="IK47">
        <v>1.55518</v>
      </c>
      <c r="IL47">
        <v>2.5634800000000002</v>
      </c>
      <c r="IM47">
        <v>2.8002899999999999</v>
      </c>
      <c r="IN47">
        <v>2.97485</v>
      </c>
      <c r="IO47">
        <v>3.0493199999999998</v>
      </c>
      <c r="IP47">
        <v>2.3046899999999999</v>
      </c>
      <c r="IQ47">
        <v>34.4636</v>
      </c>
      <c r="IR47">
        <v>24.210100000000001</v>
      </c>
      <c r="IS47">
        <v>18</v>
      </c>
      <c r="IT47">
        <v>1094.8800000000001</v>
      </c>
      <c r="IU47">
        <v>594.54600000000005</v>
      </c>
      <c r="IV47">
        <v>24.9999</v>
      </c>
      <c r="IW47">
        <v>24.857199999999999</v>
      </c>
      <c r="IX47">
        <v>30.0002</v>
      </c>
      <c r="IY47">
        <v>24.738199999999999</v>
      </c>
      <c r="IZ47">
        <v>24.7303</v>
      </c>
      <c r="JA47">
        <v>31.058800000000002</v>
      </c>
      <c r="JB47">
        <v>14.433</v>
      </c>
      <c r="JC47">
        <v>61.142499999999998</v>
      </c>
      <c r="JD47">
        <v>25</v>
      </c>
      <c r="JE47">
        <v>400</v>
      </c>
      <c r="JF47">
        <v>16.475999999999999</v>
      </c>
      <c r="JG47">
        <v>101.833</v>
      </c>
      <c r="JH47">
        <v>101.111</v>
      </c>
    </row>
    <row r="48" spans="1:268" x14ac:dyDescent="0.2">
      <c r="A48">
        <v>32</v>
      </c>
      <c r="B48">
        <v>1530562960.0999999</v>
      </c>
      <c r="C48">
        <v>5564.0999999046298</v>
      </c>
      <c r="D48" t="s">
        <v>541</v>
      </c>
      <c r="E48" t="s">
        <v>542</v>
      </c>
      <c r="F48" t="s">
        <v>399</v>
      </c>
      <c r="I48">
        <v>1530562960.0999999</v>
      </c>
      <c r="J48">
        <f t="shared" si="0"/>
        <v>4.6271309739917771E-3</v>
      </c>
      <c r="K48">
        <f t="shared" si="1"/>
        <v>4.6271309739917772</v>
      </c>
      <c r="L48">
        <f t="shared" si="2"/>
        <v>12.180250061477558</v>
      </c>
      <c r="M48">
        <f t="shared" si="3"/>
        <v>291.89400000000001</v>
      </c>
      <c r="N48">
        <f t="shared" si="4"/>
        <v>195.96820312857568</v>
      </c>
      <c r="O48">
        <f t="shared" si="5"/>
        <v>17.864133346428925</v>
      </c>
      <c r="P48">
        <f t="shared" si="6"/>
        <v>26.608568409444</v>
      </c>
      <c r="Q48">
        <f t="shared" si="7"/>
        <v>0.23076867041390633</v>
      </c>
      <c r="R48">
        <f t="shared" si="8"/>
        <v>2.7665571042366581</v>
      </c>
      <c r="S48">
        <f t="shared" si="9"/>
        <v>0.22058318273773556</v>
      </c>
      <c r="T48">
        <f t="shared" si="10"/>
        <v>0.13874214915185401</v>
      </c>
      <c r="U48">
        <f t="shared" si="11"/>
        <v>248.05648950017149</v>
      </c>
      <c r="V48">
        <f t="shared" si="12"/>
        <v>26.785753171663515</v>
      </c>
      <c r="W48">
        <f t="shared" si="13"/>
        <v>27.118200000000002</v>
      </c>
      <c r="X48">
        <f t="shared" si="14"/>
        <v>3.6040822737790394</v>
      </c>
      <c r="Y48">
        <f t="shared" si="15"/>
        <v>50.261122150233192</v>
      </c>
      <c r="Z48">
        <f t="shared" si="16"/>
        <v>1.748006480213</v>
      </c>
      <c r="AA48">
        <f t="shared" si="17"/>
        <v>3.4778500865701223</v>
      </c>
      <c r="AB48">
        <f t="shared" si="18"/>
        <v>1.8560757935660395</v>
      </c>
      <c r="AC48">
        <f t="shared" si="19"/>
        <v>-204.05647595303736</v>
      </c>
      <c r="AD48">
        <f t="shared" si="20"/>
        <v>-90.415109847106578</v>
      </c>
      <c r="AE48">
        <f t="shared" si="21"/>
        <v>-7.0400141681392423</v>
      </c>
      <c r="AF48">
        <f t="shared" si="22"/>
        <v>-53.455110468111684</v>
      </c>
      <c r="AG48">
        <v>0</v>
      </c>
      <c r="AH48">
        <v>0</v>
      </c>
      <c r="AI48">
        <f t="shared" si="23"/>
        <v>1</v>
      </c>
      <c r="AJ48">
        <f t="shared" si="24"/>
        <v>0</v>
      </c>
      <c r="AK48">
        <f t="shared" si="25"/>
        <v>48190.319924006035</v>
      </c>
      <c r="AL48" t="s">
        <v>400</v>
      </c>
      <c r="AM48">
        <v>8237.3799999999992</v>
      </c>
      <c r="AN48">
        <v>0</v>
      </c>
      <c r="AO48">
        <v>0</v>
      </c>
      <c r="AP48" t="e">
        <f t="shared" si="26"/>
        <v>#DIV/0!</v>
      </c>
      <c r="AQ48">
        <v>-1</v>
      </c>
      <c r="AR48" t="s">
        <v>543</v>
      </c>
      <c r="AS48">
        <v>10384.299999999999</v>
      </c>
      <c r="AT48">
        <v>1427.1615999999999</v>
      </c>
      <c r="AU48">
        <v>1714.3</v>
      </c>
      <c r="AV48">
        <f t="shared" si="27"/>
        <v>0.16749600419996502</v>
      </c>
      <c r="AW48">
        <v>0.5</v>
      </c>
      <c r="AX48">
        <f t="shared" si="28"/>
        <v>1264.492800777291</v>
      </c>
      <c r="AY48">
        <f t="shared" si="29"/>
        <v>12.180250061477558</v>
      </c>
      <c r="AZ48">
        <f t="shared" si="30"/>
        <v>105.89874573490933</v>
      </c>
      <c r="BA48">
        <f t="shared" si="31"/>
        <v>1.0423349230122609E-2</v>
      </c>
      <c r="BB48">
        <f t="shared" si="32"/>
        <v>-1</v>
      </c>
      <c r="BC48" t="e">
        <f t="shared" si="33"/>
        <v>#DIV/0!</v>
      </c>
      <c r="BD48" t="s">
        <v>402</v>
      </c>
      <c r="BE48">
        <v>0</v>
      </c>
      <c r="BF48" t="e">
        <f t="shared" si="34"/>
        <v>#DIV/0!</v>
      </c>
      <c r="BG48" t="e">
        <f t="shared" si="35"/>
        <v>#DIV/0!</v>
      </c>
      <c r="BH48" t="e">
        <f t="shared" si="36"/>
        <v>#DIV/0!</v>
      </c>
      <c r="BI48" t="e">
        <f t="shared" si="37"/>
        <v>#DIV/0!</v>
      </c>
      <c r="BJ48">
        <f t="shared" si="38"/>
        <v>0.16749600419996502</v>
      </c>
      <c r="BK48" t="e">
        <f t="shared" si="39"/>
        <v>#DIV/0!</v>
      </c>
      <c r="BL48" t="e">
        <f t="shared" si="40"/>
        <v>#DIV/0!</v>
      </c>
      <c r="BM48" t="e">
        <f t="shared" si="41"/>
        <v>#DIV/0!</v>
      </c>
      <c r="BN48">
        <v>658</v>
      </c>
      <c r="BO48">
        <v>300</v>
      </c>
      <c r="BP48">
        <v>300</v>
      </c>
      <c r="BQ48">
        <v>300</v>
      </c>
      <c r="BR48">
        <v>10384.299999999999</v>
      </c>
      <c r="BS48">
        <v>1667.42</v>
      </c>
      <c r="BT48">
        <v>-7.3712200000000004E-3</v>
      </c>
      <c r="BU48">
        <v>-4.42</v>
      </c>
      <c r="BV48" t="s">
        <v>402</v>
      </c>
      <c r="BW48" t="s">
        <v>402</v>
      </c>
      <c r="BX48" t="s">
        <v>402</v>
      </c>
      <c r="BY48" t="s">
        <v>402</v>
      </c>
      <c r="BZ48" t="s">
        <v>402</v>
      </c>
      <c r="CA48" t="s">
        <v>402</v>
      </c>
      <c r="CB48" t="s">
        <v>402</v>
      </c>
      <c r="CC48" t="s">
        <v>402</v>
      </c>
      <c r="CD48" t="s">
        <v>402</v>
      </c>
      <c r="CE48" t="s">
        <v>402</v>
      </c>
      <c r="CF48">
        <f t="shared" si="42"/>
        <v>1500.01</v>
      </c>
      <c r="CG48">
        <f t="shared" si="43"/>
        <v>1264.492800777291</v>
      </c>
      <c r="CH48">
        <f t="shared" si="44"/>
        <v>0.84298958058765672</v>
      </c>
      <c r="CI48">
        <f t="shared" si="45"/>
        <v>0.16536989053417744</v>
      </c>
      <c r="CJ48">
        <v>6</v>
      </c>
      <c r="CK48">
        <v>0.5</v>
      </c>
      <c r="CL48" t="s">
        <v>403</v>
      </c>
      <c r="CM48">
        <v>2</v>
      </c>
      <c r="CN48">
        <v>1530562960.0999999</v>
      </c>
      <c r="CO48">
        <v>291.89400000000001</v>
      </c>
      <c r="CP48">
        <v>300.01299999999998</v>
      </c>
      <c r="CQ48">
        <v>19.1755</v>
      </c>
      <c r="CR48">
        <v>16.452300000000001</v>
      </c>
      <c r="CS48">
        <v>291.82299999999998</v>
      </c>
      <c r="CT48">
        <v>19.2805</v>
      </c>
      <c r="CU48">
        <v>999.94200000000001</v>
      </c>
      <c r="CV48">
        <v>91.053600000000003</v>
      </c>
      <c r="CW48">
        <v>0.104726</v>
      </c>
      <c r="CX48">
        <v>26.512</v>
      </c>
      <c r="CY48">
        <v>27.118200000000002</v>
      </c>
      <c r="CZ48">
        <v>999.9</v>
      </c>
      <c r="DA48">
        <v>0</v>
      </c>
      <c r="DB48">
        <v>0</v>
      </c>
      <c r="DC48">
        <v>9992.5</v>
      </c>
      <c r="DD48">
        <v>0</v>
      </c>
      <c r="DE48">
        <v>0.21912699999999999</v>
      </c>
      <c r="DF48">
        <v>-8.1680299999999999</v>
      </c>
      <c r="DG48">
        <v>297.55200000000002</v>
      </c>
      <c r="DH48">
        <v>305.03199999999998</v>
      </c>
      <c r="DI48">
        <v>2.7285300000000001</v>
      </c>
      <c r="DJ48">
        <v>300.01299999999998</v>
      </c>
      <c r="DK48">
        <v>16.452300000000001</v>
      </c>
      <c r="DL48">
        <v>1.74648</v>
      </c>
      <c r="DM48">
        <v>1.49804</v>
      </c>
      <c r="DN48">
        <v>15.315799999999999</v>
      </c>
      <c r="DO48">
        <v>12.9481</v>
      </c>
      <c r="DP48">
        <v>1500.01</v>
      </c>
      <c r="DQ48">
        <v>0.90001600000000004</v>
      </c>
      <c r="DR48">
        <v>9.9984400000000001E-2</v>
      </c>
      <c r="DS48">
        <v>0</v>
      </c>
      <c r="DT48">
        <v>1427.08</v>
      </c>
      <c r="DU48">
        <v>4.9997400000000001</v>
      </c>
      <c r="DV48">
        <v>20492.2</v>
      </c>
      <c r="DW48">
        <v>11510.5</v>
      </c>
      <c r="DX48">
        <v>42.311999999999998</v>
      </c>
      <c r="DY48">
        <v>43</v>
      </c>
      <c r="DZ48">
        <v>43</v>
      </c>
      <c r="EA48">
        <v>42.75</v>
      </c>
      <c r="EB48">
        <v>44.186999999999998</v>
      </c>
      <c r="EC48">
        <v>1345.53</v>
      </c>
      <c r="ED48">
        <v>149.47999999999999</v>
      </c>
      <c r="EE48">
        <v>0</v>
      </c>
      <c r="EF48">
        <v>121.40000009536701</v>
      </c>
      <c r="EG48">
        <v>0</v>
      </c>
      <c r="EH48">
        <v>1427.1615999999999</v>
      </c>
      <c r="EI48">
        <v>-2.9007692171398598</v>
      </c>
      <c r="EJ48">
        <v>-41.730769133932903</v>
      </c>
      <c r="EK48">
        <v>20498</v>
      </c>
      <c r="EL48">
        <v>15</v>
      </c>
      <c r="EM48">
        <v>1530562981.0999999</v>
      </c>
      <c r="EN48" t="s">
        <v>544</v>
      </c>
      <c r="EO48">
        <v>1530562979.5999999</v>
      </c>
      <c r="EP48">
        <v>1530562981.0999999</v>
      </c>
      <c r="EQ48">
        <v>32</v>
      </c>
      <c r="ER48">
        <v>4.9000000000000002E-2</v>
      </c>
      <c r="ES48">
        <v>-5.0000000000000001E-3</v>
      </c>
      <c r="ET48">
        <v>7.0999999999999994E-2</v>
      </c>
      <c r="EU48">
        <v>-0.105</v>
      </c>
      <c r="EV48">
        <v>300</v>
      </c>
      <c r="EW48">
        <v>16</v>
      </c>
      <c r="EX48">
        <v>0.28000000000000003</v>
      </c>
      <c r="EY48">
        <v>0.05</v>
      </c>
      <c r="EZ48">
        <v>-8.17169804878049</v>
      </c>
      <c r="FA48">
        <v>-9.5602787456453408E-3</v>
      </c>
      <c r="FB48">
        <v>2.2715518625746701E-2</v>
      </c>
      <c r="FC48">
        <v>1</v>
      </c>
      <c r="FD48">
        <v>1</v>
      </c>
      <c r="FE48">
        <v>0</v>
      </c>
      <c r="FF48">
        <v>0</v>
      </c>
      <c r="FG48">
        <v>0</v>
      </c>
      <c r="FH48">
        <v>2.7163531707317099</v>
      </c>
      <c r="FI48">
        <v>7.9656376306625198E-2</v>
      </c>
      <c r="FJ48">
        <v>8.08277223603583E-3</v>
      </c>
      <c r="FK48">
        <v>1</v>
      </c>
      <c r="FL48">
        <v>2</v>
      </c>
      <c r="FM48">
        <v>3</v>
      </c>
      <c r="FN48" t="s">
        <v>422</v>
      </c>
      <c r="FO48">
        <v>3.9266399999999999</v>
      </c>
      <c r="FP48">
        <v>2.78728</v>
      </c>
      <c r="FQ48">
        <v>6.6265199999999996E-2</v>
      </c>
      <c r="FR48">
        <v>6.7737000000000006E-2</v>
      </c>
      <c r="FS48">
        <v>8.6295499999999997E-2</v>
      </c>
      <c r="FT48">
        <v>7.6217800000000002E-2</v>
      </c>
      <c r="FU48">
        <v>20065.8</v>
      </c>
      <c r="FV48">
        <v>24436.2</v>
      </c>
      <c r="FW48">
        <v>20929.599999999999</v>
      </c>
      <c r="FX48">
        <v>25281.599999999999</v>
      </c>
      <c r="FY48">
        <v>30328.9</v>
      </c>
      <c r="FZ48">
        <v>34384.699999999997</v>
      </c>
      <c r="GA48">
        <v>37773.9</v>
      </c>
      <c r="GB48">
        <v>41939.5</v>
      </c>
      <c r="GC48">
        <v>2.6694300000000002</v>
      </c>
      <c r="GD48">
        <v>2.1828500000000002</v>
      </c>
      <c r="GE48">
        <v>0.18123500000000001</v>
      </c>
      <c r="GF48">
        <v>0</v>
      </c>
      <c r="GG48">
        <v>24.147600000000001</v>
      </c>
      <c r="GH48">
        <v>999.9</v>
      </c>
      <c r="GI48">
        <v>45.604999999999997</v>
      </c>
      <c r="GJ48">
        <v>29.437000000000001</v>
      </c>
      <c r="GK48">
        <v>20.658300000000001</v>
      </c>
      <c r="GL48">
        <v>61.663499999999999</v>
      </c>
      <c r="GM48">
        <v>18.305299999999999</v>
      </c>
      <c r="GN48">
        <v>3</v>
      </c>
      <c r="GO48">
        <v>-0.18640799999999999</v>
      </c>
      <c r="GP48">
        <v>-0.32449099999999997</v>
      </c>
      <c r="GQ48">
        <v>20.3218</v>
      </c>
      <c r="GR48">
        <v>5.2216300000000002</v>
      </c>
      <c r="GS48">
        <v>11.962</v>
      </c>
      <c r="GT48">
        <v>4.9858500000000001</v>
      </c>
      <c r="GU48">
        <v>3.3010000000000002</v>
      </c>
      <c r="GV48">
        <v>999.9</v>
      </c>
      <c r="GW48">
        <v>9999</v>
      </c>
      <c r="GX48">
        <v>9999</v>
      </c>
      <c r="GY48">
        <v>9999</v>
      </c>
      <c r="GZ48">
        <v>1.8844000000000001</v>
      </c>
      <c r="HA48">
        <v>1.88141</v>
      </c>
      <c r="HB48">
        <v>1.8829199999999999</v>
      </c>
      <c r="HC48">
        <v>1.88164</v>
      </c>
      <c r="HD48">
        <v>1.8831199999999999</v>
      </c>
      <c r="HE48">
        <v>1.88232</v>
      </c>
      <c r="HF48">
        <v>1.8843099999999999</v>
      </c>
      <c r="HG48">
        <v>1.8815599999999999</v>
      </c>
      <c r="HH48">
        <v>5</v>
      </c>
      <c r="HI48">
        <v>0</v>
      </c>
      <c r="HJ48">
        <v>0</v>
      </c>
      <c r="HK48">
        <v>0</v>
      </c>
      <c r="HL48" t="s">
        <v>406</v>
      </c>
      <c r="HM48" t="s">
        <v>407</v>
      </c>
      <c r="HN48" t="s">
        <v>408</v>
      </c>
      <c r="HO48" t="s">
        <v>408</v>
      </c>
      <c r="HP48" t="s">
        <v>408</v>
      </c>
      <c r="HQ48" t="s">
        <v>408</v>
      </c>
      <c r="HR48">
        <v>0</v>
      </c>
      <c r="HS48">
        <v>100</v>
      </c>
      <c r="HT48">
        <v>100</v>
      </c>
      <c r="HU48">
        <v>7.0999999999999994E-2</v>
      </c>
      <c r="HV48">
        <v>-0.105</v>
      </c>
      <c r="HW48">
        <v>2.20000000000482E-2</v>
      </c>
      <c r="HX48">
        <v>0</v>
      </c>
      <c r="HY48">
        <v>0</v>
      </c>
      <c r="HZ48">
        <v>0</v>
      </c>
      <c r="IA48">
        <v>-9.9740000000000606E-2</v>
      </c>
      <c r="IB48">
        <v>0</v>
      </c>
      <c r="IC48">
        <v>0</v>
      </c>
      <c r="ID48">
        <v>0</v>
      </c>
      <c r="IE48">
        <v>-1</v>
      </c>
      <c r="IF48">
        <v>-1</v>
      </c>
      <c r="IG48">
        <v>-1</v>
      </c>
      <c r="IH48">
        <v>-1</v>
      </c>
      <c r="II48">
        <v>3.2</v>
      </c>
      <c r="IJ48">
        <v>3.1</v>
      </c>
      <c r="IK48">
        <v>1.22803</v>
      </c>
      <c r="IL48">
        <v>2.5720200000000002</v>
      </c>
      <c r="IM48">
        <v>2.8002899999999999</v>
      </c>
      <c r="IN48">
        <v>2.97485</v>
      </c>
      <c r="IO48">
        <v>3.0493199999999998</v>
      </c>
      <c r="IP48">
        <v>2.323</v>
      </c>
      <c r="IQ48">
        <v>34.486400000000003</v>
      </c>
      <c r="IR48">
        <v>24.210100000000001</v>
      </c>
      <c r="IS48">
        <v>18</v>
      </c>
      <c r="IT48">
        <v>1095.99</v>
      </c>
      <c r="IU48">
        <v>594.38400000000001</v>
      </c>
      <c r="IV48">
        <v>24.999700000000001</v>
      </c>
      <c r="IW48">
        <v>24.867699999999999</v>
      </c>
      <c r="IX48">
        <v>30.0001</v>
      </c>
      <c r="IY48">
        <v>24.744499999999999</v>
      </c>
      <c r="IZ48">
        <v>24.736599999999999</v>
      </c>
      <c r="JA48">
        <v>24.543399999999998</v>
      </c>
      <c r="JB48">
        <v>13.9344</v>
      </c>
      <c r="JC48">
        <v>60.402099999999997</v>
      </c>
      <c r="JD48">
        <v>25</v>
      </c>
      <c r="JE48">
        <v>300</v>
      </c>
      <c r="JF48">
        <v>16.428699999999999</v>
      </c>
      <c r="JG48">
        <v>101.82899999999999</v>
      </c>
      <c r="JH48">
        <v>101.108</v>
      </c>
    </row>
    <row r="49" spans="1:268" x14ac:dyDescent="0.2">
      <c r="A49">
        <v>33</v>
      </c>
      <c r="B49">
        <v>1530563102.0999999</v>
      </c>
      <c r="C49">
        <v>5706.0999999046298</v>
      </c>
      <c r="D49" t="s">
        <v>545</v>
      </c>
      <c r="E49" t="s">
        <v>546</v>
      </c>
      <c r="F49" t="s">
        <v>399</v>
      </c>
      <c r="I49">
        <v>1530563102.0999999</v>
      </c>
      <c r="J49">
        <f t="shared" ref="J49:J80" si="46">(K49)/1000</f>
        <v>4.9654008989445247E-3</v>
      </c>
      <c r="K49">
        <f t="shared" ref="K49:K80" si="47">1000*CU49*AI49*(CQ49-CR49)/(100*CJ49*(1000-AI49*CQ49))</f>
        <v>4.9654008989445249</v>
      </c>
      <c r="L49">
        <f t="shared" ref="L49:L80" si="48">CU49*AI49*(CP49-CO49*(1000-AI49*CR49)/(1000-AI49*CQ49))/(100*CJ49)</f>
        <v>7.982016664389751</v>
      </c>
      <c r="M49">
        <f t="shared" ref="M49:M80" si="49">CO49 - IF(AI49&gt;1, L49*CJ49*100/(AK49*DC49), 0)</f>
        <v>194.61</v>
      </c>
      <c r="N49">
        <f t="shared" ref="N49:N80" si="50">((T49-J49/2)*M49-L49)/(T49+J49/2)</f>
        <v>135.87117118273591</v>
      </c>
      <c r="O49">
        <f t="shared" ref="O49:O80" si="51">N49*(CV49+CW49)/1000</f>
        <v>12.38605006868217</v>
      </c>
      <c r="P49">
        <f t="shared" ref="P49:P80" si="52">(CO49 - IF(AI49&gt;1, L49*CJ49*100/(AK49*DC49), 0))*(CV49+CW49)/1000</f>
        <v>17.74069644711</v>
      </c>
      <c r="Q49">
        <f t="shared" ref="Q49:Q80" si="53">2/((1/S49-1/R49)+SIGN(S49)*SQRT((1/S49-1/R49)*(1/S49-1/R49) + 4*CK49/((CK49+1)*(CK49+1))*(2*1/S49*1/R49-1/R49*1/R49)))</f>
        <v>0.25004251183746662</v>
      </c>
      <c r="R49">
        <f t="shared" ref="R49:R80" si="54">IF(LEFT(CL49,1)&lt;&gt;"0",IF(LEFT(CL49,1)="1",3,CM49),$D$5+$E$5*(DC49*CV49/($K$5*1000))+$F$5*(DC49*CV49/($K$5*1000))*MAX(MIN(CJ49,$J$5),$I$5)*MAX(MIN(CJ49,$J$5),$I$5)+$G$5*MAX(MIN(CJ49,$J$5),$I$5)*(DC49*CV49/($K$5*1000))+$H$5*(DC49*CV49/($K$5*1000))*(DC49*CV49/($K$5*1000)))</f>
        <v>2.767965373743329</v>
      </c>
      <c r="S49">
        <f t="shared" ref="S49:S80" si="55">J49*(1000-(1000*0.61365*EXP(17.502*W49/(240.97+W49))/(CV49+CW49)+CQ49)/2)/(1000*0.61365*EXP(17.502*W49/(240.97+W49))/(CV49+CW49)-CQ49)</f>
        <v>0.23813752403019076</v>
      </c>
      <c r="T49">
        <f t="shared" ref="T49:T80" si="56">1/((CK49+1)/(Q49/1.6)+1/(R49/1.37)) + CK49/((CK49+1)/(Q49/1.6) + CK49/(R49/1.37))</f>
        <v>0.14985832359735579</v>
      </c>
      <c r="U49">
        <f t="shared" ref="U49:U80" si="57">(CF49*CI49)</f>
        <v>248.07520350026221</v>
      </c>
      <c r="V49">
        <f t="shared" ref="V49:V80" si="58">(CX49+(U49+2*0.95*0.0000000567*(((CX49+$B$7)+273)^4-(CX49+273)^4)-44100*J49)/(1.84*29.3*R49+8*0.95*0.0000000567*(CX49+273)^3))</f>
        <v>26.688971745030948</v>
      </c>
      <c r="W49">
        <f t="shared" ref="W49:W80" si="59">($C$7*CY49+$D$7*CZ49+$E$7*V49)</f>
        <v>27.053899999999999</v>
      </c>
      <c r="X49">
        <f t="shared" ref="X49:X80" si="60">0.61365*EXP(17.502*W49/(240.97+W49))</f>
        <v>3.5905058360030284</v>
      </c>
      <c r="Y49">
        <f t="shared" ref="Y49:Y80" si="61">(Z49/AA49*100)</f>
        <v>50.196693654722779</v>
      </c>
      <c r="Z49">
        <f t="shared" ref="Z49:Z80" si="62">CQ49*(CV49+CW49)/1000</f>
        <v>1.7453541656459999</v>
      </c>
      <c r="AA49">
        <f t="shared" ref="AA49:AA80" si="63">0.61365*EXP(17.502*CX49/(240.97+CX49))</f>
        <v>3.477030135991412</v>
      </c>
      <c r="AB49">
        <f t="shared" ref="AB49:AB80" si="64">(X49-CQ49*(CV49+CW49)/1000)</f>
        <v>1.8451516703570285</v>
      </c>
      <c r="AC49">
        <f t="shared" ref="AC49:AC80" si="65">(-J49*44100)</f>
        <v>-218.97417964345354</v>
      </c>
      <c r="AD49">
        <f t="shared" ref="AD49:AD80" si="66">2*29.3*R49*0.92*(CX49-W49)</f>
        <v>-81.462773224247712</v>
      </c>
      <c r="AE49">
        <f t="shared" ref="AE49:AE80" si="67">2*0.95*0.0000000567*(((CX49+$B$7)+273)^4-(W49+273)^4)</f>
        <v>-6.3375616948390894</v>
      </c>
      <c r="AF49">
        <f t="shared" ref="AF49:AF80" si="68">U49+AE49+AC49+AD49</f>
        <v>-58.699311062278127</v>
      </c>
      <c r="AG49">
        <v>0</v>
      </c>
      <c r="AH49">
        <v>0</v>
      </c>
      <c r="AI49">
        <f t="shared" ref="AI49:AI80" si="69">IF(AG49*$H$13&gt;=AK49,1,(AK49/(AK49-AG49*$H$13)))</f>
        <v>1</v>
      </c>
      <c r="AJ49">
        <f t="shared" ref="AJ49:AJ80" si="70">(AI49-1)*100</f>
        <v>0</v>
      </c>
      <c r="AK49">
        <f t="shared" ref="AK49:AK80" si="71">MAX(0,($B$13+$C$13*DC49)/(1+$D$13*DC49)*CV49/(CX49+273)*$E$13)</f>
        <v>48229.439846266374</v>
      </c>
      <c r="AL49" t="s">
        <v>400</v>
      </c>
      <c r="AM49">
        <v>8237.3799999999992</v>
      </c>
      <c r="AN49">
        <v>0</v>
      </c>
      <c r="AO49">
        <v>0</v>
      </c>
      <c r="AP49" t="e">
        <f t="shared" ref="AP49:AP80" si="72">1-AN49/AO49</f>
        <v>#DIV/0!</v>
      </c>
      <c r="AQ49">
        <v>-1</v>
      </c>
      <c r="AR49" t="s">
        <v>547</v>
      </c>
      <c r="AS49">
        <v>10382.5</v>
      </c>
      <c r="AT49">
        <v>1272.55961538462</v>
      </c>
      <c r="AU49">
        <v>1496.81</v>
      </c>
      <c r="AV49">
        <f t="shared" ref="AV49:AV80" si="73">1-AT49/AU49</f>
        <v>0.14981887120969262</v>
      </c>
      <c r="AW49">
        <v>0.5</v>
      </c>
      <c r="AX49">
        <f t="shared" ref="AX49:AX80" si="74">CG49</f>
        <v>1264.5858007773379</v>
      </c>
      <c r="AY49">
        <f t="shared" ref="AY49:AY80" si="75">L49</f>
        <v>7.982016664389751</v>
      </c>
      <c r="AZ49">
        <f t="shared" ref="AZ49:AZ80" si="76">AV49*AW49*AX49</f>
        <v>94.729408610132992</v>
      </c>
      <c r="BA49">
        <f t="shared" ref="BA49:BA80" si="77">(AY49-AQ49)/AX49</f>
        <v>7.1027340800984213E-3</v>
      </c>
      <c r="BB49">
        <f t="shared" ref="BB49:BB80" si="78">(AO49-AU49)/AU49</f>
        <v>-1</v>
      </c>
      <c r="BC49" t="e">
        <f t="shared" ref="BC49:BC80" si="79">AN49/(AP49+AN49/AU49)</f>
        <v>#DIV/0!</v>
      </c>
      <c r="BD49" t="s">
        <v>402</v>
      </c>
      <c r="BE49">
        <v>0</v>
      </c>
      <c r="BF49" t="e">
        <f t="shared" ref="BF49:BF80" si="80">IF(BE49&lt;&gt;0, BE49, BC49)</f>
        <v>#DIV/0!</v>
      </c>
      <c r="BG49" t="e">
        <f t="shared" ref="BG49:BG80" si="81">1-BF49/AU49</f>
        <v>#DIV/0!</v>
      </c>
      <c r="BH49" t="e">
        <f t="shared" ref="BH49:BH80" si="82">(AU49-AT49)/(AU49-BF49)</f>
        <v>#DIV/0!</v>
      </c>
      <c r="BI49" t="e">
        <f t="shared" ref="BI49:BI80" si="83">(AO49-AU49)/(AO49-BF49)</f>
        <v>#DIV/0!</v>
      </c>
      <c r="BJ49">
        <f t="shared" ref="BJ49:BJ80" si="84">(AU49-AT49)/(AU49-AN49)</f>
        <v>0.14981887120969259</v>
      </c>
      <c r="BK49" t="e">
        <f t="shared" ref="BK49:BK80" si="85">(AO49-AU49)/(AO49-AN49)</f>
        <v>#DIV/0!</v>
      </c>
      <c r="BL49" t="e">
        <f t="shared" ref="BL49:BL80" si="86">(BH49*BF49/AT49)</f>
        <v>#DIV/0!</v>
      </c>
      <c r="BM49" t="e">
        <f t="shared" ref="BM49:BM80" si="87">(1-BL49)</f>
        <v>#DIV/0!</v>
      </c>
      <c r="BN49">
        <v>659</v>
      </c>
      <c r="BO49">
        <v>300</v>
      </c>
      <c r="BP49">
        <v>300</v>
      </c>
      <c r="BQ49">
        <v>300</v>
      </c>
      <c r="BR49">
        <v>10382.5</v>
      </c>
      <c r="BS49">
        <v>1459.11</v>
      </c>
      <c r="BT49">
        <v>-7.3698000000000001E-3</v>
      </c>
      <c r="BU49">
        <v>-2.96</v>
      </c>
      <c r="BV49" t="s">
        <v>402</v>
      </c>
      <c r="BW49" t="s">
        <v>402</v>
      </c>
      <c r="BX49" t="s">
        <v>402</v>
      </c>
      <c r="BY49" t="s">
        <v>402</v>
      </c>
      <c r="BZ49" t="s">
        <v>402</v>
      </c>
      <c r="CA49" t="s">
        <v>402</v>
      </c>
      <c r="CB49" t="s">
        <v>402</v>
      </c>
      <c r="CC49" t="s">
        <v>402</v>
      </c>
      <c r="CD49" t="s">
        <v>402</v>
      </c>
      <c r="CE49" t="s">
        <v>402</v>
      </c>
      <c r="CF49">
        <f t="shared" ref="CF49:CF80" si="88">$B$11*DD49+$C$11*DE49+$F$11*DP49*(1-DS49)</f>
        <v>1500.12</v>
      </c>
      <c r="CG49">
        <f t="shared" ref="CG49:CG80" si="89">CF49*CH49</f>
        <v>1264.5858007773379</v>
      </c>
      <c r="CH49">
        <f t="shared" ref="CH49:CH80" si="90">($B$11*$D$9+$C$11*$D$9+$F$11*((EC49+DU49)/MAX(EC49+DU49+ED49, 0.1)*$I$9+ED49/MAX(EC49+DU49+ED49, 0.1)*$J$9))/($B$11+$C$11+$F$11)</f>
        <v>0.84298976133731829</v>
      </c>
      <c r="CI49">
        <f t="shared" ref="CI49:CI80" si="91">($B$11*$K$9+$C$11*$K$9+$F$11*((EC49+DU49)/MAX(EC49+DU49+ED49, 0.1)*$P$9+ED49/MAX(EC49+DU49+ED49, 0.1)*$Q$9))/($B$11+$C$11+$F$11)</f>
        <v>0.16537023938102433</v>
      </c>
      <c r="CJ49">
        <v>6</v>
      </c>
      <c r="CK49">
        <v>0.5</v>
      </c>
      <c r="CL49" t="s">
        <v>403</v>
      </c>
      <c r="CM49">
        <v>2</v>
      </c>
      <c r="CN49">
        <v>1530563102.0999999</v>
      </c>
      <c r="CO49">
        <v>194.61</v>
      </c>
      <c r="CP49">
        <v>199.97900000000001</v>
      </c>
      <c r="CQ49">
        <v>19.146000000000001</v>
      </c>
      <c r="CR49">
        <v>16.223800000000001</v>
      </c>
      <c r="CS49">
        <v>194.52199999999999</v>
      </c>
      <c r="CT49">
        <v>19.253</v>
      </c>
      <c r="CU49">
        <v>1000</v>
      </c>
      <c r="CV49">
        <v>91.055499999999995</v>
      </c>
      <c r="CW49">
        <v>0.104751</v>
      </c>
      <c r="CX49">
        <v>26.507999999999999</v>
      </c>
      <c r="CY49">
        <v>27.053899999999999</v>
      </c>
      <c r="CZ49">
        <v>999.9</v>
      </c>
      <c r="DA49">
        <v>0</v>
      </c>
      <c r="DB49">
        <v>0</v>
      </c>
      <c r="DC49">
        <v>10000.6</v>
      </c>
      <c r="DD49">
        <v>0</v>
      </c>
      <c r="DE49">
        <v>0.21912699999999999</v>
      </c>
      <c r="DF49">
        <v>-5.3858199999999998</v>
      </c>
      <c r="DG49">
        <v>198.392</v>
      </c>
      <c r="DH49">
        <v>203.27699999999999</v>
      </c>
      <c r="DI49">
        <v>2.9240699999999999</v>
      </c>
      <c r="DJ49">
        <v>199.97900000000001</v>
      </c>
      <c r="DK49">
        <v>16.223800000000001</v>
      </c>
      <c r="DL49">
        <v>1.74352</v>
      </c>
      <c r="DM49">
        <v>1.4772700000000001</v>
      </c>
      <c r="DN49">
        <v>15.2895</v>
      </c>
      <c r="DO49">
        <v>12.7349</v>
      </c>
      <c r="DP49">
        <v>1500.12</v>
      </c>
      <c r="DQ49">
        <v>0.90000999999999998</v>
      </c>
      <c r="DR49">
        <v>9.9990099999999998E-2</v>
      </c>
      <c r="DS49">
        <v>0</v>
      </c>
      <c r="DT49">
        <v>1268.8399999999999</v>
      </c>
      <c r="DU49">
        <v>4.9997400000000001</v>
      </c>
      <c r="DV49">
        <v>18211.3</v>
      </c>
      <c r="DW49">
        <v>11511.3</v>
      </c>
      <c r="DX49">
        <v>42.311999999999998</v>
      </c>
      <c r="DY49">
        <v>43</v>
      </c>
      <c r="DZ49">
        <v>43.186999999999998</v>
      </c>
      <c r="EA49">
        <v>42.75</v>
      </c>
      <c r="EB49">
        <v>44.25</v>
      </c>
      <c r="EC49">
        <v>1345.62</v>
      </c>
      <c r="ED49">
        <v>149.5</v>
      </c>
      <c r="EE49">
        <v>0</v>
      </c>
      <c r="EF49">
        <v>141.40000009536701</v>
      </c>
      <c r="EG49">
        <v>0</v>
      </c>
      <c r="EH49">
        <v>1272.55961538462</v>
      </c>
      <c r="EI49">
        <v>-28.221196526689599</v>
      </c>
      <c r="EJ49">
        <v>-402.58803369892001</v>
      </c>
      <c r="EK49">
        <v>18260.5884615385</v>
      </c>
      <c r="EL49">
        <v>15</v>
      </c>
      <c r="EM49">
        <v>1530563124.0999999</v>
      </c>
      <c r="EN49" t="s">
        <v>548</v>
      </c>
      <c r="EO49">
        <v>1530563123.0999999</v>
      </c>
      <c r="EP49">
        <v>1530563124.0999999</v>
      </c>
      <c r="EQ49">
        <v>33</v>
      </c>
      <c r="ER49">
        <v>1.6E-2</v>
      </c>
      <c r="ES49">
        <v>-2E-3</v>
      </c>
      <c r="ET49">
        <v>8.7999999999999995E-2</v>
      </c>
      <c r="EU49">
        <v>-0.107</v>
      </c>
      <c r="EV49">
        <v>200</v>
      </c>
      <c r="EW49">
        <v>16</v>
      </c>
      <c r="EX49">
        <v>0.35</v>
      </c>
      <c r="EY49">
        <v>0.05</v>
      </c>
      <c r="EZ49">
        <v>-5.3929812500000001</v>
      </c>
      <c r="FA49">
        <v>3.7500900562877797E-2</v>
      </c>
      <c r="FB49">
        <v>2.2266649746594099E-2</v>
      </c>
      <c r="FC49">
        <v>1</v>
      </c>
      <c r="FD49">
        <v>1</v>
      </c>
      <c r="FE49">
        <v>0</v>
      </c>
      <c r="FF49">
        <v>0</v>
      </c>
      <c r="FG49">
        <v>0</v>
      </c>
      <c r="FH49">
        <v>2.9140475000000001</v>
      </c>
      <c r="FI49">
        <v>-1.1089981238277501E-2</v>
      </c>
      <c r="FJ49">
        <v>1.00513030871624E-2</v>
      </c>
      <c r="FK49">
        <v>1</v>
      </c>
      <c r="FL49">
        <v>2</v>
      </c>
      <c r="FM49">
        <v>3</v>
      </c>
      <c r="FN49" t="s">
        <v>422</v>
      </c>
      <c r="FO49">
        <v>3.92672</v>
      </c>
      <c r="FP49">
        <v>2.7873800000000002</v>
      </c>
      <c r="FQ49">
        <v>4.6988599999999998E-2</v>
      </c>
      <c r="FR49">
        <v>4.8115400000000003E-2</v>
      </c>
      <c r="FS49">
        <v>8.6205599999999993E-2</v>
      </c>
      <c r="FT49">
        <v>7.5434899999999999E-2</v>
      </c>
      <c r="FU49">
        <v>20480.2</v>
      </c>
      <c r="FV49">
        <v>24950.3</v>
      </c>
      <c r="FW49">
        <v>20929.599999999999</v>
      </c>
      <c r="FX49">
        <v>25281.3</v>
      </c>
      <c r="FY49">
        <v>30331.7</v>
      </c>
      <c r="FZ49">
        <v>34412.6</v>
      </c>
      <c r="GA49">
        <v>37774.1</v>
      </c>
      <c r="GB49">
        <v>41938.5</v>
      </c>
      <c r="GC49">
        <v>2.66892</v>
      </c>
      <c r="GD49">
        <v>2.1811500000000001</v>
      </c>
      <c r="GE49">
        <v>0.176035</v>
      </c>
      <c r="GF49">
        <v>0</v>
      </c>
      <c r="GG49">
        <v>24.168500000000002</v>
      </c>
      <c r="GH49">
        <v>999.9</v>
      </c>
      <c r="GI49">
        <v>45.207999999999998</v>
      </c>
      <c r="GJ49">
        <v>29.446999999999999</v>
      </c>
      <c r="GK49">
        <v>20.491599999999998</v>
      </c>
      <c r="GL49">
        <v>61.593499999999999</v>
      </c>
      <c r="GM49">
        <v>18.277200000000001</v>
      </c>
      <c r="GN49">
        <v>3</v>
      </c>
      <c r="GO49">
        <v>-0.18582799999999999</v>
      </c>
      <c r="GP49">
        <v>-0.31339600000000001</v>
      </c>
      <c r="GQ49">
        <v>20.321200000000001</v>
      </c>
      <c r="GR49">
        <v>5.2226800000000004</v>
      </c>
      <c r="GS49">
        <v>11.962</v>
      </c>
      <c r="GT49">
        <v>4.9855999999999998</v>
      </c>
      <c r="GU49">
        <v>3.3010000000000002</v>
      </c>
      <c r="GV49">
        <v>999.9</v>
      </c>
      <c r="GW49">
        <v>9999</v>
      </c>
      <c r="GX49">
        <v>9999</v>
      </c>
      <c r="GY49">
        <v>9999</v>
      </c>
      <c r="GZ49">
        <v>1.8843700000000001</v>
      </c>
      <c r="HA49">
        <v>1.88141</v>
      </c>
      <c r="HB49">
        <v>1.8829</v>
      </c>
      <c r="HC49">
        <v>1.8815900000000001</v>
      </c>
      <c r="HD49">
        <v>1.8831</v>
      </c>
      <c r="HE49">
        <v>1.88232</v>
      </c>
      <c r="HF49">
        <v>1.8843099999999999</v>
      </c>
      <c r="HG49">
        <v>1.8815599999999999</v>
      </c>
      <c r="HH49">
        <v>5</v>
      </c>
      <c r="HI49">
        <v>0</v>
      </c>
      <c r="HJ49">
        <v>0</v>
      </c>
      <c r="HK49">
        <v>0</v>
      </c>
      <c r="HL49" t="s">
        <v>406</v>
      </c>
      <c r="HM49" t="s">
        <v>407</v>
      </c>
      <c r="HN49" t="s">
        <v>408</v>
      </c>
      <c r="HO49" t="s">
        <v>408</v>
      </c>
      <c r="HP49" t="s">
        <v>408</v>
      </c>
      <c r="HQ49" t="s">
        <v>408</v>
      </c>
      <c r="HR49">
        <v>0</v>
      </c>
      <c r="HS49">
        <v>100</v>
      </c>
      <c r="HT49">
        <v>100</v>
      </c>
      <c r="HU49">
        <v>8.7999999999999995E-2</v>
      </c>
      <c r="HV49">
        <v>-0.107</v>
      </c>
      <c r="HW49">
        <v>7.1000000000083205E-2</v>
      </c>
      <c r="HX49">
        <v>0</v>
      </c>
      <c r="HY49">
        <v>0</v>
      </c>
      <c r="HZ49">
        <v>0</v>
      </c>
      <c r="IA49">
        <v>-0.105129999999999</v>
      </c>
      <c r="IB49">
        <v>0</v>
      </c>
      <c r="IC49">
        <v>0</v>
      </c>
      <c r="ID49">
        <v>0</v>
      </c>
      <c r="IE49">
        <v>-1</v>
      </c>
      <c r="IF49">
        <v>-1</v>
      </c>
      <c r="IG49">
        <v>-1</v>
      </c>
      <c r="IH49">
        <v>-1</v>
      </c>
      <c r="II49">
        <v>2</v>
      </c>
      <c r="IJ49">
        <v>2</v>
      </c>
      <c r="IK49">
        <v>0.88256800000000002</v>
      </c>
      <c r="IL49">
        <v>2.5756800000000002</v>
      </c>
      <c r="IM49">
        <v>2.8002899999999999</v>
      </c>
      <c r="IN49">
        <v>2.97363</v>
      </c>
      <c r="IO49">
        <v>3.0493199999999998</v>
      </c>
      <c r="IP49">
        <v>2.3095699999999999</v>
      </c>
      <c r="IQ49">
        <v>34.486400000000003</v>
      </c>
      <c r="IR49">
        <v>24.2013</v>
      </c>
      <c r="IS49">
        <v>18</v>
      </c>
      <c r="IT49">
        <v>1095.57</v>
      </c>
      <c r="IU49">
        <v>593.15599999999995</v>
      </c>
      <c r="IV49">
        <v>24.9999</v>
      </c>
      <c r="IW49">
        <v>24.873999999999999</v>
      </c>
      <c r="IX49">
        <v>30.0001</v>
      </c>
      <c r="IY49">
        <v>24.752800000000001</v>
      </c>
      <c r="IZ49">
        <v>24.744900000000001</v>
      </c>
      <c r="JA49">
        <v>17.636500000000002</v>
      </c>
      <c r="JB49">
        <v>14.444800000000001</v>
      </c>
      <c r="JC49">
        <v>59.795999999999999</v>
      </c>
      <c r="JD49">
        <v>25</v>
      </c>
      <c r="JE49">
        <v>200</v>
      </c>
      <c r="JF49">
        <v>16.23</v>
      </c>
      <c r="JG49">
        <v>101.82899999999999</v>
      </c>
      <c r="JH49">
        <v>101.10599999999999</v>
      </c>
    </row>
    <row r="50" spans="1:268" x14ac:dyDescent="0.2">
      <c r="A50">
        <v>34</v>
      </c>
      <c r="B50">
        <v>1530563245.0999999</v>
      </c>
      <c r="C50">
        <v>5849.0999999046298</v>
      </c>
      <c r="D50" t="s">
        <v>549</v>
      </c>
      <c r="E50" t="s">
        <v>550</v>
      </c>
      <c r="F50" t="s">
        <v>399</v>
      </c>
      <c r="I50">
        <v>1530563245.0999999</v>
      </c>
      <c r="J50">
        <f t="shared" si="46"/>
        <v>5.267969497796985E-3</v>
      </c>
      <c r="K50">
        <f t="shared" si="47"/>
        <v>5.2679694977969849</v>
      </c>
      <c r="L50">
        <f t="shared" si="48"/>
        <v>2.9177155175511498</v>
      </c>
      <c r="M50">
        <f t="shared" si="49"/>
        <v>97.948700000000002</v>
      </c>
      <c r="N50">
        <f t="shared" si="50"/>
        <v>76.885536410886104</v>
      </c>
      <c r="O50">
        <f t="shared" si="51"/>
        <v>7.0088234525884934</v>
      </c>
      <c r="P50">
        <f t="shared" si="52"/>
        <v>8.9289244473990994</v>
      </c>
      <c r="Q50">
        <f t="shared" si="53"/>
        <v>0.26841299781184663</v>
      </c>
      <c r="R50">
        <f t="shared" si="54"/>
        <v>2.7677493246729621</v>
      </c>
      <c r="S50">
        <f t="shared" si="55"/>
        <v>0.25474479691118751</v>
      </c>
      <c r="T50">
        <f t="shared" si="56"/>
        <v>0.16038550978110011</v>
      </c>
      <c r="U50">
        <f t="shared" si="57"/>
        <v>248.02732350056232</v>
      </c>
      <c r="V50">
        <f t="shared" si="58"/>
        <v>26.599603119063794</v>
      </c>
      <c r="W50">
        <f t="shared" si="59"/>
        <v>26.979600000000001</v>
      </c>
      <c r="X50">
        <f t="shared" si="60"/>
        <v>3.5748735913500118</v>
      </c>
      <c r="Y50">
        <f t="shared" si="61"/>
        <v>50.197641623475377</v>
      </c>
      <c r="Z50">
        <f t="shared" si="62"/>
        <v>1.7447596062621</v>
      </c>
      <c r="AA50">
        <f t="shared" si="63"/>
        <v>3.4757800363396902</v>
      </c>
      <c r="AB50">
        <f t="shared" si="64"/>
        <v>1.8301139850879118</v>
      </c>
      <c r="AC50">
        <f t="shared" si="65"/>
        <v>-232.31745485284705</v>
      </c>
      <c r="AD50">
        <f t="shared" si="66"/>
        <v>-71.279958490388253</v>
      </c>
      <c r="AE50">
        <f t="shared" si="67"/>
        <v>-5.543570016998423</v>
      </c>
      <c r="AF50">
        <f t="shared" si="68"/>
        <v>-61.113659859671401</v>
      </c>
      <c r="AG50">
        <v>0</v>
      </c>
      <c r="AH50">
        <v>0</v>
      </c>
      <c r="AI50">
        <f t="shared" si="69"/>
        <v>1</v>
      </c>
      <c r="AJ50">
        <f t="shared" si="70"/>
        <v>0</v>
      </c>
      <c r="AK50">
        <f t="shared" si="71"/>
        <v>48224.514043914227</v>
      </c>
      <c r="AL50" t="s">
        <v>400</v>
      </c>
      <c r="AM50">
        <v>8237.3799999999992</v>
      </c>
      <c r="AN50">
        <v>0</v>
      </c>
      <c r="AO50">
        <v>0</v>
      </c>
      <c r="AP50" t="e">
        <f t="shared" si="72"/>
        <v>#DIV/0!</v>
      </c>
      <c r="AQ50">
        <v>-1</v>
      </c>
      <c r="AR50" t="s">
        <v>551</v>
      </c>
      <c r="AS50">
        <v>10379.700000000001</v>
      </c>
      <c r="AT50">
        <v>1046.9244000000001</v>
      </c>
      <c r="AU50">
        <v>1186.75</v>
      </c>
      <c r="AV50">
        <f t="shared" si="73"/>
        <v>0.11782228776069092</v>
      </c>
      <c r="AW50">
        <v>0.5</v>
      </c>
      <c r="AX50">
        <f t="shared" si="74"/>
        <v>1264.3338007774933</v>
      </c>
      <c r="AY50">
        <f t="shared" si="75"/>
        <v>2.9177155175511498</v>
      </c>
      <c r="AZ50">
        <f t="shared" si="76"/>
        <v>74.483350450386936</v>
      </c>
      <c r="BA50">
        <f t="shared" si="77"/>
        <v>3.0986401812100398E-3</v>
      </c>
      <c r="BB50">
        <f t="shared" si="78"/>
        <v>-1</v>
      </c>
      <c r="BC50" t="e">
        <f t="shared" si="79"/>
        <v>#DIV/0!</v>
      </c>
      <c r="BD50" t="s">
        <v>402</v>
      </c>
      <c r="BE50">
        <v>0</v>
      </c>
      <c r="BF50" t="e">
        <f t="shared" si="80"/>
        <v>#DIV/0!</v>
      </c>
      <c r="BG50" t="e">
        <f t="shared" si="81"/>
        <v>#DIV/0!</v>
      </c>
      <c r="BH50" t="e">
        <f t="shared" si="82"/>
        <v>#DIV/0!</v>
      </c>
      <c r="BI50" t="e">
        <f t="shared" si="83"/>
        <v>#DIV/0!</v>
      </c>
      <c r="BJ50">
        <f t="shared" si="84"/>
        <v>0.11782228776069087</v>
      </c>
      <c r="BK50" t="e">
        <f t="shared" si="85"/>
        <v>#DIV/0!</v>
      </c>
      <c r="BL50" t="e">
        <f t="shared" si="86"/>
        <v>#DIV/0!</v>
      </c>
      <c r="BM50" t="e">
        <f t="shared" si="87"/>
        <v>#DIV/0!</v>
      </c>
      <c r="BN50">
        <v>660</v>
      </c>
      <c r="BO50">
        <v>300</v>
      </c>
      <c r="BP50">
        <v>300</v>
      </c>
      <c r="BQ50">
        <v>300</v>
      </c>
      <c r="BR50">
        <v>10379.700000000001</v>
      </c>
      <c r="BS50">
        <v>1162.28</v>
      </c>
      <c r="BT50">
        <v>-7.3676999999999996E-3</v>
      </c>
      <c r="BU50">
        <v>-1.87</v>
      </c>
      <c r="BV50" t="s">
        <v>402</v>
      </c>
      <c r="BW50" t="s">
        <v>402</v>
      </c>
      <c r="BX50" t="s">
        <v>402</v>
      </c>
      <c r="BY50" t="s">
        <v>402</v>
      </c>
      <c r="BZ50" t="s">
        <v>402</v>
      </c>
      <c r="CA50" t="s">
        <v>402</v>
      </c>
      <c r="CB50" t="s">
        <v>402</v>
      </c>
      <c r="CC50" t="s">
        <v>402</v>
      </c>
      <c r="CD50" t="s">
        <v>402</v>
      </c>
      <c r="CE50" t="s">
        <v>402</v>
      </c>
      <c r="CF50">
        <f t="shared" si="88"/>
        <v>1499.82</v>
      </c>
      <c r="CG50">
        <f t="shared" si="89"/>
        <v>1264.3338007774933</v>
      </c>
      <c r="CH50">
        <f t="shared" si="90"/>
        <v>0.84299035936145228</v>
      </c>
      <c r="CI50">
        <f t="shared" si="91"/>
        <v>0.165371393567603</v>
      </c>
      <c r="CJ50">
        <v>6</v>
      </c>
      <c r="CK50">
        <v>0.5</v>
      </c>
      <c r="CL50" t="s">
        <v>403</v>
      </c>
      <c r="CM50">
        <v>2</v>
      </c>
      <c r="CN50">
        <v>1530563245.0999999</v>
      </c>
      <c r="CO50">
        <v>97.948700000000002</v>
      </c>
      <c r="CP50">
        <v>100.009</v>
      </c>
      <c r="CQ50">
        <v>19.139700000000001</v>
      </c>
      <c r="CR50">
        <v>16.039300000000001</v>
      </c>
      <c r="CS50">
        <v>97.664699999999996</v>
      </c>
      <c r="CT50">
        <v>19.248699999999999</v>
      </c>
      <c r="CU50">
        <v>999.96299999999997</v>
      </c>
      <c r="CV50">
        <v>91.055000000000007</v>
      </c>
      <c r="CW50">
        <v>0.10419299999999999</v>
      </c>
      <c r="CX50">
        <v>26.501899999999999</v>
      </c>
      <c r="CY50">
        <v>26.979600000000001</v>
      </c>
      <c r="CZ50">
        <v>999.9</v>
      </c>
      <c r="DA50">
        <v>0</v>
      </c>
      <c r="DB50">
        <v>0</v>
      </c>
      <c r="DC50">
        <v>9999.3799999999992</v>
      </c>
      <c r="DD50">
        <v>0</v>
      </c>
      <c r="DE50">
        <v>0.21912699999999999</v>
      </c>
      <c r="DF50">
        <v>-2.25719</v>
      </c>
      <c r="DG50">
        <v>99.659899999999993</v>
      </c>
      <c r="DH50">
        <v>101.64</v>
      </c>
      <c r="DI50">
        <v>3.1027300000000002</v>
      </c>
      <c r="DJ50">
        <v>100.009</v>
      </c>
      <c r="DK50">
        <v>16.039300000000001</v>
      </c>
      <c r="DL50">
        <v>1.74298</v>
      </c>
      <c r="DM50">
        <v>1.4604600000000001</v>
      </c>
      <c r="DN50">
        <v>15.284599999999999</v>
      </c>
      <c r="DO50">
        <v>12.5604</v>
      </c>
      <c r="DP50">
        <v>1499.82</v>
      </c>
      <c r="DQ50">
        <v>0.89998599999999995</v>
      </c>
      <c r="DR50">
        <v>0.10001400000000001</v>
      </c>
      <c r="DS50">
        <v>0</v>
      </c>
      <c r="DT50">
        <v>1041.28</v>
      </c>
      <c r="DU50">
        <v>4.9997400000000001</v>
      </c>
      <c r="DV50">
        <v>14948.2</v>
      </c>
      <c r="DW50">
        <v>11508.9</v>
      </c>
      <c r="DX50">
        <v>41.75</v>
      </c>
      <c r="DY50">
        <v>43.125</v>
      </c>
      <c r="DZ50">
        <v>42.936999999999998</v>
      </c>
      <c r="EA50">
        <v>43.125</v>
      </c>
      <c r="EB50">
        <v>43.875</v>
      </c>
      <c r="EC50">
        <v>1345.32</v>
      </c>
      <c r="ED50">
        <v>149.5</v>
      </c>
      <c r="EE50">
        <v>0</v>
      </c>
      <c r="EF50">
        <v>142.80000019073501</v>
      </c>
      <c r="EG50">
        <v>0</v>
      </c>
      <c r="EH50">
        <v>1046.9244000000001</v>
      </c>
      <c r="EI50">
        <v>-48.6084614593872</v>
      </c>
      <c r="EJ50">
        <v>-688.46922972482901</v>
      </c>
      <c r="EK50">
        <v>15030.616</v>
      </c>
      <c r="EL50">
        <v>15</v>
      </c>
      <c r="EM50">
        <v>1530563267</v>
      </c>
      <c r="EN50" t="s">
        <v>552</v>
      </c>
      <c r="EO50">
        <v>1530563261.5</v>
      </c>
      <c r="EP50">
        <v>1530563267</v>
      </c>
      <c r="EQ50">
        <v>34</v>
      </c>
      <c r="ER50">
        <v>0.19600000000000001</v>
      </c>
      <c r="ES50">
        <v>-3.0000000000000001E-3</v>
      </c>
      <c r="ET50">
        <v>0.28399999999999997</v>
      </c>
      <c r="EU50">
        <v>-0.109</v>
      </c>
      <c r="EV50">
        <v>100</v>
      </c>
      <c r="EW50">
        <v>16</v>
      </c>
      <c r="EX50">
        <v>0.34</v>
      </c>
      <c r="EY50">
        <v>0.02</v>
      </c>
      <c r="EZ50">
        <v>-2.1979695121951202</v>
      </c>
      <c r="FA50">
        <v>-0.20148146341463599</v>
      </c>
      <c r="FB50">
        <v>2.4116223357531299E-2</v>
      </c>
      <c r="FC50">
        <v>0</v>
      </c>
      <c r="FD50">
        <v>1</v>
      </c>
      <c r="FE50">
        <v>0</v>
      </c>
      <c r="FF50">
        <v>0</v>
      </c>
      <c r="FG50">
        <v>0</v>
      </c>
      <c r="FH50">
        <v>3.09301634146341</v>
      </c>
      <c r="FI50">
        <v>5.5643623693387101E-2</v>
      </c>
      <c r="FJ50">
        <v>6.0890828962618703E-3</v>
      </c>
      <c r="FK50">
        <v>1</v>
      </c>
      <c r="FL50">
        <v>1</v>
      </c>
      <c r="FM50">
        <v>3</v>
      </c>
      <c r="FN50" t="s">
        <v>413</v>
      </c>
      <c r="FO50">
        <v>3.9266800000000002</v>
      </c>
      <c r="FP50">
        <v>2.78681</v>
      </c>
      <c r="FQ50">
        <v>2.4945200000000001E-2</v>
      </c>
      <c r="FR50">
        <v>2.5486200000000001E-2</v>
      </c>
      <c r="FS50">
        <v>8.6186499999999999E-2</v>
      </c>
      <c r="FT50">
        <v>7.4795100000000003E-2</v>
      </c>
      <c r="FU50">
        <v>20952.400000000001</v>
      </c>
      <c r="FV50">
        <v>25542.6</v>
      </c>
      <c r="FW50">
        <v>20927.900000000001</v>
      </c>
      <c r="FX50">
        <v>25280.3</v>
      </c>
      <c r="FY50">
        <v>30330</v>
      </c>
      <c r="FZ50">
        <v>34434.400000000001</v>
      </c>
      <c r="GA50">
        <v>37771.599999999999</v>
      </c>
      <c r="GB50">
        <v>41936.5</v>
      </c>
      <c r="GC50">
        <v>2.6685699999999999</v>
      </c>
      <c r="GD50">
        <v>2.1801499999999998</v>
      </c>
      <c r="GE50">
        <v>0.17335600000000001</v>
      </c>
      <c r="GF50">
        <v>0</v>
      </c>
      <c r="GG50">
        <v>24.137799999999999</v>
      </c>
      <c r="GH50">
        <v>999.9</v>
      </c>
      <c r="GI50">
        <v>44.890999999999998</v>
      </c>
      <c r="GJ50">
        <v>29.466999999999999</v>
      </c>
      <c r="GK50">
        <v>20.369599999999998</v>
      </c>
      <c r="GL50">
        <v>61.603499999999997</v>
      </c>
      <c r="GM50">
        <v>18.313300000000002</v>
      </c>
      <c r="GN50">
        <v>3</v>
      </c>
      <c r="GO50">
        <v>-0.183702</v>
      </c>
      <c r="GP50">
        <v>-0.306917</v>
      </c>
      <c r="GQ50">
        <v>20.320900000000002</v>
      </c>
      <c r="GR50">
        <v>5.2198399999999996</v>
      </c>
      <c r="GS50">
        <v>11.962</v>
      </c>
      <c r="GT50">
        <v>4.98515</v>
      </c>
      <c r="GU50">
        <v>3.3002500000000001</v>
      </c>
      <c r="GV50">
        <v>999.9</v>
      </c>
      <c r="GW50">
        <v>9999</v>
      </c>
      <c r="GX50">
        <v>9999</v>
      </c>
      <c r="GY50">
        <v>9999</v>
      </c>
      <c r="GZ50">
        <v>1.8843799999999999</v>
      </c>
      <c r="HA50">
        <v>1.8813899999999999</v>
      </c>
      <c r="HB50">
        <v>1.8829100000000001</v>
      </c>
      <c r="HC50">
        <v>1.88158</v>
      </c>
      <c r="HD50">
        <v>1.8830899999999999</v>
      </c>
      <c r="HE50">
        <v>1.88232</v>
      </c>
      <c r="HF50">
        <v>1.8843099999999999</v>
      </c>
      <c r="HG50">
        <v>1.8815599999999999</v>
      </c>
      <c r="HH50">
        <v>5</v>
      </c>
      <c r="HI50">
        <v>0</v>
      </c>
      <c r="HJ50">
        <v>0</v>
      </c>
      <c r="HK50">
        <v>0</v>
      </c>
      <c r="HL50" t="s">
        <v>406</v>
      </c>
      <c r="HM50" t="s">
        <v>407</v>
      </c>
      <c r="HN50" t="s">
        <v>408</v>
      </c>
      <c r="HO50" t="s">
        <v>408</v>
      </c>
      <c r="HP50" t="s">
        <v>408</v>
      </c>
      <c r="HQ50" t="s">
        <v>408</v>
      </c>
      <c r="HR50">
        <v>0</v>
      </c>
      <c r="HS50">
        <v>100</v>
      </c>
      <c r="HT50">
        <v>100</v>
      </c>
      <c r="HU50">
        <v>0.28399999999999997</v>
      </c>
      <c r="HV50">
        <v>-0.109</v>
      </c>
      <c r="HW50">
        <v>8.7499999999999994E-2</v>
      </c>
      <c r="HX50">
        <v>0</v>
      </c>
      <c r="HY50">
        <v>0</v>
      </c>
      <c r="HZ50">
        <v>0</v>
      </c>
      <c r="IA50">
        <v>-0.106639999999999</v>
      </c>
      <c r="IB50">
        <v>0</v>
      </c>
      <c r="IC50">
        <v>0</v>
      </c>
      <c r="ID50">
        <v>0</v>
      </c>
      <c r="IE50">
        <v>-1</v>
      </c>
      <c r="IF50">
        <v>-1</v>
      </c>
      <c r="IG50">
        <v>-1</v>
      </c>
      <c r="IH50">
        <v>-1</v>
      </c>
      <c r="II50">
        <v>2</v>
      </c>
      <c r="IJ50">
        <v>2</v>
      </c>
      <c r="IK50">
        <v>0.51757799999999998</v>
      </c>
      <c r="IL50">
        <v>2.5988799999999999</v>
      </c>
      <c r="IM50">
        <v>2.8002899999999999</v>
      </c>
      <c r="IN50">
        <v>2.97485</v>
      </c>
      <c r="IO50">
        <v>3.0493199999999998</v>
      </c>
      <c r="IP50">
        <v>2.2985799999999998</v>
      </c>
      <c r="IQ50">
        <v>34.5092</v>
      </c>
      <c r="IR50">
        <v>24.2013</v>
      </c>
      <c r="IS50">
        <v>18</v>
      </c>
      <c r="IT50">
        <v>1095.58</v>
      </c>
      <c r="IU50">
        <v>592.61800000000005</v>
      </c>
      <c r="IV50">
        <v>24.9999</v>
      </c>
      <c r="IW50">
        <v>24.899000000000001</v>
      </c>
      <c r="IX50">
        <v>30.0002</v>
      </c>
      <c r="IY50">
        <v>24.773599999999998</v>
      </c>
      <c r="IZ50">
        <v>24.765699999999999</v>
      </c>
      <c r="JA50">
        <v>10.3371</v>
      </c>
      <c r="JB50">
        <v>14.690200000000001</v>
      </c>
      <c r="JC50">
        <v>59.053600000000003</v>
      </c>
      <c r="JD50">
        <v>25</v>
      </c>
      <c r="JE50">
        <v>100</v>
      </c>
      <c r="JF50">
        <v>16.054300000000001</v>
      </c>
      <c r="JG50">
        <v>101.822</v>
      </c>
      <c r="JH50">
        <v>101.102</v>
      </c>
    </row>
    <row r="51" spans="1:268" x14ac:dyDescent="0.2">
      <c r="A51">
        <v>35</v>
      </c>
      <c r="B51">
        <v>1530563388</v>
      </c>
      <c r="C51">
        <v>5992</v>
      </c>
      <c r="D51" t="s">
        <v>553</v>
      </c>
      <c r="E51" t="s">
        <v>554</v>
      </c>
      <c r="F51" t="s">
        <v>399</v>
      </c>
      <c r="I51">
        <v>1530563388</v>
      </c>
      <c r="J51">
        <f t="shared" si="46"/>
        <v>5.5774810284786921E-3</v>
      </c>
      <c r="K51">
        <f t="shared" si="47"/>
        <v>5.577481028478692</v>
      </c>
      <c r="L51">
        <f t="shared" si="48"/>
        <v>-0.11272283490310002</v>
      </c>
      <c r="M51">
        <f t="shared" si="49"/>
        <v>49.8825</v>
      </c>
      <c r="N51">
        <f t="shared" si="50"/>
        <v>48.926116694853533</v>
      </c>
      <c r="O51">
        <f t="shared" si="51"/>
        <v>4.45987650864235</v>
      </c>
      <c r="P51">
        <f t="shared" si="52"/>
        <v>4.5470559482550001</v>
      </c>
      <c r="Q51">
        <f t="shared" si="53"/>
        <v>0.28572503470426042</v>
      </c>
      <c r="R51">
        <f t="shared" si="54"/>
        <v>2.7696754014284903</v>
      </c>
      <c r="S51">
        <f t="shared" si="55"/>
        <v>0.27030138791561037</v>
      </c>
      <c r="T51">
        <f t="shared" si="56"/>
        <v>0.17025470515177021</v>
      </c>
      <c r="U51">
        <f t="shared" si="57"/>
        <v>248.06257650065331</v>
      </c>
      <c r="V51">
        <f t="shared" si="58"/>
        <v>26.509425028939518</v>
      </c>
      <c r="W51">
        <f t="shared" si="59"/>
        <v>26.924399999999999</v>
      </c>
      <c r="X51">
        <f t="shared" si="60"/>
        <v>3.5632983617089131</v>
      </c>
      <c r="Y51">
        <f t="shared" si="61"/>
        <v>49.99221297318546</v>
      </c>
      <c r="Z51">
        <f t="shared" si="62"/>
        <v>1.737056044704</v>
      </c>
      <c r="AA51">
        <f t="shared" si="63"/>
        <v>3.4746532337660514</v>
      </c>
      <c r="AB51">
        <f t="shared" si="64"/>
        <v>1.8262423170049131</v>
      </c>
      <c r="AC51">
        <f t="shared" si="65"/>
        <v>-245.96691335591032</v>
      </c>
      <c r="AD51">
        <f t="shared" si="66"/>
        <v>-63.908420823495462</v>
      </c>
      <c r="AE51">
        <f t="shared" si="67"/>
        <v>-4.9653067237188786</v>
      </c>
      <c r="AF51">
        <f t="shared" si="68"/>
        <v>-66.778064402471344</v>
      </c>
      <c r="AG51">
        <v>0</v>
      </c>
      <c r="AH51">
        <v>0</v>
      </c>
      <c r="AI51">
        <f t="shared" si="69"/>
        <v>1</v>
      </c>
      <c r="AJ51">
        <f t="shared" si="70"/>
        <v>0</v>
      </c>
      <c r="AK51">
        <f t="shared" si="71"/>
        <v>48277.893092838262</v>
      </c>
      <c r="AL51" t="s">
        <v>400</v>
      </c>
      <c r="AM51">
        <v>8237.3799999999992</v>
      </c>
      <c r="AN51">
        <v>0</v>
      </c>
      <c r="AO51">
        <v>0</v>
      </c>
      <c r="AP51" t="e">
        <f t="shared" si="72"/>
        <v>#DIV/0!</v>
      </c>
      <c r="AQ51">
        <v>-1</v>
      </c>
      <c r="AR51" t="s">
        <v>555</v>
      </c>
      <c r="AS51">
        <v>10378.6</v>
      </c>
      <c r="AT51">
        <v>919.15142307692304</v>
      </c>
      <c r="AU51">
        <v>1018.11</v>
      </c>
      <c r="AV51">
        <f t="shared" si="73"/>
        <v>9.719831543062829E-2</v>
      </c>
      <c r="AW51">
        <v>0.5</v>
      </c>
      <c r="AX51">
        <f t="shared" si="74"/>
        <v>1264.5111007775406</v>
      </c>
      <c r="AY51">
        <f t="shared" si="75"/>
        <v>-0.11272283490310002</v>
      </c>
      <c r="AZ51">
        <f t="shared" si="76"/>
        <v>61.454174419453196</v>
      </c>
      <c r="BA51">
        <f t="shared" si="77"/>
        <v>7.0167605847929555E-4</v>
      </c>
      <c r="BB51">
        <f t="shared" si="78"/>
        <v>-1</v>
      </c>
      <c r="BC51" t="e">
        <f t="shared" si="79"/>
        <v>#DIV/0!</v>
      </c>
      <c r="BD51" t="s">
        <v>402</v>
      </c>
      <c r="BE51">
        <v>0</v>
      </c>
      <c r="BF51" t="e">
        <f t="shared" si="80"/>
        <v>#DIV/0!</v>
      </c>
      <c r="BG51" t="e">
        <f t="shared" si="81"/>
        <v>#DIV/0!</v>
      </c>
      <c r="BH51" t="e">
        <f t="shared" si="82"/>
        <v>#DIV/0!</v>
      </c>
      <c r="BI51" t="e">
        <f t="shared" si="83"/>
        <v>#DIV/0!</v>
      </c>
      <c r="BJ51">
        <f t="shared" si="84"/>
        <v>9.719831543062829E-2</v>
      </c>
      <c r="BK51" t="e">
        <f t="shared" si="85"/>
        <v>#DIV/0!</v>
      </c>
      <c r="BL51" t="e">
        <f t="shared" si="86"/>
        <v>#DIV/0!</v>
      </c>
      <c r="BM51" t="e">
        <f t="shared" si="87"/>
        <v>#DIV/0!</v>
      </c>
      <c r="BN51">
        <v>661</v>
      </c>
      <c r="BO51">
        <v>300</v>
      </c>
      <c r="BP51">
        <v>300</v>
      </c>
      <c r="BQ51">
        <v>300</v>
      </c>
      <c r="BR51">
        <v>10378.6</v>
      </c>
      <c r="BS51">
        <v>999.55</v>
      </c>
      <c r="BT51">
        <v>-7.3666900000000004E-3</v>
      </c>
      <c r="BU51">
        <v>-1.24</v>
      </c>
      <c r="BV51" t="s">
        <v>402</v>
      </c>
      <c r="BW51" t="s">
        <v>402</v>
      </c>
      <c r="BX51" t="s">
        <v>402</v>
      </c>
      <c r="BY51" t="s">
        <v>402</v>
      </c>
      <c r="BZ51" t="s">
        <v>402</v>
      </c>
      <c r="CA51" t="s">
        <v>402</v>
      </c>
      <c r="CB51" t="s">
        <v>402</v>
      </c>
      <c r="CC51" t="s">
        <v>402</v>
      </c>
      <c r="CD51" t="s">
        <v>402</v>
      </c>
      <c r="CE51" t="s">
        <v>402</v>
      </c>
      <c r="CF51">
        <f t="shared" si="88"/>
        <v>1500.03</v>
      </c>
      <c r="CG51">
        <f t="shared" si="89"/>
        <v>1264.5111007775406</v>
      </c>
      <c r="CH51">
        <f t="shared" si="90"/>
        <v>0.8429905407075462</v>
      </c>
      <c r="CI51">
        <f t="shared" si="91"/>
        <v>0.16537174356556422</v>
      </c>
      <c r="CJ51">
        <v>6</v>
      </c>
      <c r="CK51">
        <v>0.5</v>
      </c>
      <c r="CL51" t="s">
        <v>403</v>
      </c>
      <c r="CM51">
        <v>2</v>
      </c>
      <c r="CN51">
        <v>1530563388</v>
      </c>
      <c r="CO51">
        <v>49.8825</v>
      </c>
      <c r="CP51">
        <v>49.9818</v>
      </c>
      <c r="CQ51">
        <v>19.056000000000001</v>
      </c>
      <c r="CR51">
        <v>15.773199999999999</v>
      </c>
      <c r="CS51">
        <v>49.697499999999998</v>
      </c>
      <c r="CT51">
        <v>19.167999999999999</v>
      </c>
      <c r="CU51">
        <v>999.97500000000002</v>
      </c>
      <c r="CV51">
        <v>91.050899999999999</v>
      </c>
      <c r="CW51">
        <v>0.104434</v>
      </c>
      <c r="CX51">
        <v>26.496400000000001</v>
      </c>
      <c r="CY51">
        <v>26.924399999999999</v>
      </c>
      <c r="CZ51">
        <v>999.9</v>
      </c>
      <c r="DA51">
        <v>0</v>
      </c>
      <c r="DB51">
        <v>0</v>
      </c>
      <c r="DC51">
        <v>10011.200000000001</v>
      </c>
      <c r="DD51">
        <v>0</v>
      </c>
      <c r="DE51">
        <v>0.21912699999999999</v>
      </c>
      <c r="DF51">
        <v>-4.6920799999999998E-4</v>
      </c>
      <c r="DG51">
        <v>50.952399999999997</v>
      </c>
      <c r="DH51">
        <v>50.782800000000002</v>
      </c>
      <c r="DI51">
        <v>3.2856299999999998</v>
      </c>
      <c r="DJ51">
        <v>49.9818</v>
      </c>
      <c r="DK51">
        <v>15.773199999999999</v>
      </c>
      <c r="DL51">
        <v>1.73532</v>
      </c>
      <c r="DM51">
        <v>1.4361600000000001</v>
      </c>
      <c r="DN51">
        <v>15.216100000000001</v>
      </c>
      <c r="DO51">
        <v>12.3049</v>
      </c>
      <c r="DP51">
        <v>1500.03</v>
      </c>
      <c r="DQ51">
        <v>0.89998</v>
      </c>
      <c r="DR51">
        <v>0.10002</v>
      </c>
      <c r="DS51">
        <v>0</v>
      </c>
      <c r="DT51">
        <v>915.57299999999998</v>
      </c>
      <c r="DU51">
        <v>4.9997400000000001</v>
      </c>
      <c r="DV51">
        <v>13167.9</v>
      </c>
      <c r="DW51">
        <v>11510.5</v>
      </c>
      <c r="DX51">
        <v>41.75</v>
      </c>
      <c r="DY51">
        <v>43.125</v>
      </c>
      <c r="DZ51">
        <v>42.936999999999998</v>
      </c>
      <c r="EA51">
        <v>43.125</v>
      </c>
      <c r="EB51">
        <v>43.936999999999998</v>
      </c>
      <c r="EC51">
        <v>1345.5</v>
      </c>
      <c r="ED51">
        <v>149.53</v>
      </c>
      <c r="EE51">
        <v>0</v>
      </c>
      <c r="EF51">
        <v>142.40000009536701</v>
      </c>
      <c r="EG51">
        <v>0</v>
      </c>
      <c r="EH51">
        <v>919.15142307692304</v>
      </c>
      <c r="EI51">
        <v>-30.040239278759</v>
      </c>
      <c r="EJ51">
        <v>-416.05128149409597</v>
      </c>
      <c r="EK51">
        <v>13218.55</v>
      </c>
      <c r="EL51">
        <v>15</v>
      </c>
      <c r="EM51">
        <v>1530563410</v>
      </c>
      <c r="EN51" t="s">
        <v>556</v>
      </c>
      <c r="EO51">
        <v>1530563404</v>
      </c>
      <c r="EP51">
        <v>1530563410</v>
      </c>
      <c r="EQ51">
        <v>35</v>
      </c>
      <c r="ER51">
        <v>-9.8000000000000004E-2</v>
      </c>
      <c r="ES51">
        <v>-3.0000000000000001E-3</v>
      </c>
      <c r="ET51">
        <v>0.185</v>
      </c>
      <c r="EU51">
        <v>-0.112</v>
      </c>
      <c r="EV51">
        <v>50</v>
      </c>
      <c r="EW51">
        <v>16</v>
      </c>
      <c r="EX51">
        <v>0.25</v>
      </c>
      <c r="EY51">
        <v>0.03</v>
      </c>
      <c r="EZ51">
        <v>-3.4922062439024397E-2</v>
      </c>
      <c r="FA51">
        <v>-0.15399458048780501</v>
      </c>
      <c r="FB51">
        <v>2.1290156133652399E-2</v>
      </c>
      <c r="FC51">
        <v>0</v>
      </c>
      <c r="FD51">
        <v>1</v>
      </c>
      <c r="FE51">
        <v>0</v>
      </c>
      <c r="FF51">
        <v>0</v>
      </c>
      <c r="FG51">
        <v>0</v>
      </c>
      <c r="FH51">
        <v>3.2594651219512198</v>
      </c>
      <c r="FI51">
        <v>0.14678048780487599</v>
      </c>
      <c r="FJ51">
        <v>1.68349287193361E-2</v>
      </c>
      <c r="FK51">
        <v>1</v>
      </c>
      <c r="FL51">
        <v>1</v>
      </c>
      <c r="FM51">
        <v>3</v>
      </c>
      <c r="FN51" t="s">
        <v>413</v>
      </c>
      <c r="FO51">
        <v>3.9266999999999999</v>
      </c>
      <c r="FP51">
        <v>2.78715</v>
      </c>
      <c r="FQ51">
        <v>1.29576E-2</v>
      </c>
      <c r="FR51">
        <v>1.3006999999999999E-2</v>
      </c>
      <c r="FS51">
        <v>8.5914500000000005E-2</v>
      </c>
      <c r="FT51">
        <v>7.3866799999999996E-2</v>
      </c>
      <c r="FU51">
        <v>21209.5</v>
      </c>
      <c r="FV51">
        <v>25869.599999999999</v>
      </c>
      <c r="FW51">
        <v>20927.400000000001</v>
      </c>
      <c r="FX51">
        <v>25280.1</v>
      </c>
      <c r="FY51">
        <v>30338.1</v>
      </c>
      <c r="FZ51">
        <v>34468.800000000003</v>
      </c>
      <c r="GA51">
        <v>37770.6</v>
      </c>
      <c r="GB51">
        <v>41936.6</v>
      </c>
      <c r="GC51">
        <v>2.6688999999999998</v>
      </c>
      <c r="GD51">
        <v>2.1784500000000002</v>
      </c>
      <c r="GE51">
        <v>0.169486</v>
      </c>
      <c r="GF51">
        <v>0</v>
      </c>
      <c r="GG51">
        <v>24.145900000000001</v>
      </c>
      <c r="GH51">
        <v>999.9</v>
      </c>
      <c r="GI51">
        <v>44.5</v>
      </c>
      <c r="GJ51">
        <v>29.486999999999998</v>
      </c>
      <c r="GK51">
        <v>20.216699999999999</v>
      </c>
      <c r="GL51">
        <v>61.433599999999998</v>
      </c>
      <c r="GM51">
        <v>18.345400000000001</v>
      </c>
      <c r="GN51">
        <v>3</v>
      </c>
      <c r="GO51">
        <v>-0.18273600000000001</v>
      </c>
      <c r="GP51">
        <v>-0.31675399999999998</v>
      </c>
      <c r="GQ51">
        <v>20.3215</v>
      </c>
      <c r="GR51">
        <v>5.2226800000000004</v>
      </c>
      <c r="GS51">
        <v>11.962</v>
      </c>
      <c r="GT51">
        <v>4.9857500000000003</v>
      </c>
      <c r="GU51">
        <v>3.3010000000000002</v>
      </c>
      <c r="GV51">
        <v>999.9</v>
      </c>
      <c r="GW51">
        <v>9999</v>
      </c>
      <c r="GX51">
        <v>9999</v>
      </c>
      <c r="GY51">
        <v>9999</v>
      </c>
      <c r="GZ51">
        <v>1.8844000000000001</v>
      </c>
      <c r="HA51">
        <v>1.88141</v>
      </c>
      <c r="HB51">
        <v>1.8829100000000001</v>
      </c>
      <c r="HC51">
        <v>1.8815900000000001</v>
      </c>
      <c r="HD51">
        <v>1.8830899999999999</v>
      </c>
      <c r="HE51">
        <v>1.88232</v>
      </c>
      <c r="HF51">
        <v>1.8843099999999999</v>
      </c>
      <c r="HG51">
        <v>1.8815599999999999</v>
      </c>
      <c r="HH51">
        <v>5</v>
      </c>
      <c r="HI51">
        <v>0</v>
      </c>
      <c r="HJ51">
        <v>0</v>
      </c>
      <c r="HK51">
        <v>0</v>
      </c>
      <c r="HL51" t="s">
        <v>406</v>
      </c>
      <c r="HM51" t="s">
        <v>407</v>
      </c>
      <c r="HN51" t="s">
        <v>408</v>
      </c>
      <c r="HO51" t="s">
        <v>408</v>
      </c>
      <c r="HP51" t="s">
        <v>408</v>
      </c>
      <c r="HQ51" t="s">
        <v>408</v>
      </c>
      <c r="HR51">
        <v>0</v>
      </c>
      <c r="HS51">
        <v>100</v>
      </c>
      <c r="HT51">
        <v>100</v>
      </c>
      <c r="HU51">
        <v>0.185</v>
      </c>
      <c r="HV51">
        <v>-0.112</v>
      </c>
      <c r="HW51">
        <v>0.28380952380955199</v>
      </c>
      <c r="HX51">
        <v>0</v>
      </c>
      <c r="HY51">
        <v>0</v>
      </c>
      <c r="HZ51">
        <v>0</v>
      </c>
      <c r="IA51">
        <v>-0.109195</v>
      </c>
      <c r="IB51">
        <v>0</v>
      </c>
      <c r="IC51">
        <v>0</v>
      </c>
      <c r="ID51">
        <v>0</v>
      </c>
      <c r="IE51">
        <v>-1</v>
      </c>
      <c r="IF51">
        <v>-1</v>
      </c>
      <c r="IG51">
        <v>-1</v>
      </c>
      <c r="IH51">
        <v>-1</v>
      </c>
      <c r="II51">
        <v>2.1</v>
      </c>
      <c r="IJ51">
        <v>2</v>
      </c>
      <c r="IK51">
        <v>0.33203100000000002</v>
      </c>
      <c r="IL51">
        <v>2.6074199999999998</v>
      </c>
      <c r="IM51">
        <v>2.8002899999999999</v>
      </c>
      <c r="IN51">
        <v>2.97119</v>
      </c>
      <c r="IO51">
        <v>3.0493199999999998</v>
      </c>
      <c r="IP51">
        <v>2.3071299999999999</v>
      </c>
      <c r="IQ51">
        <v>34.5092</v>
      </c>
      <c r="IR51">
        <v>24.2013</v>
      </c>
      <c r="IS51">
        <v>18</v>
      </c>
      <c r="IT51">
        <v>1096.3499999999999</v>
      </c>
      <c r="IU51">
        <v>591.51199999999994</v>
      </c>
      <c r="IV51">
        <v>24.999400000000001</v>
      </c>
      <c r="IW51">
        <v>24.92</v>
      </c>
      <c r="IX51">
        <v>30.0001</v>
      </c>
      <c r="IY51">
        <v>24.792400000000001</v>
      </c>
      <c r="IZ51">
        <v>24.784400000000002</v>
      </c>
      <c r="JA51">
        <v>6.6134000000000004</v>
      </c>
      <c r="JB51">
        <v>15.410299999999999</v>
      </c>
      <c r="JC51">
        <v>57.8812</v>
      </c>
      <c r="JD51">
        <v>25</v>
      </c>
      <c r="JE51">
        <v>50</v>
      </c>
      <c r="JF51">
        <v>15.858599999999999</v>
      </c>
      <c r="JG51">
        <v>101.819</v>
      </c>
      <c r="JH51">
        <v>101.102</v>
      </c>
    </row>
    <row r="52" spans="1:268" x14ac:dyDescent="0.2">
      <c r="A52">
        <v>36</v>
      </c>
      <c r="B52">
        <v>1530563531</v>
      </c>
      <c r="C52">
        <v>6135</v>
      </c>
      <c r="D52" t="s">
        <v>557</v>
      </c>
      <c r="E52" t="s">
        <v>558</v>
      </c>
      <c r="F52" t="s">
        <v>399</v>
      </c>
      <c r="I52">
        <v>1530563531</v>
      </c>
      <c r="J52">
        <f t="shared" si="46"/>
        <v>5.7598331646426994E-3</v>
      </c>
      <c r="K52">
        <f t="shared" si="47"/>
        <v>5.759833164642699</v>
      </c>
      <c r="L52">
        <f t="shared" si="48"/>
        <v>-2.6338778184623148</v>
      </c>
      <c r="M52">
        <f t="shared" si="49"/>
        <v>5.2720900000000004</v>
      </c>
      <c r="N52">
        <f t="shared" si="50"/>
        <v>19.774262620145123</v>
      </c>
      <c r="O52">
        <f t="shared" si="51"/>
        <v>1.8024888578590967</v>
      </c>
      <c r="P52">
        <f t="shared" si="52"/>
        <v>0.48056828541102004</v>
      </c>
      <c r="Q52">
        <f t="shared" si="53"/>
        <v>0.29700912370812399</v>
      </c>
      <c r="R52">
        <f t="shared" si="54"/>
        <v>2.7667809164513719</v>
      </c>
      <c r="S52">
        <f t="shared" si="55"/>
        <v>0.2803648849335893</v>
      </c>
      <c r="T52">
        <f t="shared" si="56"/>
        <v>0.17664569849805417</v>
      </c>
      <c r="U52">
        <f t="shared" si="57"/>
        <v>248.047633500643</v>
      </c>
      <c r="V52">
        <f t="shared" si="58"/>
        <v>26.445414616724378</v>
      </c>
      <c r="W52">
        <f t="shared" si="59"/>
        <v>26.867799999999999</v>
      </c>
      <c r="X52">
        <f t="shared" si="60"/>
        <v>3.5514635443831017</v>
      </c>
      <c r="Y52">
        <f t="shared" si="61"/>
        <v>49.918909670509926</v>
      </c>
      <c r="Z52">
        <f t="shared" si="62"/>
        <v>1.7330881592862</v>
      </c>
      <c r="AA52">
        <f t="shared" si="63"/>
        <v>3.4718069179103854</v>
      </c>
      <c r="AB52">
        <f t="shared" si="64"/>
        <v>1.8183753850969018</v>
      </c>
      <c r="AC52">
        <f t="shared" si="65"/>
        <v>-254.00864256074306</v>
      </c>
      <c r="AD52">
        <f t="shared" si="66"/>
        <v>-57.472385523404576</v>
      </c>
      <c r="AE52">
        <f t="shared" si="67"/>
        <v>-4.4683587487854108</v>
      </c>
      <c r="AF52">
        <f t="shared" si="68"/>
        <v>-67.901753332290042</v>
      </c>
      <c r="AG52">
        <v>0</v>
      </c>
      <c r="AH52">
        <v>0</v>
      </c>
      <c r="AI52">
        <f t="shared" si="69"/>
        <v>1</v>
      </c>
      <c r="AJ52">
        <f t="shared" si="70"/>
        <v>0</v>
      </c>
      <c r="AK52">
        <f t="shared" si="71"/>
        <v>48201.065148183501</v>
      </c>
      <c r="AL52" t="s">
        <v>400</v>
      </c>
      <c r="AM52">
        <v>8237.3799999999992</v>
      </c>
      <c r="AN52">
        <v>0</v>
      </c>
      <c r="AO52">
        <v>0</v>
      </c>
      <c r="AP52" t="e">
        <f t="shared" si="72"/>
        <v>#DIV/0!</v>
      </c>
      <c r="AQ52">
        <v>-1</v>
      </c>
      <c r="AR52" t="s">
        <v>559</v>
      </c>
      <c r="AS52">
        <v>10378</v>
      </c>
      <c r="AT52">
        <v>859.50216</v>
      </c>
      <c r="AU52">
        <v>927.38</v>
      </c>
      <c r="AV52">
        <f t="shared" si="73"/>
        <v>7.3193124716944502E-2</v>
      </c>
      <c r="AW52">
        <v>0.5</v>
      </c>
      <c r="AX52">
        <f t="shared" si="74"/>
        <v>1264.4352007775351</v>
      </c>
      <c r="AY52">
        <f t="shared" si="75"/>
        <v>-2.6338778184623148</v>
      </c>
      <c r="AZ52">
        <f t="shared" si="76"/>
        <v>46.273981673502448</v>
      </c>
      <c r="BA52">
        <f t="shared" si="77"/>
        <v>-1.2921799531186728E-3</v>
      </c>
      <c r="BB52">
        <f t="shared" si="78"/>
        <v>-1</v>
      </c>
      <c r="BC52" t="e">
        <f t="shared" si="79"/>
        <v>#DIV/0!</v>
      </c>
      <c r="BD52" t="s">
        <v>402</v>
      </c>
      <c r="BE52">
        <v>0</v>
      </c>
      <c r="BF52" t="e">
        <f t="shared" si="80"/>
        <v>#DIV/0!</v>
      </c>
      <c r="BG52" t="e">
        <f t="shared" si="81"/>
        <v>#DIV/0!</v>
      </c>
      <c r="BH52" t="e">
        <f t="shared" si="82"/>
        <v>#DIV/0!</v>
      </c>
      <c r="BI52" t="e">
        <f t="shared" si="83"/>
        <v>#DIV/0!</v>
      </c>
      <c r="BJ52">
        <f t="shared" si="84"/>
        <v>7.3193124716944502E-2</v>
      </c>
      <c r="BK52" t="e">
        <f t="shared" si="85"/>
        <v>#DIV/0!</v>
      </c>
      <c r="BL52" t="e">
        <f t="shared" si="86"/>
        <v>#DIV/0!</v>
      </c>
      <c r="BM52" t="e">
        <f t="shared" si="87"/>
        <v>#DIV/0!</v>
      </c>
      <c r="BN52">
        <v>662</v>
      </c>
      <c r="BO52">
        <v>300</v>
      </c>
      <c r="BP52">
        <v>300</v>
      </c>
      <c r="BQ52">
        <v>300</v>
      </c>
      <c r="BR52">
        <v>10378</v>
      </c>
      <c r="BS52">
        <v>912.11</v>
      </c>
      <c r="BT52">
        <v>-7.3662500000000004E-3</v>
      </c>
      <c r="BU52">
        <v>-1.77</v>
      </c>
      <c r="BV52" t="s">
        <v>402</v>
      </c>
      <c r="BW52" t="s">
        <v>402</v>
      </c>
      <c r="BX52" t="s">
        <v>402</v>
      </c>
      <c r="BY52" t="s">
        <v>402</v>
      </c>
      <c r="BZ52" t="s">
        <v>402</v>
      </c>
      <c r="CA52" t="s">
        <v>402</v>
      </c>
      <c r="CB52" t="s">
        <v>402</v>
      </c>
      <c r="CC52" t="s">
        <v>402</v>
      </c>
      <c r="CD52" t="s">
        <v>402</v>
      </c>
      <c r="CE52" t="s">
        <v>402</v>
      </c>
      <c r="CF52">
        <f t="shared" si="88"/>
        <v>1499.94</v>
      </c>
      <c r="CG52">
        <f t="shared" si="89"/>
        <v>1264.4352007775351</v>
      </c>
      <c r="CH52">
        <f t="shared" si="90"/>
        <v>0.84299052013916231</v>
      </c>
      <c r="CI52">
        <f t="shared" si="91"/>
        <v>0.16537170386858341</v>
      </c>
      <c r="CJ52">
        <v>6</v>
      </c>
      <c r="CK52">
        <v>0.5</v>
      </c>
      <c r="CL52" t="s">
        <v>403</v>
      </c>
      <c r="CM52">
        <v>2</v>
      </c>
      <c r="CN52">
        <v>1530563531</v>
      </c>
      <c r="CO52">
        <v>5.2720900000000004</v>
      </c>
      <c r="CP52">
        <v>3.7099799999999998</v>
      </c>
      <c r="CQ52">
        <v>19.012899999999998</v>
      </c>
      <c r="CR52">
        <v>15.6227</v>
      </c>
      <c r="CS52">
        <v>5.2181600000000001</v>
      </c>
      <c r="CT52">
        <v>19.124099999999999</v>
      </c>
      <c r="CU52">
        <v>999.99800000000005</v>
      </c>
      <c r="CV52">
        <v>91.048500000000004</v>
      </c>
      <c r="CW52">
        <v>0.104778</v>
      </c>
      <c r="CX52">
        <v>26.482500000000002</v>
      </c>
      <c r="CY52">
        <v>26.867799999999999</v>
      </c>
      <c r="CZ52">
        <v>999.9</v>
      </c>
      <c r="DA52">
        <v>0</v>
      </c>
      <c r="DB52">
        <v>0</v>
      </c>
      <c r="DC52">
        <v>9994.3799999999992</v>
      </c>
      <c r="DD52">
        <v>0</v>
      </c>
      <c r="DE52">
        <v>0.21912699999999999</v>
      </c>
      <c r="DF52">
        <v>1.5621100000000001</v>
      </c>
      <c r="DG52">
        <v>5.3742700000000001</v>
      </c>
      <c r="DH52">
        <v>3.7688600000000001</v>
      </c>
      <c r="DI52">
        <v>3.3901500000000002</v>
      </c>
      <c r="DJ52">
        <v>3.7099799999999998</v>
      </c>
      <c r="DK52">
        <v>15.6227</v>
      </c>
      <c r="DL52">
        <v>1.7311000000000001</v>
      </c>
      <c r="DM52">
        <v>1.4224300000000001</v>
      </c>
      <c r="DN52">
        <v>15.178100000000001</v>
      </c>
      <c r="DO52">
        <v>12.158799999999999</v>
      </c>
      <c r="DP52">
        <v>1499.94</v>
      </c>
      <c r="DQ52">
        <v>0.89998100000000003</v>
      </c>
      <c r="DR52">
        <v>0.100019</v>
      </c>
      <c r="DS52">
        <v>0</v>
      </c>
      <c r="DT52">
        <v>858.06</v>
      </c>
      <c r="DU52">
        <v>4.9997400000000001</v>
      </c>
      <c r="DV52">
        <v>12343.5</v>
      </c>
      <c r="DW52">
        <v>11509.8</v>
      </c>
      <c r="DX52">
        <v>42.561999999999998</v>
      </c>
      <c r="DY52">
        <v>43.061999999999998</v>
      </c>
      <c r="DZ52">
        <v>43.186999999999998</v>
      </c>
      <c r="EA52">
        <v>42.686999999999998</v>
      </c>
      <c r="EB52">
        <v>44.375</v>
      </c>
      <c r="EC52">
        <v>1345.42</v>
      </c>
      <c r="ED52">
        <v>149.52000000000001</v>
      </c>
      <c r="EE52">
        <v>0</v>
      </c>
      <c r="EF52">
        <v>142.80000019073501</v>
      </c>
      <c r="EG52">
        <v>0</v>
      </c>
      <c r="EH52">
        <v>859.50216</v>
      </c>
      <c r="EI52">
        <v>-9.9409999955055302</v>
      </c>
      <c r="EJ52">
        <v>-134.792307482632</v>
      </c>
      <c r="EK52">
        <v>12359.552</v>
      </c>
      <c r="EL52">
        <v>15</v>
      </c>
      <c r="EM52">
        <v>1530563481</v>
      </c>
      <c r="EN52" t="s">
        <v>560</v>
      </c>
      <c r="EO52">
        <v>1530563468</v>
      </c>
      <c r="EP52">
        <v>1530563481</v>
      </c>
      <c r="EQ52">
        <v>36</v>
      </c>
      <c r="ER52">
        <v>-0.13100000000000001</v>
      </c>
      <c r="ES52">
        <v>1E-3</v>
      </c>
      <c r="ET52">
        <v>5.3999999999999999E-2</v>
      </c>
      <c r="EU52">
        <v>-0.111</v>
      </c>
      <c r="EV52">
        <v>4</v>
      </c>
      <c r="EW52">
        <v>16</v>
      </c>
      <c r="EX52">
        <v>0.34</v>
      </c>
      <c r="EY52">
        <v>0.04</v>
      </c>
      <c r="EZ52">
        <v>1.61614756097561</v>
      </c>
      <c r="FA52">
        <v>8.5308501742161105E-2</v>
      </c>
      <c r="FB52">
        <v>1.96632316005785E-2</v>
      </c>
      <c r="FC52">
        <v>1</v>
      </c>
      <c r="FD52">
        <v>1</v>
      </c>
      <c r="FE52">
        <v>0</v>
      </c>
      <c r="FF52">
        <v>0</v>
      </c>
      <c r="FG52">
        <v>0</v>
      </c>
      <c r="FH52">
        <v>3.4051999999999998</v>
      </c>
      <c r="FI52">
        <v>-3.6754076655045202E-2</v>
      </c>
      <c r="FJ52">
        <v>1.01133637741984E-2</v>
      </c>
      <c r="FK52">
        <v>1</v>
      </c>
      <c r="FL52">
        <v>2</v>
      </c>
      <c r="FM52">
        <v>3</v>
      </c>
      <c r="FN52" t="s">
        <v>422</v>
      </c>
      <c r="FO52">
        <v>3.9267300000000001</v>
      </c>
      <c r="FP52">
        <v>2.78735</v>
      </c>
      <c r="FQ52">
        <v>1.3764000000000001E-3</v>
      </c>
      <c r="FR52">
        <v>9.7603900000000005E-4</v>
      </c>
      <c r="FS52">
        <v>8.5765999999999995E-2</v>
      </c>
      <c r="FT52">
        <v>7.3339799999999997E-2</v>
      </c>
      <c r="FU52">
        <v>21458</v>
      </c>
      <c r="FV52">
        <v>26185.599999999999</v>
      </c>
      <c r="FW52">
        <v>20926.900000000001</v>
      </c>
      <c r="FX52">
        <v>25280.6</v>
      </c>
      <c r="FY52">
        <v>30342</v>
      </c>
      <c r="FZ52">
        <v>34488.699999999997</v>
      </c>
      <c r="GA52">
        <v>37769.699999999997</v>
      </c>
      <c r="GB52">
        <v>41937.199999999997</v>
      </c>
      <c r="GC52">
        <v>2.6689799999999999</v>
      </c>
      <c r="GD52">
        <v>2.1772800000000001</v>
      </c>
      <c r="GE52">
        <v>0.170566</v>
      </c>
      <c r="GF52">
        <v>0</v>
      </c>
      <c r="GG52">
        <v>24.071300000000001</v>
      </c>
      <c r="GH52">
        <v>999.9</v>
      </c>
      <c r="GI52">
        <v>44.177</v>
      </c>
      <c r="GJ52">
        <v>29.516999999999999</v>
      </c>
      <c r="GK52">
        <v>20.1053</v>
      </c>
      <c r="GL52">
        <v>61.3536</v>
      </c>
      <c r="GM52">
        <v>18.349399999999999</v>
      </c>
      <c r="GN52">
        <v>3</v>
      </c>
      <c r="GO52">
        <v>-0.1822</v>
      </c>
      <c r="GP52">
        <v>-0.32655000000000001</v>
      </c>
      <c r="GQ52">
        <v>20.3216</v>
      </c>
      <c r="GR52">
        <v>5.2216300000000002</v>
      </c>
      <c r="GS52">
        <v>11.962</v>
      </c>
      <c r="GT52">
        <v>4.9857500000000003</v>
      </c>
      <c r="GU52">
        <v>3.3010000000000002</v>
      </c>
      <c r="GV52">
        <v>999.9</v>
      </c>
      <c r="GW52">
        <v>9999</v>
      </c>
      <c r="GX52">
        <v>9999</v>
      </c>
      <c r="GY52">
        <v>9999</v>
      </c>
      <c r="GZ52">
        <v>1.88445</v>
      </c>
      <c r="HA52">
        <v>1.88141</v>
      </c>
      <c r="HB52">
        <v>1.88293</v>
      </c>
      <c r="HC52">
        <v>1.88167</v>
      </c>
      <c r="HD52">
        <v>1.88314</v>
      </c>
      <c r="HE52">
        <v>1.88232</v>
      </c>
      <c r="HF52">
        <v>1.8843099999999999</v>
      </c>
      <c r="HG52">
        <v>1.8815900000000001</v>
      </c>
      <c r="HH52">
        <v>5</v>
      </c>
      <c r="HI52">
        <v>0</v>
      </c>
      <c r="HJ52">
        <v>0</v>
      </c>
      <c r="HK52">
        <v>0</v>
      </c>
      <c r="HL52" t="s">
        <v>406</v>
      </c>
      <c r="HM52" t="s">
        <v>407</v>
      </c>
      <c r="HN52" t="s">
        <v>408</v>
      </c>
      <c r="HO52" t="s">
        <v>408</v>
      </c>
      <c r="HP52" t="s">
        <v>408</v>
      </c>
      <c r="HQ52" t="s">
        <v>408</v>
      </c>
      <c r="HR52">
        <v>0</v>
      </c>
      <c r="HS52">
        <v>100</v>
      </c>
      <c r="HT52">
        <v>100</v>
      </c>
      <c r="HU52">
        <v>5.3999999999999999E-2</v>
      </c>
      <c r="HV52">
        <v>-0.11119999999999999</v>
      </c>
      <c r="HW52">
        <v>5.3931428571428103E-2</v>
      </c>
      <c r="HX52">
        <v>0</v>
      </c>
      <c r="HY52">
        <v>0</v>
      </c>
      <c r="HZ52">
        <v>0</v>
      </c>
      <c r="IA52">
        <v>-0.111233333333342</v>
      </c>
      <c r="IB52">
        <v>0</v>
      </c>
      <c r="IC52">
        <v>0</v>
      </c>
      <c r="ID52">
        <v>0</v>
      </c>
      <c r="IE52">
        <v>-1</v>
      </c>
      <c r="IF52">
        <v>-1</v>
      </c>
      <c r="IG52">
        <v>-1</v>
      </c>
      <c r="IH52">
        <v>-1</v>
      </c>
      <c r="II52">
        <v>1.1000000000000001</v>
      </c>
      <c r="IJ52">
        <v>0.8</v>
      </c>
      <c r="IK52">
        <v>3.41797E-2</v>
      </c>
      <c r="IL52">
        <v>4.99878</v>
      </c>
      <c r="IM52">
        <v>2.8002899999999999</v>
      </c>
      <c r="IN52">
        <v>2.97241</v>
      </c>
      <c r="IO52">
        <v>3.0493199999999998</v>
      </c>
      <c r="IP52">
        <v>2.2936999999999999</v>
      </c>
      <c r="IQ52">
        <v>34.5321</v>
      </c>
      <c r="IR52">
        <v>24.192599999999999</v>
      </c>
      <c r="IS52">
        <v>18</v>
      </c>
      <c r="IT52">
        <v>1096.6500000000001</v>
      </c>
      <c r="IU52">
        <v>590.69500000000005</v>
      </c>
      <c r="IV52">
        <v>24.999700000000001</v>
      </c>
      <c r="IW52">
        <v>24.924199999999999</v>
      </c>
      <c r="IX52">
        <v>30</v>
      </c>
      <c r="IY52">
        <v>24.802800000000001</v>
      </c>
      <c r="IZ52">
        <v>24.7927</v>
      </c>
      <c r="JA52">
        <v>0</v>
      </c>
      <c r="JB52">
        <v>15.868</v>
      </c>
      <c r="JC52">
        <v>57.3001</v>
      </c>
      <c r="JD52">
        <v>25</v>
      </c>
      <c r="JE52">
        <v>0</v>
      </c>
      <c r="JF52">
        <v>15.670500000000001</v>
      </c>
      <c r="JG52">
        <v>101.81699999999999</v>
      </c>
      <c r="JH52">
        <v>101.10299999999999</v>
      </c>
    </row>
    <row r="53" spans="1:268" x14ac:dyDescent="0.2">
      <c r="A53">
        <v>37</v>
      </c>
      <c r="B53">
        <v>1530563653</v>
      </c>
      <c r="C53">
        <v>6257</v>
      </c>
      <c r="D53" t="s">
        <v>561</v>
      </c>
      <c r="E53" t="s">
        <v>562</v>
      </c>
      <c r="F53" t="s">
        <v>399</v>
      </c>
      <c r="I53">
        <v>1530563653</v>
      </c>
      <c r="J53">
        <f t="shared" si="46"/>
        <v>5.7858270360835722E-3</v>
      </c>
      <c r="K53">
        <f t="shared" si="47"/>
        <v>5.785827036083572</v>
      </c>
      <c r="L53">
        <f t="shared" si="48"/>
        <v>13.486458977002226</v>
      </c>
      <c r="M53">
        <f t="shared" si="49"/>
        <v>390.7</v>
      </c>
      <c r="N53">
        <f t="shared" si="50"/>
        <v>304.14039993115955</v>
      </c>
      <c r="O53">
        <f t="shared" si="51"/>
        <v>27.723963168504035</v>
      </c>
      <c r="P53">
        <f t="shared" si="52"/>
        <v>35.614316323599994</v>
      </c>
      <c r="Q53">
        <f t="shared" si="53"/>
        <v>0.30119975733463838</v>
      </c>
      <c r="R53">
        <f t="shared" si="54"/>
        <v>2.7704185726814088</v>
      </c>
      <c r="S53">
        <f t="shared" si="55"/>
        <v>0.28411812940728248</v>
      </c>
      <c r="T53">
        <f t="shared" si="56"/>
        <v>0.17902776988942051</v>
      </c>
      <c r="U53">
        <f t="shared" si="57"/>
        <v>248.06722350031222</v>
      </c>
      <c r="V53">
        <f t="shared" si="58"/>
        <v>26.460559236659012</v>
      </c>
      <c r="W53">
        <f t="shared" si="59"/>
        <v>26.844999999999999</v>
      </c>
      <c r="X53">
        <f t="shared" si="60"/>
        <v>3.5467058664764499</v>
      </c>
      <c r="Y53">
        <f t="shared" si="61"/>
        <v>50.175887857074443</v>
      </c>
      <c r="Z53">
        <f t="shared" si="62"/>
        <v>1.7442811035244001</v>
      </c>
      <c r="AA53">
        <f t="shared" si="63"/>
        <v>3.4763333107188235</v>
      </c>
      <c r="AB53">
        <f t="shared" si="64"/>
        <v>1.8024247629520498</v>
      </c>
      <c r="AC53">
        <f t="shared" si="65"/>
        <v>-255.15497229128553</v>
      </c>
      <c r="AD53">
        <f t="shared" si="66"/>
        <v>-50.841737593172041</v>
      </c>
      <c r="AE53">
        <f t="shared" si="67"/>
        <v>-3.9476352212636527</v>
      </c>
      <c r="AF53">
        <f t="shared" si="68"/>
        <v>-61.877121605409002</v>
      </c>
      <c r="AG53">
        <v>0</v>
      </c>
      <c r="AH53">
        <v>0</v>
      </c>
      <c r="AI53">
        <f t="shared" si="69"/>
        <v>1</v>
      </c>
      <c r="AJ53">
        <f t="shared" si="70"/>
        <v>0</v>
      </c>
      <c r="AK53">
        <f t="shared" si="71"/>
        <v>48296.861939199902</v>
      </c>
      <c r="AL53" t="s">
        <v>400</v>
      </c>
      <c r="AM53">
        <v>8237.3799999999992</v>
      </c>
      <c r="AN53">
        <v>0</v>
      </c>
      <c r="AO53">
        <v>0</v>
      </c>
      <c r="AP53" t="e">
        <f t="shared" si="72"/>
        <v>#DIV/0!</v>
      </c>
      <c r="AQ53">
        <v>-1</v>
      </c>
      <c r="AR53" t="s">
        <v>563</v>
      </c>
      <c r="AS53">
        <v>10379.6</v>
      </c>
      <c r="AT53">
        <v>973.33555999999999</v>
      </c>
      <c r="AU53">
        <v>1130.77</v>
      </c>
      <c r="AV53">
        <f t="shared" si="73"/>
        <v>0.13922764134174059</v>
      </c>
      <c r="AW53">
        <v>0.5</v>
      </c>
      <c r="AX53">
        <f t="shared" si="74"/>
        <v>1264.5438007773637</v>
      </c>
      <c r="AY53">
        <f t="shared" si="75"/>
        <v>13.486458977002226</v>
      </c>
      <c r="AZ53">
        <f t="shared" si="76"/>
        <v>88.029725377776131</v>
      </c>
      <c r="BA53">
        <f t="shared" si="77"/>
        <v>1.145587758059218E-2</v>
      </c>
      <c r="BB53">
        <f t="shared" si="78"/>
        <v>-1</v>
      </c>
      <c r="BC53" t="e">
        <f t="shared" si="79"/>
        <v>#DIV/0!</v>
      </c>
      <c r="BD53" t="s">
        <v>402</v>
      </c>
      <c r="BE53">
        <v>0</v>
      </c>
      <c r="BF53" t="e">
        <f t="shared" si="80"/>
        <v>#DIV/0!</v>
      </c>
      <c r="BG53" t="e">
        <f t="shared" si="81"/>
        <v>#DIV/0!</v>
      </c>
      <c r="BH53" t="e">
        <f t="shared" si="82"/>
        <v>#DIV/0!</v>
      </c>
      <c r="BI53" t="e">
        <f t="shared" si="83"/>
        <v>#DIV/0!</v>
      </c>
      <c r="BJ53">
        <f t="shared" si="84"/>
        <v>0.13922764134174059</v>
      </c>
      <c r="BK53" t="e">
        <f t="shared" si="85"/>
        <v>#DIV/0!</v>
      </c>
      <c r="BL53" t="e">
        <f t="shared" si="86"/>
        <v>#DIV/0!</v>
      </c>
      <c r="BM53" t="e">
        <f t="shared" si="87"/>
        <v>#DIV/0!</v>
      </c>
      <c r="BN53">
        <v>663</v>
      </c>
      <c r="BO53">
        <v>300</v>
      </c>
      <c r="BP53">
        <v>300</v>
      </c>
      <c r="BQ53">
        <v>300</v>
      </c>
      <c r="BR53">
        <v>10379.6</v>
      </c>
      <c r="BS53">
        <v>1102.05</v>
      </c>
      <c r="BT53">
        <v>-7.3674300000000003E-3</v>
      </c>
      <c r="BU53">
        <v>-3.32</v>
      </c>
      <c r="BV53" t="s">
        <v>402</v>
      </c>
      <c r="BW53" t="s">
        <v>402</v>
      </c>
      <c r="BX53" t="s">
        <v>402</v>
      </c>
      <c r="BY53" t="s">
        <v>402</v>
      </c>
      <c r="BZ53" t="s">
        <v>402</v>
      </c>
      <c r="CA53" t="s">
        <v>402</v>
      </c>
      <c r="CB53" t="s">
        <v>402</v>
      </c>
      <c r="CC53" t="s">
        <v>402</v>
      </c>
      <c r="CD53" t="s">
        <v>402</v>
      </c>
      <c r="CE53" t="s">
        <v>402</v>
      </c>
      <c r="CF53">
        <f t="shared" si="88"/>
        <v>1500.07</v>
      </c>
      <c r="CG53">
        <f t="shared" si="89"/>
        <v>1264.5438007773637</v>
      </c>
      <c r="CH53">
        <f t="shared" si="90"/>
        <v>0.84298986099139628</v>
      </c>
      <c r="CI53">
        <f t="shared" si="91"/>
        <v>0.16537043171339486</v>
      </c>
      <c r="CJ53">
        <v>6</v>
      </c>
      <c r="CK53">
        <v>0.5</v>
      </c>
      <c r="CL53" t="s">
        <v>403</v>
      </c>
      <c r="CM53">
        <v>2</v>
      </c>
      <c r="CN53">
        <v>1530563653</v>
      </c>
      <c r="CO53">
        <v>390.7</v>
      </c>
      <c r="CP53">
        <v>400.14800000000002</v>
      </c>
      <c r="CQ53">
        <v>19.135300000000001</v>
      </c>
      <c r="CR53">
        <v>15.7303</v>
      </c>
      <c r="CS53">
        <v>390.65800000000002</v>
      </c>
      <c r="CT53">
        <v>19.249300000000002</v>
      </c>
      <c r="CU53">
        <v>1000.02</v>
      </c>
      <c r="CV53">
        <v>91.050799999999995</v>
      </c>
      <c r="CW53">
        <v>0.104348</v>
      </c>
      <c r="CX53">
        <v>26.5046</v>
      </c>
      <c r="CY53">
        <v>26.844999999999999</v>
      </c>
      <c r="CZ53">
        <v>999.9</v>
      </c>
      <c r="DA53">
        <v>0</v>
      </c>
      <c r="DB53">
        <v>0</v>
      </c>
      <c r="DC53">
        <v>10015.6</v>
      </c>
      <c r="DD53">
        <v>0</v>
      </c>
      <c r="DE53">
        <v>0.21912699999999999</v>
      </c>
      <c r="DF53">
        <v>-9.4367099999999997</v>
      </c>
      <c r="DG53">
        <v>398.33499999999998</v>
      </c>
      <c r="DH53">
        <v>406.54300000000001</v>
      </c>
      <c r="DI53">
        <v>3.40781</v>
      </c>
      <c r="DJ53">
        <v>400.14800000000002</v>
      </c>
      <c r="DK53">
        <v>15.7303</v>
      </c>
      <c r="DL53">
        <v>1.74254</v>
      </c>
      <c r="DM53">
        <v>1.43225</v>
      </c>
      <c r="DN53">
        <v>15.2806</v>
      </c>
      <c r="DO53">
        <v>12.263500000000001</v>
      </c>
      <c r="DP53">
        <v>1500.07</v>
      </c>
      <c r="DQ53">
        <v>0.90000400000000003</v>
      </c>
      <c r="DR53">
        <v>9.9995799999999996E-2</v>
      </c>
      <c r="DS53">
        <v>0</v>
      </c>
      <c r="DT53">
        <v>973.48099999999999</v>
      </c>
      <c r="DU53">
        <v>4.9997400000000001</v>
      </c>
      <c r="DV53">
        <v>14045.1</v>
      </c>
      <c r="DW53">
        <v>11510.9</v>
      </c>
      <c r="DX53">
        <v>41.75</v>
      </c>
      <c r="DY53">
        <v>43.125</v>
      </c>
      <c r="DZ53">
        <v>42.936999999999998</v>
      </c>
      <c r="EA53">
        <v>43.125</v>
      </c>
      <c r="EB53">
        <v>43.936999999999998</v>
      </c>
      <c r="EC53">
        <v>1345.57</v>
      </c>
      <c r="ED53">
        <v>149.5</v>
      </c>
      <c r="EE53">
        <v>0</v>
      </c>
      <c r="EF53">
        <v>121.40000009536701</v>
      </c>
      <c r="EG53">
        <v>0</v>
      </c>
      <c r="EH53">
        <v>973.33555999999999</v>
      </c>
      <c r="EI53">
        <v>4.3722307523652404</v>
      </c>
      <c r="EJ53">
        <v>66.561538372964804</v>
      </c>
      <c r="EK53">
        <v>14039.324000000001</v>
      </c>
      <c r="EL53">
        <v>15</v>
      </c>
      <c r="EM53">
        <v>1530563675</v>
      </c>
      <c r="EN53" t="s">
        <v>564</v>
      </c>
      <c r="EO53">
        <v>1530563671</v>
      </c>
      <c r="EP53">
        <v>1530563675</v>
      </c>
      <c r="EQ53">
        <v>37</v>
      </c>
      <c r="ER53">
        <v>-1.2E-2</v>
      </c>
      <c r="ES53">
        <v>-2E-3</v>
      </c>
      <c r="ET53">
        <v>4.2000000000000003E-2</v>
      </c>
      <c r="EU53">
        <v>-0.114</v>
      </c>
      <c r="EV53">
        <v>400</v>
      </c>
      <c r="EW53">
        <v>16</v>
      </c>
      <c r="EX53">
        <v>0.19</v>
      </c>
      <c r="EY53">
        <v>0.02</v>
      </c>
      <c r="EZ53">
        <v>-9.5881239024390208</v>
      </c>
      <c r="FA53">
        <v>0.55232696864112196</v>
      </c>
      <c r="FB53">
        <v>7.3842209024049602E-2</v>
      </c>
      <c r="FC53">
        <v>0</v>
      </c>
      <c r="FD53">
        <v>1</v>
      </c>
      <c r="FE53">
        <v>0</v>
      </c>
      <c r="FF53">
        <v>0</v>
      </c>
      <c r="FG53">
        <v>0</v>
      </c>
      <c r="FH53">
        <v>3.40143756097561</v>
      </c>
      <c r="FI53">
        <v>5.72590243902436E-2</v>
      </c>
      <c r="FJ53">
        <v>5.7751962401407404E-3</v>
      </c>
      <c r="FK53">
        <v>1</v>
      </c>
      <c r="FL53">
        <v>1</v>
      </c>
      <c r="FM53">
        <v>3</v>
      </c>
      <c r="FN53" t="s">
        <v>413</v>
      </c>
      <c r="FO53">
        <v>3.9267599999999998</v>
      </c>
      <c r="FP53">
        <v>2.7871000000000001</v>
      </c>
      <c r="FQ53">
        <v>8.3434800000000003E-2</v>
      </c>
      <c r="FR53">
        <v>8.4917699999999999E-2</v>
      </c>
      <c r="FS53">
        <v>8.6180199999999998E-2</v>
      </c>
      <c r="FT53">
        <v>7.3717500000000005E-2</v>
      </c>
      <c r="FU53">
        <v>19694.7</v>
      </c>
      <c r="FV53">
        <v>23984.6</v>
      </c>
      <c r="FW53">
        <v>20927.5</v>
      </c>
      <c r="FX53">
        <v>25280.5</v>
      </c>
      <c r="FY53">
        <v>30330.799999999999</v>
      </c>
      <c r="FZ53">
        <v>34477</v>
      </c>
      <c r="GA53">
        <v>37771.300000000003</v>
      </c>
      <c r="GB53">
        <v>41938.300000000003</v>
      </c>
      <c r="GC53">
        <v>2.6690800000000001</v>
      </c>
      <c r="GD53">
        <v>2.1797300000000002</v>
      </c>
      <c r="GE53">
        <v>0.166737</v>
      </c>
      <c r="GF53">
        <v>0</v>
      </c>
      <c r="GG53">
        <v>24.1113</v>
      </c>
      <c r="GH53">
        <v>999.9</v>
      </c>
      <c r="GI53">
        <v>43.81</v>
      </c>
      <c r="GJ53">
        <v>29.547000000000001</v>
      </c>
      <c r="GK53">
        <v>19.972799999999999</v>
      </c>
      <c r="GL53">
        <v>61.153599999999997</v>
      </c>
      <c r="GM53">
        <v>18.273199999999999</v>
      </c>
      <c r="GN53">
        <v>3</v>
      </c>
      <c r="GO53">
        <v>-0.18346000000000001</v>
      </c>
      <c r="GP53">
        <v>-0.33750000000000002</v>
      </c>
      <c r="GQ53">
        <v>20.3216</v>
      </c>
      <c r="GR53">
        <v>5.2208800000000002</v>
      </c>
      <c r="GS53">
        <v>11.962</v>
      </c>
      <c r="GT53">
        <v>4.9857500000000003</v>
      </c>
      <c r="GU53">
        <v>3.3010000000000002</v>
      </c>
      <c r="GV53">
        <v>999.9</v>
      </c>
      <c r="GW53">
        <v>9999</v>
      </c>
      <c r="GX53">
        <v>9999</v>
      </c>
      <c r="GY53">
        <v>9999</v>
      </c>
      <c r="GZ53">
        <v>1.88436</v>
      </c>
      <c r="HA53">
        <v>1.8813800000000001</v>
      </c>
      <c r="HB53">
        <v>1.8828800000000001</v>
      </c>
      <c r="HC53">
        <v>1.88157</v>
      </c>
      <c r="HD53">
        <v>1.8830899999999999</v>
      </c>
      <c r="HE53">
        <v>1.88232</v>
      </c>
      <c r="HF53">
        <v>1.8843000000000001</v>
      </c>
      <c r="HG53">
        <v>1.8815599999999999</v>
      </c>
      <c r="HH53">
        <v>5</v>
      </c>
      <c r="HI53">
        <v>0</v>
      </c>
      <c r="HJ53">
        <v>0</v>
      </c>
      <c r="HK53">
        <v>0</v>
      </c>
      <c r="HL53" t="s">
        <v>406</v>
      </c>
      <c r="HM53" t="s">
        <v>407</v>
      </c>
      <c r="HN53" t="s">
        <v>408</v>
      </c>
      <c r="HO53" t="s">
        <v>408</v>
      </c>
      <c r="HP53" t="s">
        <v>408</v>
      </c>
      <c r="HQ53" t="s">
        <v>408</v>
      </c>
      <c r="HR53">
        <v>0</v>
      </c>
      <c r="HS53">
        <v>100</v>
      </c>
      <c r="HT53">
        <v>100</v>
      </c>
      <c r="HU53">
        <v>4.2000000000000003E-2</v>
      </c>
      <c r="HV53">
        <v>-0.114</v>
      </c>
      <c r="HW53">
        <v>5.3931428571428103E-2</v>
      </c>
      <c r="HX53">
        <v>0</v>
      </c>
      <c r="HY53">
        <v>0</v>
      </c>
      <c r="HZ53">
        <v>0</v>
      </c>
      <c r="IA53">
        <v>-0.111233333333342</v>
      </c>
      <c r="IB53">
        <v>0</v>
      </c>
      <c r="IC53">
        <v>0</v>
      </c>
      <c r="ID53">
        <v>0</v>
      </c>
      <c r="IE53">
        <v>-1</v>
      </c>
      <c r="IF53">
        <v>-1</v>
      </c>
      <c r="IG53">
        <v>-1</v>
      </c>
      <c r="IH53">
        <v>-1</v>
      </c>
      <c r="II53">
        <v>3.1</v>
      </c>
      <c r="IJ53">
        <v>2.9</v>
      </c>
      <c r="IK53">
        <v>1.56372</v>
      </c>
      <c r="IL53">
        <v>2.6049799999999999</v>
      </c>
      <c r="IM53">
        <v>2.8002899999999999</v>
      </c>
      <c r="IN53">
        <v>2.97363</v>
      </c>
      <c r="IO53">
        <v>3.0493199999999998</v>
      </c>
      <c r="IP53">
        <v>2.2851599999999999</v>
      </c>
      <c r="IQ53">
        <v>34.5777</v>
      </c>
      <c r="IR53">
        <v>24.210100000000001</v>
      </c>
      <c r="IS53">
        <v>18</v>
      </c>
      <c r="IT53">
        <v>1096.6099999999999</v>
      </c>
      <c r="IU53">
        <v>592.52800000000002</v>
      </c>
      <c r="IV53">
        <v>24.9999</v>
      </c>
      <c r="IW53">
        <v>24.912199999999999</v>
      </c>
      <c r="IX53">
        <v>30</v>
      </c>
      <c r="IY53">
        <v>24.795100000000001</v>
      </c>
      <c r="IZ53">
        <v>24.7865</v>
      </c>
      <c r="JA53">
        <v>31.2256</v>
      </c>
      <c r="JB53">
        <v>14.1911</v>
      </c>
      <c r="JC53">
        <v>56.552799999999998</v>
      </c>
      <c r="JD53">
        <v>25</v>
      </c>
      <c r="JE53">
        <v>400</v>
      </c>
      <c r="JF53">
        <v>15.6998</v>
      </c>
      <c r="JG53">
        <v>101.821</v>
      </c>
      <c r="JH53">
        <v>101.105</v>
      </c>
    </row>
    <row r="54" spans="1:268" x14ac:dyDescent="0.2">
      <c r="A54">
        <v>38</v>
      </c>
      <c r="B54">
        <v>1530563796</v>
      </c>
      <c r="C54">
        <v>6400</v>
      </c>
      <c r="D54" t="s">
        <v>565</v>
      </c>
      <c r="E54" t="s">
        <v>566</v>
      </c>
      <c r="F54" t="s">
        <v>399</v>
      </c>
      <c r="I54">
        <v>1530563796</v>
      </c>
      <c r="J54">
        <f t="shared" si="46"/>
        <v>5.92655384603727E-3</v>
      </c>
      <c r="K54">
        <f t="shared" si="47"/>
        <v>5.9265538460372698</v>
      </c>
      <c r="L54">
        <f t="shared" si="48"/>
        <v>11.796115989327726</v>
      </c>
      <c r="M54">
        <f t="shared" si="49"/>
        <v>391.53</v>
      </c>
      <c r="N54">
        <f t="shared" si="50"/>
        <v>315.68579072679807</v>
      </c>
      <c r="O54">
        <f t="shared" si="51"/>
        <v>28.776360036020836</v>
      </c>
      <c r="P54">
        <f t="shared" si="52"/>
        <v>35.689944165569997</v>
      </c>
      <c r="Q54">
        <f t="shared" si="53"/>
        <v>0.30855716525696991</v>
      </c>
      <c r="R54">
        <f t="shared" si="54"/>
        <v>2.7642705894414865</v>
      </c>
      <c r="S54">
        <f t="shared" si="55"/>
        <v>0.29062012895964262</v>
      </c>
      <c r="T54">
        <f t="shared" si="56"/>
        <v>0.18316219991881735</v>
      </c>
      <c r="U54">
        <f t="shared" si="57"/>
        <v>248.06417250064331</v>
      </c>
      <c r="V54">
        <f t="shared" si="58"/>
        <v>26.417807314139615</v>
      </c>
      <c r="W54">
        <f t="shared" si="59"/>
        <v>26.811199999999999</v>
      </c>
      <c r="X54">
        <f t="shared" si="60"/>
        <v>3.5396630560902502</v>
      </c>
      <c r="Y54">
        <f t="shared" si="61"/>
        <v>49.907302299987336</v>
      </c>
      <c r="Z54">
        <f t="shared" si="62"/>
        <v>1.7345351149596002</v>
      </c>
      <c r="AA54">
        <f t="shared" si="63"/>
        <v>3.4755136723950724</v>
      </c>
      <c r="AB54">
        <f t="shared" si="64"/>
        <v>1.80512794113065</v>
      </c>
      <c r="AC54">
        <f t="shared" si="65"/>
        <v>-261.36102461024359</v>
      </c>
      <c r="AD54">
        <f t="shared" si="66"/>
        <v>-46.28789677918143</v>
      </c>
      <c r="AE54">
        <f t="shared" si="67"/>
        <v>-3.6013615073547256</v>
      </c>
      <c r="AF54">
        <f t="shared" si="68"/>
        <v>-63.186110396136449</v>
      </c>
      <c r="AG54">
        <v>0</v>
      </c>
      <c r="AH54">
        <v>0</v>
      </c>
      <c r="AI54">
        <f t="shared" si="69"/>
        <v>1</v>
      </c>
      <c r="AJ54">
        <f t="shared" si="70"/>
        <v>0</v>
      </c>
      <c r="AK54">
        <f t="shared" si="71"/>
        <v>48129.697433344481</v>
      </c>
      <c r="AL54" t="s">
        <v>400</v>
      </c>
      <c r="AM54">
        <v>8237.3799999999992</v>
      </c>
      <c r="AN54">
        <v>0</v>
      </c>
      <c r="AO54">
        <v>0</v>
      </c>
      <c r="AP54" t="e">
        <f t="shared" si="72"/>
        <v>#DIV/0!</v>
      </c>
      <c r="AQ54">
        <v>-1</v>
      </c>
      <c r="AR54" t="s">
        <v>567</v>
      </c>
      <c r="AS54">
        <v>10378.799999999999</v>
      </c>
      <c r="AT54">
        <v>926.59492</v>
      </c>
      <c r="AU54">
        <v>1053.74</v>
      </c>
      <c r="AV54">
        <f t="shared" si="73"/>
        <v>0.12066077020896993</v>
      </c>
      <c r="AW54">
        <v>0.5</v>
      </c>
      <c r="AX54">
        <f t="shared" si="74"/>
        <v>1264.5195007775353</v>
      </c>
      <c r="AY54">
        <f t="shared" si="75"/>
        <v>11.796115989327726</v>
      </c>
      <c r="AZ54">
        <f t="shared" si="76"/>
        <v>76.288948454039783</v>
      </c>
      <c r="BA54">
        <f t="shared" si="77"/>
        <v>1.0119350457987855E-2</v>
      </c>
      <c r="BB54">
        <f t="shared" si="78"/>
        <v>-1</v>
      </c>
      <c r="BC54" t="e">
        <f t="shared" si="79"/>
        <v>#DIV/0!</v>
      </c>
      <c r="BD54" t="s">
        <v>402</v>
      </c>
      <c r="BE54">
        <v>0</v>
      </c>
      <c r="BF54" t="e">
        <f t="shared" si="80"/>
        <v>#DIV/0!</v>
      </c>
      <c r="BG54" t="e">
        <f t="shared" si="81"/>
        <v>#DIV/0!</v>
      </c>
      <c r="BH54" t="e">
        <f t="shared" si="82"/>
        <v>#DIV/0!</v>
      </c>
      <c r="BI54" t="e">
        <f t="shared" si="83"/>
        <v>#DIV/0!</v>
      </c>
      <c r="BJ54">
        <f t="shared" si="84"/>
        <v>0.12066077020896997</v>
      </c>
      <c r="BK54" t="e">
        <f t="shared" si="85"/>
        <v>#DIV/0!</v>
      </c>
      <c r="BL54" t="e">
        <f t="shared" si="86"/>
        <v>#DIV/0!</v>
      </c>
      <c r="BM54" t="e">
        <f t="shared" si="87"/>
        <v>#DIV/0!</v>
      </c>
      <c r="BN54">
        <v>664</v>
      </c>
      <c r="BO54">
        <v>300</v>
      </c>
      <c r="BP54">
        <v>300</v>
      </c>
      <c r="BQ54">
        <v>300</v>
      </c>
      <c r="BR54">
        <v>10378.799999999999</v>
      </c>
      <c r="BS54">
        <v>1029.1600000000001</v>
      </c>
      <c r="BT54">
        <v>-7.3668300000000004E-3</v>
      </c>
      <c r="BU54">
        <v>-1.1599999999999999</v>
      </c>
      <c r="BV54" t="s">
        <v>402</v>
      </c>
      <c r="BW54" t="s">
        <v>402</v>
      </c>
      <c r="BX54" t="s">
        <v>402</v>
      </c>
      <c r="BY54" t="s">
        <v>402</v>
      </c>
      <c r="BZ54" t="s">
        <v>402</v>
      </c>
      <c r="CA54" t="s">
        <v>402</v>
      </c>
      <c r="CB54" t="s">
        <v>402</v>
      </c>
      <c r="CC54" t="s">
        <v>402</v>
      </c>
      <c r="CD54" t="s">
        <v>402</v>
      </c>
      <c r="CE54" t="s">
        <v>402</v>
      </c>
      <c r="CF54">
        <f t="shared" si="88"/>
        <v>1500.04</v>
      </c>
      <c r="CG54">
        <f t="shared" si="89"/>
        <v>1264.5195007775353</v>
      </c>
      <c r="CH54">
        <f t="shared" si="90"/>
        <v>0.84299052077113634</v>
      </c>
      <c r="CI54">
        <f t="shared" si="91"/>
        <v>0.16537170508829319</v>
      </c>
      <c r="CJ54">
        <v>6</v>
      </c>
      <c r="CK54">
        <v>0.5</v>
      </c>
      <c r="CL54" t="s">
        <v>403</v>
      </c>
      <c r="CM54">
        <v>2</v>
      </c>
      <c r="CN54">
        <v>1530563796</v>
      </c>
      <c r="CO54">
        <v>391.53</v>
      </c>
      <c r="CP54">
        <v>400</v>
      </c>
      <c r="CQ54">
        <v>19.028400000000001</v>
      </c>
      <c r="CR54">
        <v>15.540100000000001</v>
      </c>
      <c r="CS54">
        <v>391.51799999999997</v>
      </c>
      <c r="CT54">
        <v>19.1435</v>
      </c>
      <c r="CU54">
        <v>999.99099999999999</v>
      </c>
      <c r="CV54">
        <v>91.050299999999993</v>
      </c>
      <c r="CW54">
        <v>0.104769</v>
      </c>
      <c r="CX54">
        <v>26.500599999999999</v>
      </c>
      <c r="CY54">
        <v>26.811199999999999</v>
      </c>
      <c r="CZ54">
        <v>999.9</v>
      </c>
      <c r="DA54">
        <v>0</v>
      </c>
      <c r="DB54">
        <v>0</v>
      </c>
      <c r="DC54">
        <v>9979.3799999999992</v>
      </c>
      <c r="DD54">
        <v>0</v>
      </c>
      <c r="DE54">
        <v>0.21912699999999999</v>
      </c>
      <c r="DF54">
        <v>-8.4696400000000001</v>
      </c>
      <c r="DG54">
        <v>399.125</v>
      </c>
      <c r="DH54">
        <v>406.31400000000002</v>
      </c>
      <c r="DI54">
        <v>3.48834</v>
      </c>
      <c r="DJ54">
        <v>400</v>
      </c>
      <c r="DK54">
        <v>15.540100000000001</v>
      </c>
      <c r="DL54">
        <v>1.73254</v>
      </c>
      <c r="DM54">
        <v>1.41493</v>
      </c>
      <c r="DN54">
        <v>15.1911</v>
      </c>
      <c r="DO54">
        <v>12.0786</v>
      </c>
      <c r="DP54">
        <v>1500.04</v>
      </c>
      <c r="DQ54">
        <v>0.89998</v>
      </c>
      <c r="DR54">
        <v>0.10002</v>
      </c>
      <c r="DS54">
        <v>0</v>
      </c>
      <c r="DT54">
        <v>923.45699999999999</v>
      </c>
      <c r="DU54">
        <v>4.9997400000000001</v>
      </c>
      <c r="DV54">
        <v>13316.7</v>
      </c>
      <c r="DW54">
        <v>11510.6</v>
      </c>
      <c r="DX54">
        <v>41.75</v>
      </c>
      <c r="DY54">
        <v>43.125</v>
      </c>
      <c r="DZ54">
        <v>43</v>
      </c>
      <c r="EA54">
        <v>43.125</v>
      </c>
      <c r="EB54">
        <v>43.936999999999998</v>
      </c>
      <c r="EC54">
        <v>1345.51</v>
      </c>
      <c r="ED54">
        <v>149.53</v>
      </c>
      <c r="EE54">
        <v>0</v>
      </c>
      <c r="EF54">
        <v>142.80000019073501</v>
      </c>
      <c r="EG54">
        <v>0</v>
      </c>
      <c r="EH54">
        <v>926.59492</v>
      </c>
      <c r="EI54">
        <v>-25.9109999767423</v>
      </c>
      <c r="EJ54">
        <v>-383.03846095143803</v>
      </c>
      <c r="EK54">
        <v>13362.38</v>
      </c>
      <c r="EL54">
        <v>15</v>
      </c>
      <c r="EM54">
        <v>1530563743.5</v>
      </c>
      <c r="EN54" t="s">
        <v>568</v>
      </c>
      <c r="EO54">
        <v>1530563741.5</v>
      </c>
      <c r="EP54">
        <v>1530563743.5</v>
      </c>
      <c r="EQ54">
        <v>38</v>
      </c>
      <c r="ER54">
        <v>-0.03</v>
      </c>
      <c r="ES54">
        <v>-2E-3</v>
      </c>
      <c r="ET54">
        <v>1.2E-2</v>
      </c>
      <c r="EU54">
        <v>-0.115</v>
      </c>
      <c r="EV54">
        <v>400</v>
      </c>
      <c r="EW54">
        <v>16</v>
      </c>
      <c r="EX54">
        <v>0.17</v>
      </c>
      <c r="EY54">
        <v>0.02</v>
      </c>
      <c r="EZ54">
        <v>-8.5363902439024404</v>
      </c>
      <c r="FA54">
        <v>0.35972717770032298</v>
      </c>
      <c r="FB54">
        <v>4.5533544026880098E-2</v>
      </c>
      <c r="FC54">
        <v>0</v>
      </c>
      <c r="FD54">
        <v>1</v>
      </c>
      <c r="FE54">
        <v>0</v>
      </c>
      <c r="FF54">
        <v>0</v>
      </c>
      <c r="FG54">
        <v>0</v>
      </c>
      <c r="FH54">
        <v>3.4998548780487799</v>
      </c>
      <c r="FI54">
        <v>-7.5890592334489498E-3</v>
      </c>
      <c r="FJ54">
        <v>8.9121857169506807E-3</v>
      </c>
      <c r="FK54">
        <v>1</v>
      </c>
      <c r="FL54">
        <v>1</v>
      </c>
      <c r="FM54">
        <v>3</v>
      </c>
      <c r="FN54" t="s">
        <v>413</v>
      </c>
      <c r="FO54">
        <v>3.92672</v>
      </c>
      <c r="FP54">
        <v>2.78721</v>
      </c>
      <c r="FQ54">
        <v>8.3576499999999998E-2</v>
      </c>
      <c r="FR54">
        <v>8.4893899999999994E-2</v>
      </c>
      <c r="FS54">
        <v>8.5835700000000001E-2</v>
      </c>
      <c r="FT54">
        <v>7.3056200000000002E-2</v>
      </c>
      <c r="FU54">
        <v>19692</v>
      </c>
      <c r="FV54">
        <v>23985.5</v>
      </c>
      <c r="FW54">
        <v>20927.8</v>
      </c>
      <c r="FX54">
        <v>25280.799999999999</v>
      </c>
      <c r="FY54">
        <v>30343</v>
      </c>
      <c r="FZ54">
        <v>34502.1</v>
      </c>
      <c r="GA54">
        <v>37772.1</v>
      </c>
      <c r="GB54">
        <v>41938.699999999997</v>
      </c>
      <c r="GC54">
        <v>2.6690200000000002</v>
      </c>
      <c r="GD54">
        <v>2.1793</v>
      </c>
      <c r="GE54">
        <v>0.161856</v>
      </c>
      <c r="GF54">
        <v>0</v>
      </c>
      <c r="GG54">
        <v>24.157599999999999</v>
      </c>
      <c r="GH54">
        <v>999.9</v>
      </c>
      <c r="GI54">
        <v>43.487000000000002</v>
      </c>
      <c r="GJ54">
        <v>29.588000000000001</v>
      </c>
      <c r="GK54">
        <v>19.872299999999999</v>
      </c>
      <c r="GL54">
        <v>61.553600000000003</v>
      </c>
      <c r="GM54">
        <v>18.273199999999999</v>
      </c>
      <c r="GN54">
        <v>3</v>
      </c>
      <c r="GO54">
        <v>-0.18459600000000001</v>
      </c>
      <c r="GP54">
        <v>-0.32257599999999997</v>
      </c>
      <c r="GQ54">
        <v>20.321100000000001</v>
      </c>
      <c r="GR54">
        <v>5.2214799999999997</v>
      </c>
      <c r="GS54">
        <v>11.962</v>
      </c>
      <c r="GT54">
        <v>4.9857500000000003</v>
      </c>
      <c r="GU54">
        <v>3.3010000000000002</v>
      </c>
      <c r="GV54">
        <v>999.9</v>
      </c>
      <c r="GW54">
        <v>9999</v>
      </c>
      <c r="GX54">
        <v>9999</v>
      </c>
      <c r="GY54">
        <v>9999</v>
      </c>
      <c r="GZ54">
        <v>1.88435</v>
      </c>
      <c r="HA54">
        <v>1.8813899999999999</v>
      </c>
      <c r="HB54">
        <v>1.8828800000000001</v>
      </c>
      <c r="HC54">
        <v>1.8816299999999999</v>
      </c>
      <c r="HD54">
        <v>1.8831</v>
      </c>
      <c r="HE54">
        <v>1.88232</v>
      </c>
      <c r="HF54">
        <v>1.8843000000000001</v>
      </c>
      <c r="HG54">
        <v>1.8815599999999999</v>
      </c>
      <c r="HH54">
        <v>5</v>
      </c>
      <c r="HI54">
        <v>0</v>
      </c>
      <c r="HJ54">
        <v>0</v>
      </c>
      <c r="HK54">
        <v>0</v>
      </c>
      <c r="HL54" t="s">
        <v>406</v>
      </c>
      <c r="HM54" t="s">
        <v>407</v>
      </c>
      <c r="HN54" t="s">
        <v>408</v>
      </c>
      <c r="HO54" t="s">
        <v>408</v>
      </c>
      <c r="HP54" t="s">
        <v>408</v>
      </c>
      <c r="HQ54" t="s">
        <v>408</v>
      </c>
      <c r="HR54">
        <v>0</v>
      </c>
      <c r="HS54">
        <v>100</v>
      </c>
      <c r="HT54">
        <v>100</v>
      </c>
      <c r="HU54">
        <v>1.2E-2</v>
      </c>
      <c r="HV54">
        <v>-0.11509999999999999</v>
      </c>
      <c r="HW54">
        <v>1.21904761905398E-2</v>
      </c>
      <c r="HX54">
        <v>0</v>
      </c>
      <c r="HY54">
        <v>0</v>
      </c>
      <c r="HZ54">
        <v>0</v>
      </c>
      <c r="IA54">
        <v>-0.11514285714285299</v>
      </c>
      <c r="IB54">
        <v>0</v>
      </c>
      <c r="IC54">
        <v>0</v>
      </c>
      <c r="ID54">
        <v>0</v>
      </c>
      <c r="IE54">
        <v>-1</v>
      </c>
      <c r="IF54">
        <v>-1</v>
      </c>
      <c r="IG54">
        <v>-1</v>
      </c>
      <c r="IH54">
        <v>-1</v>
      </c>
      <c r="II54">
        <v>0.9</v>
      </c>
      <c r="IJ54">
        <v>0.9</v>
      </c>
      <c r="IK54">
        <v>1.55762</v>
      </c>
      <c r="IL54">
        <v>2.5915499999999998</v>
      </c>
      <c r="IM54">
        <v>2.8002899999999999</v>
      </c>
      <c r="IN54">
        <v>2.97241</v>
      </c>
      <c r="IO54">
        <v>3.0493199999999998</v>
      </c>
      <c r="IP54">
        <v>2.3083499999999999</v>
      </c>
      <c r="IQ54">
        <v>34.6006</v>
      </c>
      <c r="IR54">
        <v>24.2013</v>
      </c>
      <c r="IS54">
        <v>18</v>
      </c>
      <c r="IT54">
        <v>1096.32</v>
      </c>
      <c r="IU54">
        <v>592.077</v>
      </c>
      <c r="IV54">
        <v>25.0002</v>
      </c>
      <c r="IW54">
        <v>24.896899999999999</v>
      </c>
      <c r="IX54">
        <v>30</v>
      </c>
      <c r="IY54">
        <v>24.783999999999999</v>
      </c>
      <c r="IZ54">
        <v>24.7761</v>
      </c>
      <c r="JA54">
        <v>31.112300000000001</v>
      </c>
      <c r="JB54">
        <v>14.7607</v>
      </c>
      <c r="JC54">
        <v>55.755200000000002</v>
      </c>
      <c r="JD54">
        <v>25</v>
      </c>
      <c r="JE54">
        <v>400</v>
      </c>
      <c r="JF54">
        <v>15.5877</v>
      </c>
      <c r="JG54">
        <v>101.82299999999999</v>
      </c>
      <c r="JH54">
        <v>101.10599999999999</v>
      </c>
    </row>
    <row r="55" spans="1:268" x14ac:dyDescent="0.2">
      <c r="A55">
        <v>39</v>
      </c>
      <c r="B55">
        <v>1530563918</v>
      </c>
      <c r="C55">
        <v>6522</v>
      </c>
      <c r="D55" t="s">
        <v>569</v>
      </c>
      <c r="E55" t="s">
        <v>570</v>
      </c>
      <c r="F55" t="s">
        <v>399</v>
      </c>
      <c r="I55">
        <v>1530563918</v>
      </c>
      <c r="J55">
        <f t="shared" si="46"/>
        <v>5.7456776782511794E-3</v>
      </c>
      <c r="K55">
        <f t="shared" si="47"/>
        <v>5.7456776782511794</v>
      </c>
      <c r="L55">
        <f t="shared" si="48"/>
        <v>14.854433534028667</v>
      </c>
      <c r="M55">
        <f t="shared" si="49"/>
        <v>589.07399999999996</v>
      </c>
      <c r="N55">
        <f t="shared" si="50"/>
        <v>488.43901812403317</v>
      </c>
      <c r="O55">
        <f t="shared" si="51"/>
        <v>44.527272168952329</v>
      </c>
      <c r="P55">
        <f t="shared" si="52"/>
        <v>53.701398439451999</v>
      </c>
      <c r="Q55">
        <f t="shared" si="53"/>
        <v>0.30005212216204868</v>
      </c>
      <c r="R55">
        <f t="shared" si="54"/>
        <v>2.7666371058271881</v>
      </c>
      <c r="S55">
        <f t="shared" si="55"/>
        <v>0.28307471495651559</v>
      </c>
      <c r="T55">
        <f t="shared" si="56"/>
        <v>0.17836695001627023</v>
      </c>
      <c r="U55">
        <f t="shared" si="57"/>
        <v>248.0570685002719</v>
      </c>
      <c r="V55">
        <f t="shared" si="58"/>
        <v>26.483856247451627</v>
      </c>
      <c r="W55">
        <f t="shared" si="59"/>
        <v>26.793900000000001</v>
      </c>
      <c r="X55">
        <f t="shared" si="60"/>
        <v>3.5360630301421287</v>
      </c>
      <c r="Y55">
        <f t="shared" si="61"/>
        <v>49.994371144462171</v>
      </c>
      <c r="Z55">
        <f t="shared" si="62"/>
        <v>1.7392418102430001</v>
      </c>
      <c r="AA55">
        <f t="shared" si="63"/>
        <v>3.4788752622117021</v>
      </c>
      <c r="AB55">
        <f t="shared" si="64"/>
        <v>1.7968212198991287</v>
      </c>
      <c r="AC55">
        <f t="shared" si="65"/>
        <v>-253.38438561087702</v>
      </c>
      <c r="AD55">
        <f t="shared" si="66"/>
        <v>-41.301002788906693</v>
      </c>
      <c r="AE55">
        <f t="shared" si="67"/>
        <v>-3.2106003019812164</v>
      </c>
      <c r="AF55">
        <f t="shared" si="68"/>
        <v>-49.838920201493046</v>
      </c>
      <c r="AG55">
        <v>0</v>
      </c>
      <c r="AH55">
        <v>0</v>
      </c>
      <c r="AI55">
        <f t="shared" si="69"/>
        <v>1</v>
      </c>
      <c r="AJ55">
        <f t="shared" si="70"/>
        <v>0</v>
      </c>
      <c r="AK55">
        <f t="shared" si="71"/>
        <v>48191.79120336951</v>
      </c>
      <c r="AL55" t="s">
        <v>400</v>
      </c>
      <c r="AM55">
        <v>8237.3799999999992</v>
      </c>
      <c r="AN55">
        <v>0</v>
      </c>
      <c r="AO55">
        <v>0</v>
      </c>
      <c r="AP55" t="e">
        <f t="shared" si="72"/>
        <v>#DIV/0!</v>
      </c>
      <c r="AQ55">
        <v>-1</v>
      </c>
      <c r="AR55" t="s">
        <v>571</v>
      </c>
      <c r="AS55">
        <v>10379</v>
      </c>
      <c r="AT55">
        <v>934.27668000000006</v>
      </c>
      <c r="AU55">
        <v>1070.25</v>
      </c>
      <c r="AV55">
        <f t="shared" si="73"/>
        <v>0.12704818500350379</v>
      </c>
      <c r="AW55">
        <v>0.5</v>
      </c>
      <c r="AX55">
        <f t="shared" si="74"/>
        <v>1264.493100777343</v>
      </c>
      <c r="AY55">
        <f t="shared" si="75"/>
        <v>14.854433534028667</v>
      </c>
      <c r="AZ55">
        <f t="shared" si="76"/>
        <v>80.325776701607012</v>
      </c>
      <c r="BA55">
        <f t="shared" si="77"/>
        <v>1.2538173220780885E-2</v>
      </c>
      <c r="BB55">
        <f t="shared" si="78"/>
        <v>-1</v>
      </c>
      <c r="BC55" t="e">
        <f t="shared" si="79"/>
        <v>#DIV/0!</v>
      </c>
      <c r="BD55" t="s">
        <v>402</v>
      </c>
      <c r="BE55">
        <v>0</v>
      </c>
      <c r="BF55" t="e">
        <f t="shared" si="80"/>
        <v>#DIV/0!</v>
      </c>
      <c r="BG55" t="e">
        <f t="shared" si="81"/>
        <v>#DIV/0!</v>
      </c>
      <c r="BH55" t="e">
        <f t="shared" si="82"/>
        <v>#DIV/0!</v>
      </c>
      <c r="BI55" t="e">
        <f t="shared" si="83"/>
        <v>#DIV/0!</v>
      </c>
      <c r="BJ55">
        <f t="shared" si="84"/>
        <v>0.12704818500350379</v>
      </c>
      <c r="BK55" t="e">
        <f t="shared" si="85"/>
        <v>#DIV/0!</v>
      </c>
      <c r="BL55" t="e">
        <f t="shared" si="86"/>
        <v>#DIV/0!</v>
      </c>
      <c r="BM55" t="e">
        <f t="shared" si="87"/>
        <v>#DIV/0!</v>
      </c>
      <c r="BN55">
        <v>665</v>
      </c>
      <c r="BO55">
        <v>300</v>
      </c>
      <c r="BP55">
        <v>300</v>
      </c>
      <c r="BQ55">
        <v>300</v>
      </c>
      <c r="BR55">
        <v>10379</v>
      </c>
      <c r="BS55">
        <v>1046.19</v>
      </c>
      <c r="BT55">
        <v>-7.36705E-3</v>
      </c>
      <c r="BU55">
        <v>-0.84</v>
      </c>
      <c r="BV55" t="s">
        <v>402</v>
      </c>
      <c r="BW55" t="s">
        <v>402</v>
      </c>
      <c r="BX55" t="s">
        <v>402</v>
      </c>
      <c r="BY55" t="s">
        <v>402</v>
      </c>
      <c r="BZ55" t="s">
        <v>402</v>
      </c>
      <c r="CA55" t="s">
        <v>402</v>
      </c>
      <c r="CB55" t="s">
        <v>402</v>
      </c>
      <c r="CC55" t="s">
        <v>402</v>
      </c>
      <c r="CD55" t="s">
        <v>402</v>
      </c>
      <c r="CE55" t="s">
        <v>402</v>
      </c>
      <c r="CF55">
        <f t="shared" si="88"/>
        <v>1500.01</v>
      </c>
      <c r="CG55">
        <f t="shared" si="89"/>
        <v>1264.493100777343</v>
      </c>
      <c r="CH55">
        <f t="shared" si="90"/>
        <v>0.8429897805863581</v>
      </c>
      <c r="CI55">
        <f t="shared" si="91"/>
        <v>0.16537027653167105</v>
      </c>
      <c r="CJ55">
        <v>6</v>
      </c>
      <c r="CK55">
        <v>0.5</v>
      </c>
      <c r="CL55" t="s">
        <v>403</v>
      </c>
      <c r="CM55">
        <v>2</v>
      </c>
      <c r="CN55">
        <v>1530563918</v>
      </c>
      <c r="CO55">
        <v>589.07399999999996</v>
      </c>
      <c r="CP55">
        <v>600.01700000000005</v>
      </c>
      <c r="CQ55">
        <v>19.078499999999998</v>
      </c>
      <c r="CR55">
        <v>15.696999999999999</v>
      </c>
      <c r="CS55">
        <v>588.73299999999995</v>
      </c>
      <c r="CT55">
        <v>19.1935</v>
      </c>
      <c r="CU55">
        <v>1000.04</v>
      </c>
      <c r="CV55">
        <v>91.057900000000004</v>
      </c>
      <c r="CW55">
        <v>0.10449799999999999</v>
      </c>
      <c r="CX55">
        <v>26.516999999999999</v>
      </c>
      <c r="CY55">
        <v>26.793900000000001</v>
      </c>
      <c r="CZ55">
        <v>999.9</v>
      </c>
      <c r="DA55">
        <v>0</v>
      </c>
      <c r="DB55">
        <v>0</v>
      </c>
      <c r="DC55">
        <v>9992.5</v>
      </c>
      <c r="DD55">
        <v>0</v>
      </c>
      <c r="DE55">
        <v>0.21912699999999999</v>
      </c>
      <c r="DF55">
        <v>-11.2714</v>
      </c>
      <c r="DG55">
        <v>600.19600000000003</v>
      </c>
      <c r="DH55">
        <v>609.58500000000004</v>
      </c>
      <c r="DI55">
        <v>3.3813599999999999</v>
      </c>
      <c r="DJ55">
        <v>600.01700000000005</v>
      </c>
      <c r="DK55">
        <v>15.696999999999999</v>
      </c>
      <c r="DL55">
        <v>1.7372399999999999</v>
      </c>
      <c r="DM55">
        <v>1.4293400000000001</v>
      </c>
      <c r="DN55">
        <v>15.2332</v>
      </c>
      <c r="DO55">
        <v>12.2325</v>
      </c>
      <c r="DP55">
        <v>1500.01</v>
      </c>
      <c r="DQ55">
        <v>0.90000400000000003</v>
      </c>
      <c r="DR55">
        <v>9.9995799999999996E-2</v>
      </c>
      <c r="DS55">
        <v>0</v>
      </c>
      <c r="DT55">
        <v>932.38900000000001</v>
      </c>
      <c r="DU55">
        <v>4.9997400000000001</v>
      </c>
      <c r="DV55">
        <v>13463.8</v>
      </c>
      <c r="DW55">
        <v>11510.5</v>
      </c>
      <c r="DX55">
        <v>42.561999999999998</v>
      </c>
      <c r="DY55">
        <v>43.125</v>
      </c>
      <c r="DZ55">
        <v>43.25</v>
      </c>
      <c r="EA55">
        <v>42.875</v>
      </c>
      <c r="EB55">
        <v>44.375</v>
      </c>
      <c r="EC55">
        <v>1345.52</v>
      </c>
      <c r="ED55">
        <v>149.49</v>
      </c>
      <c r="EE55">
        <v>0</v>
      </c>
      <c r="EF55">
        <v>121.40000009536701</v>
      </c>
      <c r="EG55">
        <v>0</v>
      </c>
      <c r="EH55">
        <v>934.27668000000006</v>
      </c>
      <c r="EI55">
        <v>-13.548923058559</v>
      </c>
      <c r="EJ55">
        <v>-184.47692278450501</v>
      </c>
      <c r="EK55">
        <v>13486.432000000001</v>
      </c>
      <c r="EL55">
        <v>15</v>
      </c>
      <c r="EM55">
        <v>1530563941.5</v>
      </c>
      <c r="EN55" t="s">
        <v>572</v>
      </c>
      <c r="EO55">
        <v>1530563941.5</v>
      </c>
      <c r="EP55">
        <v>1530563941</v>
      </c>
      <c r="EQ55">
        <v>39</v>
      </c>
      <c r="ER55">
        <v>0.32800000000000001</v>
      </c>
      <c r="ES55">
        <v>0</v>
      </c>
      <c r="ET55">
        <v>0.34100000000000003</v>
      </c>
      <c r="EU55">
        <v>-0.115</v>
      </c>
      <c r="EV55">
        <v>600</v>
      </c>
      <c r="EW55">
        <v>16</v>
      </c>
      <c r="EX55">
        <v>0.22</v>
      </c>
      <c r="EY55">
        <v>0.03</v>
      </c>
      <c r="EZ55">
        <v>-11.2649170731707</v>
      </c>
      <c r="FA55">
        <v>0.34887386759577699</v>
      </c>
      <c r="FB55">
        <v>4.4223621888048598E-2</v>
      </c>
      <c r="FC55">
        <v>0</v>
      </c>
      <c r="FD55">
        <v>1</v>
      </c>
      <c r="FE55">
        <v>0</v>
      </c>
      <c r="FF55">
        <v>0</v>
      </c>
      <c r="FG55">
        <v>0</v>
      </c>
      <c r="FH55">
        <v>3.4167051219512201</v>
      </c>
      <c r="FI55">
        <v>-0.19713825783972</v>
      </c>
      <c r="FJ55">
        <v>2.3208633604019299E-2</v>
      </c>
      <c r="FK55">
        <v>1</v>
      </c>
      <c r="FL55">
        <v>1</v>
      </c>
      <c r="FM55">
        <v>3</v>
      </c>
      <c r="FN55" t="s">
        <v>413</v>
      </c>
      <c r="FO55">
        <v>3.9267799999999999</v>
      </c>
      <c r="FP55">
        <v>2.7870599999999999</v>
      </c>
      <c r="FQ55">
        <v>0.112694</v>
      </c>
      <c r="FR55">
        <v>0.11408699999999999</v>
      </c>
      <c r="FS55">
        <v>8.6007700000000006E-2</v>
      </c>
      <c r="FT55">
        <v>7.3610200000000001E-2</v>
      </c>
      <c r="FU55">
        <v>19066.400000000001</v>
      </c>
      <c r="FV55">
        <v>23220.2</v>
      </c>
      <c r="FW55">
        <v>20928</v>
      </c>
      <c r="FX55">
        <v>25280.6</v>
      </c>
      <c r="FY55">
        <v>30337.9</v>
      </c>
      <c r="FZ55">
        <v>34481.9</v>
      </c>
      <c r="GA55">
        <v>37772.300000000003</v>
      </c>
      <c r="GB55">
        <v>41938.699999999997</v>
      </c>
      <c r="GC55">
        <v>2.6690499999999999</v>
      </c>
      <c r="GD55">
        <v>2.18085</v>
      </c>
      <c r="GE55">
        <v>0.16000900000000001</v>
      </c>
      <c r="GF55">
        <v>0</v>
      </c>
      <c r="GG55">
        <v>24.1706</v>
      </c>
      <c r="GH55">
        <v>999.9</v>
      </c>
      <c r="GI55">
        <v>43.145000000000003</v>
      </c>
      <c r="GJ55">
        <v>29.617999999999999</v>
      </c>
      <c r="GK55">
        <v>19.750299999999999</v>
      </c>
      <c r="GL55">
        <v>61.503599999999999</v>
      </c>
      <c r="GM55">
        <v>18.2532</v>
      </c>
      <c r="GN55">
        <v>3</v>
      </c>
      <c r="GO55">
        <v>-0.18468999999999999</v>
      </c>
      <c r="GP55">
        <v>-0.31491599999999997</v>
      </c>
      <c r="GQ55">
        <v>20.3215</v>
      </c>
      <c r="GR55">
        <v>5.2220800000000001</v>
      </c>
      <c r="GS55">
        <v>11.962</v>
      </c>
      <c r="GT55">
        <v>4.9856999999999996</v>
      </c>
      <c r="GU55">
        <v>3.3010000000000002</v>
      </c>
      <c r="GV55">
        <v>999.9</v>
      </c>
      <c r="GW55">
        <v>9999</v>
      </c>
      <c r="GX55">
        <v>9999</v>
      </c>
      <c r="GY55">
        <v>9999</v>
      </c>
      <c r="GZ55">
        <v>1.8843799999999999</v>
      </c>
      <c r="HA55">
        <v>1.88141</v>
      </c>
      <c r="HB55">
        <v>1.8829199999999999</v>
      </c>
      <c r="HC55">
        <v>1.8815999999999999</v>
      </c>
      <c r="HD55">
        <v>1.8830899999999999</v>
      </c>
      <c r="HE55">
        <v>1.88232</v>
      </c>
      <c r="HF55">
        <v>1.8843099999999999</v>
      </c>
      <c r="HG55">
        <v>1.8815599999999999</v>
      </c>
      <c r="HH55">
        <v>5</v>
      </c>
      <c r="HI55">
        <v>0</v>
      </c>
      <c r="HJ55">
        <v>0</v>
      </c>
      <c r="HK55">
        <v>0</v>
      </c>
      <c r="HL55" t="s">
        <v>406</v>
      </c>
      <c r="HM55" t="s">
        <v>407</v>
      </c>
      <c r="HN55" t="s">
        <v>408</v>
      </c>
      <c r="HO55" t="s">
        <v>408</v>
      </c>
      <c r="HP55" t="s">
        <v>408</v>
      </c>
      <c r="HQ55" t="s">
        <v>408</v>
      </c>
      <c r="HR55">
        <v>0</v>
      </c>
      <c r="HS55">
        <v>100</v>
      </c>
      <c r="HT55">
        <v>100</v>
      </c>
      <c r="HU55">
        <v>0.34100000000000003</v>
      </c>
      <c r="HV55">
        <v>-0.115</v>
      </c>
      <c r="HW55">
        <v>1.21904761905398E-2</v>
      </c>
      <c r="HX55">
        <v>0</v>
      </c>
      <c r="HY55">
        <v>0</v>
      </c>
      <c r="HZ55">
        <v>0</v>
      </c>
      <c r="IA55">
        <v>-0.11514285714285299</v>
      </c>
      <c r="IB55">
        <v>0</v>
      </c>
      <c r="IC55">
        <v>0</v>
      </c>
      <c r="ID55">
        <v>0</v>
      </c>
      <c r="IE55">
        <v>-1</v>
      </c>
      <c r="IF55">
        <v>-1</v>
      </c>
      <c r="IG55">
        <v>-1</v>
      </c>
      <c r="IH55">
        <v>-1</v>
      </c>
      <c r="II55">
        <v>2.9</v>
      </c>
      <c r="IJ55">
        <v>2.9</v>
      </c>
      <c r="IK55">
        <v>2.1594199999999999</v>
      </c>
      <c r="IL55">
        <v>2.5988799999999999</v>
      </c>
      <c r="IM55">
        <v>2.8002899999999999</v>
      </c>
      <c r="IN55">
        <v>2.97363</v>
      </c>
      <c r="IO55">
        <v>3.0493199999999998</v>
      </c>
      <c r="IP55">
        <v>2.2949199999999998</v>
      </c>
      <c r="IQ55">
        <v>34.6006</v>
      </c>
      <c r="IR55">
        <v>24.210100000000001</v>
      </c>
      <c r="IS55">
        <v>18</v>
      </c>
      <c r="IT55">
        <v>1096.23</v>
      </c>
      <c r="IU55">
        <v>593.226</v>
      </c>
      <c r="IV55">
        <v>25.0001</v>
      </c>
      <c r="IW55">
        <v>24.892800000000001</v>
      </c>
      <c r="IX55">
        <v>30.0001</v>
      </c>
      <c r="IY55">
        <v>24.777799999999999</v>
      </c>
      <c r="IZ55">
        <v>24.771100000000001</v>
      </c>
      <c r="JA55">
        <v>43.142299999999999</v>
      </c>
      <c r="JB55">
        <v>12.848100000000001</v>
      </c>
      <c r="JC55">
        <v>55.0107</v>
      </c>
      <c r="JD55">
        <v>25</v>
      </c>
      <c r="JE55">
        <v>600</v>
      </c>
      <c r="JF55">
        <v>15.7377</v>
      </c>
      <c r="JG55">
        <v>101.82299999999999</v>
      </c>
      <c r="JH55">
        <v>101.105</v>
      </c>
    </row>
    <row r="56" spans="1:268" x14ac:dyDescent="0.2">
      <c r="A56">
        <v>40</v>
      </c>
      <c r="B56">
        <v>1530564062.5</v>
      </c>
      <c r="C56">
        <v>6666.5</v>
      </c>
      <c r="D56" t="s">
        <v>573</v>
      </c>
      <c r="E56" t="s">
        <v>574</v>
      </c>
      <c r="F56" t="s">
        <v>399</v>
      </c>
      <c r="I56">
        <v>1530564062.5</v>
      </c>
      <c r="J56">
        <f t="shared" si="46"/>
        <v>5.1990891923640011E-3</v>
      </c>
      <c r="K56">
        <f t="shared" si="47"/>
        <v>5.199089192364001</v>
      </c>
      <c r="L56">
        <f t="shared" si="48"/>
        <v>16.14708500748668</v>
      </c>
      <c r="M56">
        <f t="shared" si="49"/>
        <v>787.91700000000003</v>
      </c>
      <c r="N56">
        <f t="shared" si="50"/>
        <v>663.83568973814761</v>
      </c>
      <c r="O56">
        <f t="shared" si="51"/>
        <v>60.517840478184169</v>
      </c>
      <c r="P56">
        <f t="shared" si="52"/>
        <v>71.829574777545005</v>
      </c>
      <c r="Q56">
        <f t="shared" si="53"/>
        <v>0.26867833432154598</v>
      </c>
      <c r="R56">
        <f t="shared" si="54"/>
        <v>2.7719592921516281</v>
      </c>
      <c r="S56">
        <f t="shared" si="55"/>
        <v>0.25500349917045995</v>
      </c>
      <c r="T56">
        <f t="shared" si="56"/>
        <v>0.1605477958368455</v>
      </c>
      <c r="U56">
        <f t="shared" si="57"/>
        <v>248.05547250028189</v>
      </c>
      <c r="V56">
        <f t="shared" si="58"/>
        <v>26.666001233161687</v>
      </c>
      <c r="W56">
        <f t="shared" si="59"/>
        <v>26.833600000000001</v>
      </c>
      <c r="X56">
        <f t="shared" si="60"/>
        <v>3.5443291147616489</v>
      </c>
      <c r="Y56">
        <f t="shared" si="61"/>
        <v>49.906869799323161</v>
      </c>
      <c r="Z56">
        <f t="shared" si="62"/>
        <v>1.7395163224619998</v>
      </c>
      <c r="AA56">
        <f t="shared" si="63"/>
        <v>3.4855247974009207</v>
      </c>
      <c r="AB56">
        <f t="shared" si="64"/>
        <v>1.8048127922996491</v>
      </c>
      <c r="AC56">
        <f t="shared" si="65"/>
        <v>-229.27983338325245</v>
      </c>
      <c r="AD56">
        <f t="shared" si="66"/>
        <v>-42.471379271679915</v>
      </c>
      <c r="AE56">
        <f t="shared" si="67"/>
        <v>-3.2964318280551521</v>
      </c>
      <c r="AF56">
        <f t="shared" si="68"/>
        <v>-26.992171982705621</v>
      </c>
      <c r="AG56">
        <v>0</v>
      </c>
      <c r="AH56">
        <v>0</v>
      </c>
      <c r="AI56">
        <f t="shared" si="69"/>
        <v>1</v>
      </c>
      <c r="AJ56">
        <f t="shared" si="70"/>
        <v>0</v>
      </c>
      <c r="AK56">
        <f t="shared" si="71"/>
        <v>48331.891638082103</v>
      </c>
      <c r="AL56" t="s">
        <v>400</v>
      </c>
      <c r="AM56">
        <v>8237.3799999999992</v>
      </c>
      <c r="AN56">
        <v>0</v>
      </c>
      <c r="AO56">
        <v>0</v>
      </c>
      <c r="AP56" t="e">
        <f t="shared" si="72"/>
        <v>#DIV/0!</v>
      </c>
      <c r="AQ56">
        <v>-1</v>
      </c>
      <c r="AR56" t="s">
        <v>575</v>
      </c>
      <c r="AS56">
        <v>10379</v>
      </c>
      <c r="AT56">
        <v>938.58879999999999</v>
      </c>
      <c r="AU56">
        <v>1078.99</v>
      </c>
      <c r="AV56">
        <f t="shared" si="73"/>
        <v>0.13012280002595022</v>
      </c>
      <c r="AW56">
        <v>0.5</v>
      </c>
      <c r="AX56">
        <f t="shared" si="74"/>
        <v>1264.4847007773481</v>
      </c>
      <c r="AY56">
        <f t="shared" si="75"/>
        <v>16.14708500748668</v>
      </c>
      <c r="AZ56">
        <f t="shared" si="76"/>
        <v>82.269144927562181</v>
      </c>
      <c r="BA56">
        <f t="shared" si="77"/>
        <v>1.356053180947577E-2</v>
      </c>
      <c r="BB56">
        <f t="shared" si="78"/>
        <v>-1</v>
      </c>
      <c r="BC56" t="e">
        <f t="shared" si="79"/>
        <v>#DIV/0!</v>
      </c>
      <c r="BD56" t="s">
        <v>402</v>
      </c>
      <c r="BE56">
        <v>0</v>
      </c>
      <c r="BF56" t="e">
        <f t="shared" si="80"/>
        <v>#DIV/0!</v>
      </c>
      <c r="BG56" t="e">
        <f t="shared" si="81"/>
        <v>#DIV/0!</v>
      </c>
      <c r="BH56" t="e">
        <f t="shared" si="82"/>
        <v>#DIV/0!</v>
      </c>
      <c r="BI56" t="e">
        <f t="shared" si="83"/>
        <v>#DIV/0!</v>
      </c>
      <c r="BJ56">
        <f t="shared" si="84"/>
        <v>0.1301228000259502</v>
      </c>
      <c r="BK56" t="e">
        <f t="shared" si="85"/>
        <v>#DIV/0!</v>
      </c>
      <c r="BL56" t="e">
        <f t="shared" si="86"/>
        <v>#DIV/0!</v>
      </c>
      <c r="BM56" t="e">
        <f t="shared" si="87"/>
        <v>#DIV/0!</v>
      </c>
      <c r="BN56">
        <v>666</v>
      </c>
      <c r="BO56">
        <v>300</v>
      </c>
      <c r="BP56">
        <v>300</v>
      </c>
      <c r="BQ56">
        <v>300</v>
      </c>
      <c r="BR56">
        <v>10379</v>
      </c>
      <c r="BS56">
        <v>1055.19</v>
      </c>
      <c r="BT56">
        <v>-7.3670799999999998E-3</v>
      </c>
      <c r="BU56">
        <v>-1.1599999999999999</v>
      </c>
      <c r="BV56" t="s">
        <v>402</v>
      </c>
      <c r="BW56" t="s">
        <v>402</v>
      </c>
      <c r="BX56" t="s">
        <v>402</v>
      </c>
      <c r="BY56" t="s">
        <v>402</v>
      </c>
      <c r="BZ56" t="s">
        <v>402</v>
      </c>
      <c r="CA56" t="s">
        <v>402</v>
      </c>
      <c r="CB56" t="s">
        <v>402</v>
      </c>
      <c r="CC56" t="s">
        <v>402</v>
      </c>
      <c r="CD56" t="s">
        <v>402</v>
      </c>
      <c r="CE56" t="s">
        <v>402</v>
      </c>
      <c r="CF56">
        <f t="shared" si="88"/>
        <v>1500</v>
      </c>
      <c r="CG56">
        <f t="shared" si="89"/>
        <v>1264.4847007773481</v>
      </c>
      <c r="CH56">
        <f t="shared" si="90"/>
        <v>0.84298980051823202</v>
      </c>
      <c r="CI56">
        <f t="shared" si="91"/>
        <v>0.16537031500018792</v>
      </c>
      <c r="CJ56">
        <v>6</v>
      </c>
      <c r="CK56">
        <v>0.5</v>
      </c>
      <c r="CL56" t="s">
        <v>403</v>
      </c>
      <c r="CM56">
        <v>2</v>
      </c>
      <c r="CN56">
        <v>1530564062.5</v>
      </c>
      <c r="CO56">
        <v>787.91700000000003</v>
      </c>
      <c r="CP56">
        <v>800.06299999999999</v>
      </c>
      <c r="CQ56">
        <v>19.081199999999999</v>
      </c>
      <c r="CR56">
        <v>16.0213</v>
      </c>
      <c r="CS56">
        <v>787.49800000000005</v>
      </c>
      <c r="CT56">
        <v>19.190100000000001</v>
      </c>
      <c r="CU56">
        <v>1000.01</v>
      </c>
      <c r="CV56">
        <v>91.058999999999997</v>
      </c>
      <c r="CW56">
        <v>0.10488500000000001</v>
      </c>
      <c r="CX56">
        <v>26.549399999999999</v>
      </c>
      <c r="CY56">
        <v>26.833600000000001</v>
      </c>
      <c r="CZ56">
        <v>999.9</v>
      </c>
      <c r="DA56">
        <v>0</v>
      </c>
      <c r="DB56">
        <v>0</v>
      </c>
      <c r="DC56">
        <v>10023.799999999999</v>
      </c>
      <c r="DD56">
        <v>0</v>
      </c>
      <c r="DE56">
        <v>0.21912699999999999</v>
      </c>
      <c r="DF56">
        <v>-12.1465</v>
      </c>
      <c r="DG56">
        <v>803.24300000000005</v>
      </c>
      <c r="DH56">
        <v>813.09</v>
      </c>
      <c r="DI56">
        <v>3.0599699999999999</v>
      </c>
      <c r="DJ56">
        <v>800.06299999999999</v>
      </c>
      <c r="DK56">
        <v>16.0213</v>
      </c>
      <c r="DL56">
        <v>1.73752</v>
      </c>
      <c r="DM56">
        <v>1.45888</v>
      </c>
      <c r="DN56">
        <v>15.2357</v>
      </c>
      <c r="DO56">
        <v>12.543900000000001</v>
      </c>
      <c r="DP56">
        <v>1500</v>
      </c>
      <c r="DQ56">
        <v>0.90000400000000003</v>
      </c>
      <c r="DR56">
        <v>9.9995799999999996E-2</v>
      </c>
      <c r="DS56">
        <v>0</v>
      </c>
      <c r="DT56">
        <v>937.51900000000001</v>
      </c>
      <c r="DU56">
        <v>4.9997400000000001</v>
      </c>
      <c r="DV56">
        <v>13539.5</v>
      </c>
      <c r="DW56">
        <v>11510.3</v>
      </c>
      <c r="DX56">
        <v>42.561999999999998</v>
      </c>
      <c r="DY56">
        <v>43.186999999999998</v>
      </c>
      <c r="DZ56">
        <v>43.25</v>
      </c>
      <c r="EA56">
        <v>42.936999999999998</v>
      </c>
      <c r="EB56">
        <v>44.375</v>
      </c>
      <c r="EC56">
        <v>1345.51</v>
      </c>
      <c r="ED56">
        <v>149.49</v>
      </c>
      <c r="EE56">
        <v>0</v>
      </c>
      <c r="EF56">
        <v>144</v>
      </c>
      <c r="EG56">
        <v>0</v>
      </c>
      <c r="EH56">
        <v>938.58879999999999</v>
      </c>
      <c r="EI56">
        <v>-11.3843846213316</v>
      </c>
      <c r="EJ56">
        <v>-159.40769257302901</v>
      </c>
      <c r="EK56">
        <v>13558.984</v>
      </c>
      <c r="EL56">
        <v>15</v>
      </c>
      <c r="EM56">
        <v>1530564020</v>
      </c>
      <c r="EN56" t="s">
        <v>576</v>
      </c>
      <c r="EO56">
        <v>1530564014.5</v>
      </c>
      <c r="EP56">
        <v>1530564020</v>
      </c>
      <c r="EQ56">
        <v>40</v>
      </c>
      <c r="ER56">
        <v>7.8E-2</v>
      </c>
      <c r="ES56">
        <v>6.0000000000000001E-3</v>
      </c>
      <c r="ET56">
        <v>0.41799999999999998</v>
      </c>
      <c r="EU56">
        <v>-0.109</v>
      </c>
      <c r="EV56">
        <v>800</v>
      </c>
      <c r="EW56">
        <v>16</v>
      </c>
      <c r="EX56">
        <v>0.2</v>
      </c>
      <c r="EY56">
        <v>0.04</v>
      </c>
      <c r="EZ56">
        <v>-12.212029268292699</v>
      </c>
      <c r="FA56">
        <v>0.42513658536585902</v>
      </c>
      <c r="FB56">
        <v>5.86186528371321E-2</v>
      </c>
      <c r="FC56">
        <v>0</v>
      </c>
      <c r="FD56">
        <v>1</v>
      </c>
      <c r="FE56">
        <v>0</v>
      </c>
      <c r="FF56">
        <v>0</v>
      </c>
      <c r="FG56">
        <v>0</v>
      </c>
      <c r="FH56">
        <v>3.1053665853658501</v>
      </c>
      <c r="FI56">
        <v>-0.24045031358885199</v>
      </c>
      <c r="FJ56">
        <v>2.4308493407755798E-2</v>
      </c>
      <c r="FK56">
        <v>1</v>
      </c>
      <c r="FL56">
        <v>1</v>
      </c>
      <c r="FM56">
        <v>3</v>
      </c>
      <c r="FN56" t="s">
        <v>413</v>
      </c>
      <c r="FO56">
        <v>3.9267400000000001</v>
      </c>
      <c r="FP56">
        <v>2.7877100000000001</v>
      </c>
      <c r="FQ56">
        <v>0.137354</v>
      </c>
      <c r="FR56">
        <v>0.13864799999999999</v>
      </c>
      <c r="FS56">
        <v>8.5997100000000007E-2</v>
      </c>
      <c r="FT56">
        <v>7.4734800000000004E-2</v>
      </c>
      <c r="FU56">
        <v>18536.8</v>
      </c>
      <c r="FV56">
        <v>22576.9</v>
      </c>
      <c r="FW56">
        <v>20928.2</v>
      </c>
      <c r="FX56">
        <v>25281</v>
      </c>
      <c r="FY56">
        <v>30338.5</v>
      </c>
      <c r="FZ56">
        <v>34441.1</v>
      </c>
      <c r="GA56">
        <v>37772.199999999997</v>
      </c>
      <c r="GB56">
        <v>41939.599999999999</v>
      </c>
      <c r="GC56">
        <v>2.6682800000000002</v>
      </c>
      <c r="GD56">
        <v>2.18255</v>
      </c>
      <c r="GE56">
        <v>0.160079</v>
      </c>
      <c r="GF56">
        <v>0</v>
      </c>
      <c r="GG56">
        <v>24.209299999999999</v>
      </c>
      <c r="GH56">
        <v>999.9</v>
      </c>
      <c r="GI56">
        <v>43.046999999999997</v>
      </c>
      <c r="GJ56">
        <v>29.648</v>
      </c>
      <c r="GK56">
        <v>19.738199999999999</v>
      </c>
      <c r="GL56">
        <v>61.323599999999999</v>
      </c>
      <c r="GM56">
        <v>18.2011</v>
      </c>
      <c r="GN56">
        <v>3</v>
      </c>
      <c r="GO56">
        <v>-0.18485499999999999</v>
      </c>
      <c r="GP56">
        <v>-0.29870600000000003</v>
      </c>
      <c r="GQ56">
        <v>20.3217</v>
      </c>
      <c r="GR56">
        <v>5.2202799999999998</v>
      </c>
      <c r="GS56">
        <v>11.962</v>
      </c>
      <c r="GT56">
        <v>4.9858000000000002</v>
      </c>
      <c r="GU56">
        <v>3.3010000000000002</v>
      </c>
      <c r="GV56">
        <v>999.9</v>
      </c>
      <c r="GW56">
        <v>9999</v>
      </c>
      <c r="GX56">
        <v>9999</v>
      </c>
      <c r="GY56">
        <v>9999</v>
      </c>
      <c r="GZ56">
        <v>1.88442</v>
      </c>
      <c r="HA56">
        <v>1.8814</v>
      </c>
      <c r="HB56">
        <v>1.88293</v>
      </c>
      <c r="HC56">
        <v>1.8815999999999999</v>
      </c>
      <c r="HD56">
        <v>1.8831</v>
      </c>
      <c r="HE56">
        <v>1.88232</v>
      </c>
      <c r="HF56">
        <v>1.8843099999999999</v>
      </c>
      <c r="HG56">
        <v>1.8815599999999999</v>
      </c>
      <c r="HH56">
        <v>5</v>
      </c>
      <c r="HI56">
        <v>0</v>
      </c>
      <c r="HJ56">
        <v>0</v>
      </c>
      <c r="HK56">
        <v>0</v>
      </c>
      <c r="HL56" t="s">
        <v>406</v>
      </c>
      <c r="HM56" t="s">
        <v>407</v>
      </c>
      <c r="HN56" t="s">
        <v>408</v>
      </c>
      <c r="HO56" t="s">
        <v>408</v>
      </c>
      <c r="HP56" t="s">
        <v>408</v>
      </c>
      <c r="HQ56" t="s">
        <v>408</v>
      </c>
      <c r="HR56">
        <v>0</v>
      </c>
      <c r="HS56">
        <v>100</v>
      </c>
      <c r="HT56">
        <v>100</v>
      </c>
      <c r="HU56">
        <v>0.41899999999999998</v>
      </c>
      <c r="HV56">
        <v>-0.1089</v>
      </c>
      <c r="HW56">
        <v>0.41847619047621298</v>
      </c>
      <c r="HX56">
        <v>0</v>
      </c>
      <c r="HY56">
        <v>0</v>
      </c>
      <c r="HZ56">
        <v>0</v>
      </c>
      <c r="IA56">
        <v>-0.10887500000000599</v>
      </c>
      <c r="IB56">
        <v>0</v>
      </c>
      <c r="IC56">
        <v>0</v>
      </c>
      <c r="ID56">
        <v>0</v>
      </c>
      <c r="IE56">
        <v>-1</v>
      </c>
      <c r="IF56">
        <v>-1</v>
      </c>
      <c r="IG56">
        <v>-1</v>
      </c>
      <c r="IH56">
        <v>-1</v>
      </c>
      <c r="II56">
        <v>0.8</v>
      </c>
      <c r="IJ56">
        <v>0.7</v>
      </c>
      <c r="IK56">
        <v>2.7136200000000001</v>
      </c>
      <c r="IL56">
        <v>2.5952099999999998</v>
      </c>
      <c r="IM56">
        <v>2.8002899999999999</v>
      </c>
      <c r="IN56">
        <v>2.97485</v>
      </c>
      <c r="IO56">
        <v>3.0493199999999998</v>
      </c>
      <c r="IP56">
        <v>2.2985799999999998</v>
      </c>
      <c r="IQ56">
        <v>34.6235</v>
      </c>
      <c r="IR56">
        <v>24.2013</v>
      </c>
      <c r="IS56">
        <v>18</v>
      </c>
      <c r="IT56">
        <v>1095.3499999999999</v>
      </c>
      <c r="IU56">
        <v>594.56100000000004</v>
      </c>
      <c r="IV56">
        <v>25.000299999999999</v>
      </c>
      <c r="IW56">
        <v>24.896899999999999</v>
      </c>
      <c r="IX56">
        <v>30.0001</v>
      </c>
      <c r="IY56">
        <v>24.779900000000001</v>
      </c>
      <c r="IZ56">
        <v>24.771899999999999</v>
      </c>
      <c r="JA56">
        <v>54.236699999999999</v>
      </c>
      <c r="JB56">
        <v>10.9992</v>
      </c>
      <c r="JC56">
        <v>54.9636</v>
      </c>
      <c r="JD56">
        <v>25</v>
      </c>
      <c r="JE56">
        <v>800</v>
      </c>
      <c r="JF56">
        <v>15.962300000000001</v>
      </c>
      <c r="JG56">
        <v>101.82299999999999</v>
      </c>
      <c r="JH56">
        <v>101.107</v>
      </c>
    </row>
    <row r="57" spans="1:268" x14ac:dyDescent="0.2">
      <c r="A57">
        <v>41</v>
      </c>
      <c r="B57">
        <v>1530564184.5</v>
      </c>
      <c r="C57">
        <v>6788.5</v>
      </c>
      <c r="D57" t="s">
        <v>577</v>
      </c>
      <c r="E57" t="s">
        <v>578</v>
      </c>
      <c r="F57" t="s">
        <v>399</v>
      </c>
      <c r="I57">
        <v>1530564184.5</v>
      </c>
      <c r="J57">
        <f t="shared" si="46"/>
        <v>4.3275579899206499E-3</v>
      </c>
      <c r="K57">
        <f t="shared" si="47"/>
        <v>4.32755798992065</v>
      </c>
      <c r="L57">
        <f t="shared" si="48"/>
        <v>16.95293015828458</v>
      </c>
      <c r="M57">
        <f t="shared" si="49"/>
        <v>987.22699999999998</v>
      </c>
      <c r="N57">
        <f t="shared" si="50"/>
        <v>830.13358195097067</v>
      </c>
      <c r="O57">
        <f t="shared" si="51"/>
        <v>75.678301185512609</v>
      </c>
      <c r="P57">
        <f t="shared" si="52"/>
        <v>89.99956617690799</v>
      </c>
      <c r="Q57">
        <f t="shared" si="53"/>
        <v>0.22076271498123307</v>
      </c>
      <c r="R57">
        <f t="shared" si="54"/>
        <v>2.7683599115080186</v>
      </c>
      <c r="S57">
        <f t="shared" si="55"/>
        <v>0.21142793802405963</v>
      </c>
      <c r="T57">
        <f t="shared" si="56"/>
        <v>0.13294826143040941</v>
      </c>
      <c r="U57">
        <f t="shared" si="57"/>
        <v>248.0570685002719</v>
      </c>
      <c r="V57">
        <f t="shared" si="58"/>
        <v>26.931820627064923</v>
      </c>
      <c r="W57">
        <f t="shared" si="59"/>
        <v>26.910699999999999</v>
      </c>
      <c r="X57">
        <f t="shared" si="60"/>
        <v>3.5604305968943355</v>
      </c>
      <c r="Y57">
        <f t="shared" si="61"/>
        <v>50.094318364977333</v>
      </c>
      <c r="Z57">
        <f t="shared" si="62"/>
        <v>1.7487990887319997</v>
      </c>
      <c r="AA57">
        <f t="shared" si="63"/>
        <v>3.4910128449909115</v>
      </c>
      <c r="AB57">
        <f t="shared" si="64"/>
        <v>1.8116315081623358</v>
      </c>
      <c r="AC57">
        <f t="shared" si="65"/>
        <v>-190.84530735550067</v>
      </c>
      <c r="AD57">
        <f t="shared" si="66"/>
        <v>-49.938320421168854</v>
      </c>
      <c r="AE57">
        <f t="shared" si="67"/>
        <v>-3.8830377327512706</v>
      </c>
      <c r="AF57">
        <f t="shared" si="68"/>
        <v>3.3904029908511149</v>
      </c>
      <c r="AG57">
        <v>0</v>
      </c>
      <c r="AH57">
        <v>0</v>
      </c>
      <c r="AI57">
        <f t="shared" si="69"/>
        <v>1</v>
      </c>
      <c r="AJ57">
        <f t="shared" si="70"/>
        <v>0</v>
      </c>
      <c r="AK57">
        <f t="shared" si="71"/>
        <v>48229.328046229435</v>
      </c>
      <c r="AL57" t="s">
        <v>400</v>
      </c>
      <c r="AM57">
        <v>8237.3799999999992</v>
      </c>
      <c r="AN57">
        <v>0</v>
      </c>
      <c r="AO57">
        <v>0</v>
      </c>
      <c r="AP57" t="e">
        <f t="shared" si="72"/>
        <v>#DIV/0!</v>
      </c>
      <c r="AQ57">
        <v>-1</v>
      </c>
      <c r="AR57" t="s">
        <v>579</v>
      </c>
      <c r="AS57">
        <v>10379</v>
      </c>
      <c r="AT57">
        <v>941.05700000000002</v>
      </c>
      <c r="AU57">
        <v>1084.31</v>
      </c>
      <c r="AV57">
        <f t="shared" si="73"/>
        <v>0.1321144322195682</v>
      </c>
      <c r="AW57">
        <v>0.5</v>
      </c>
      <c r="AX57">
        <f t="shared" si="74"/>
        <v>1264.493100777343</v>
      </c>
      <c r="AY57">
        <f t="shared" si="75"/>
        <v>16.95293015828458</v>
      </c>
      <c r="AZ57">
        <f t="shared" si="76"/>
        <v>83.528894027379948</v>
      </c>
      <c r="BA57">
        <f t="shared" si="77"/>
        <v>1.4197728834778201E-2</v>
      </c>
      <c r="BB57">
        <f t="shared" si="78"/>
        <v>-1</v>
      </c>
      <c r="BC57" t="e">
        <f t="shared" si="79"/>
        <v>#DIV/0!</v>
      </c>
      <c r="BD57" t="s">
        <v>402</v>
      </c>
      <c r="BE57">
        <v>0</v>
      </c>
      <c r="BF57" t="e">
        <f t="shared" si="80"/>
        <v>#DIV/0!</v>
      </c>
      <c r="BG57" t="e">
        <f t="shared" si="81"/>
        <v>#DIV/0!</v>
      </c>
      <c r="BH57" t="e">
        <f t="shared" si="82"/>
        <v>#DIV/0!</v>
      </c>
      <c r="BI57" t="e">
        <f t="shared" si="83"/>
        <v>#DIV/0!</v>
      </c>
      <c r="BJ57">
        <f t="shared" si="84"/>
        <v>0.13211443221956815</v>
      </c>
      <c r="BK57" t="e">
        <f t="shared" si="85"/>
        <v>#DIV/0!</v>
      </c>
      <c r="BL57" t="e">
        <f t="shared" si="86"/>
        <v>#DIV/0!</v>
      </c>
      <c r="BM57" t="e">
        <f t="shared" si="87"/>
        <v>#DIV/0!</v>
      </c>
      <c r="BN57">
        <v>667</v>
      </c>
      <c r="BO57">
        <v>300</v>
      </c>
      <c r="BP57">
        <v>300</v>
      </c>
      <c r="BQ57">
        <v>300</v>
      </c>
      <c r="BR57">
        <v>10379</v>
      </c>
      <c r="BS57">
        <v>1060.9000000000001</v>
      </c>
      <c r="BT57">
        <v>-7.3670300000000001E-3</v>
      </c>
      <c r="BU57">
        <v>-1.67</v>
      </c>
      <c r="BV57" t="s">
        <v>402</v>
      </c>
      <c r="BW57" t="s">
        <v>402</v>
      </c>
      <c r="BX57" t="s">
        <v>402</v>
      </c>
      <c r="BY57" t="s">
        <v>402</v>
      </c>
      <c r="BZ57" t="s">
        <v>402</v>
      </c>
      <c r="CA57" t="s">
        <v>402</v>
      </c>
      <c r="CB57" t="s">
        <v>402</v>
      </c>
      <c r="CC57" t="s">
        <v>402</v>
      </c>
      <c r="CD57" t="s">
        <v>402</v>
      </c>
      <c r="CE57" t="s">
        <v>402</v>
      </c>
      <c r="CF57">
        <f t="shared" si="88"/>
        <v>1500.01</v>
      </c>
      <c r="CG57">
        <f t="shared" si="89"/>
        <v>1264.493100777343</v>
      </c>
      <c r="CH57">
        <f t="shared" si="90"/>
        <v>0.8429897805863581</v>
      </c>
      <c r="CI57">
        <f t="shared" si="91"/>
        <v>0.16537027653167105</v>
      </c>
      <c r="CJ57">
        <v>6</v>
      </c>
      <c r="CK57">
        <v>0.5</v>
      </c>
      <c r="CL57" t="s">
        <v>403</v>
      </c>
      <c r="CM57">
        <v>2</v>
      </c>
      <c r="CN57">
        <v>1530564184.5</v>
      </c>
      <c r="CO57">
        <v>987.22699999999998</v>
      </c>
      <c r="CP57">
        <v>999.96199999999999</v>
      </c>
      <c r="CQ57">
        <v>19.183</v>
      </c>
      <c r="CR57">
        <v>16.636299999999999</v>
      </c>
      <c r="CS57">
        <v>986.68799999999999</v>
      </c>
      <c r="CT57">
        <v>19.286999999999999</v>
      </c>
      <c r="CU57">
        <v>1000.01</v>
      </c>
      <c r="CV57">
        <v>91.059399999999997</v>
      </c>
      <c r="CW57">
        <v>0.104604</v>
      </c>
      <c r="CX57">
        <v>26.5761</v>
      </c>
      <c r="CY57">
        <v>26.910699999999999</v>
      </c>
      <c r="CZ57">
        <v>999.9</v>
      </c>
      <c r="DA57">
        <v>0</v>
      </c>
      <c r="DB57">
        <v>0</v>
      </c>
      <c r="DC57">
        <v>10002.5</v>
      </c>
      <c r="DD57">
        <v>0</v>
      </c>
      <c r="DE57">
        <v>0.21912699999999999</v>
      </c>
      <c r="DF57">
        <v>-12.856</v>
      </c>
      <c r="DG57">
        <v>1006.41</v>
      </c>
      <c r="DH57">
        <v>1016.88</v>
      </c>
      <c r="DI57">
        <v>2.5418699999999999</v>
      </c>
      <c r="DJ57">
        <v>999.96199999999999</v>
      </c>
      <c r="DK57">
        <v>16.636299999999999</v>
      </c>
      <c r="DL57">
        <v>1.7463500000000001</v>
      </c>
      <c r="DM57">
        <v>1.5148900000000001</v>
      </c>
      <c r="DN57">
        <v>15.3147</v>
      </c>
      <c r="DO57">
        <v>13.119300000000001</v>
      </c>
      <c r="DP57">
        <v>1500.01</v>
      </c>
      <c r="DQ57">
        <v>0.90000400000000003</v>
      </c>
      <c r="DR57">
        <v>9.9995799999999996E-2</v>
      </c>
      <c r="DS57">
        <v>0</v>
      </c>
      <c r="DT57">
        <v>939.78499999999997</v>
      </c>
      <c r="DU57">
        <v>4.9997400000000001</v>
      </c>
      <c r="DV57">
        <v>13584.1</v>
      </c>
      <c r="DW57">
        <v>11510.5</v>
      </c>
      <c r="DX57">
        <v>41.875</v>
      </c>
      <c r="DY57">
        <v>43.25</v>
      </c>
      <c r="DZ57">
        <v>43.061999999999998</v>
      </c>
      <c r="EA57">
        <v>43.25</v>
      </c>
      <c r="EB57">
        <v>44.061999999999998</v>
      </c>
      <c r="EC57">
        <v>1345.52</v>
      </c>
      <c r="ED57">
        <v>149.49</v>
      </c>
      <c r="EE57">
        <v>0</v>
      </c>
      <c r="EF57">
        <v>121.799999952316</v>
      </c>
      <c r="EG57">
        <v>0</v>
      </c>
      <c r="EH57">
        <v>941.05700000000002</v>
      </c>
      <c r="EI57">
        <v>-9.4278290659310606</v>
      </c>
      <c r="EJ57">
        <v>-132.95384625679401</v>
      </c>
      <c r="EK57">
        <v>13600.8038461538</v>
      </c>
      <c r="EL57">
        <v>15</v>
      </c>
      <c r="EM57">
        <v>1530564206</v>
      </c>
      <c r="EN57" t="s">
        <v>580</v>
      </c>
      <c r="EO57">
        <v>1530564205</v>
      </c>
      <c r="EP57">
        <v>1530564206</v>
      </c>
      <c r="EQ57">
        <v>41</v>
      </c>
      <c r="ER57">
        <v>0.121</v>
      </c>
      <c r="ES57">
        <v>5.0000000000000001E-3</v>
      </c>
      <c r="ET57">
        <v>0.53900000000000003</v>
      </c>
      <c r="EU57">
        <v>-0.104</v>
      </c>
      <c r="EV57">
        <v>1000</v>
      </c>
      <c r="EW57">
        <v>17</v>
      </c>
      <c r="EX57">
        <v>0.33</v>
      </c>
      <c r="EY57">
        <v>0.03</v>
      </c>
      <c r="EZ57">
        <v>-13.0343775</v>
      </c>
      <c r="FA57">
        <v>3.63005628517988E-2</v>
      </c>
      <c r="FB57">
        <v>6.6055626132449904E-2</v>
      </c>
      <c r="FC57">
        <v>1</v>
      </c>
      <c r="FD57">
        <v>1</v>
      </c>
      <c r="FE57">
        <v>0</v>
      </c>
      <c r="FF57">
        <v>0</v>
      </c>
      <c r="FG57">
        <v>0</v>
      </c>
      <c r="FH57">
        <v>2.5973062499999999</v>
      </c>
      <c r="FI57">
        <v>-0.23385287054409501</v>
      </c>
      <c r="FJ57">
        <v>2.3056091460555501E-2</v>
      </c>
      <c r="FK57">
        <v>1</v>
      </c>
      <c r="FL57">
        <v>2</v>
      </c>
      <c r="FM57">
        <v>3</v>
      </c>
      <c r="FN57" t="s">
        <v>422</v>
      </c>
      <c r="FO57">
        <v>3.9267400000000001</v>
      </c>
      <c r="FP57">
        <v>2.7872499999999998</v>
      </c>
      <c r="FQ57">
        <v>0.15892500000000001</v>
      </c>
      <c r="FR57">
        <v>0.160111</v>
      </c>
      <c r="FS57">
        <v>8.63154E-2</v>
      </c>
      <c r="FT57">
        <v>7.6843900000000007E-2</v>
      </c>
      <c r="FU57">
        <v>18073.7</v>
      </c>
      <c r="FV57">
        <v>22015.5</v>
      </c>
      <c r="FW57">
        <v>20928.599999999999</v>
      </c>
      <c r="FX57">
        <v>25282.2</v>
      </c>
      <c r="FY57">
        <v>30328.799999999999</v>
      </c>
      <c r="FZ57">
        <v>34363.800000000003</v>
      </c>
      <c r="GA57">
        <v>37772.9</v>
      </c>
      <c r="GB57">
        <v>41940.6</v>
      </c>
      <c r="GC57">
        <v>2.6682999999999999</v>
      </c>
      <c r="GD57">
        <v>2.1854300000000002</v>
      </c>
      <c r="GE57">
        <v>0.162434</v>
      </c>
      <c r="GF57">
        <v>0</v>
      </c>
      <c r="GG57">
        <v>24.248000000000001</v>
      </c>
      <c r="GH57">
        <v>999.9</v>
      </c>
      <c r="GI57">
        <v>43.072000000000003</v>
      </c>
      <c r="GJ57">
        <v>29.658000000000001</v>
      </c>
      <c r="GK57">
        <v>19.760200000000001</v>
      </c>
      <c r="GL57">
        <v>61.573700000000002</v>
      </c>
      <c r="GM57">
        <v>18.137</v>
      </c>
      <c r="GN57">
        <v>3</v>
      </c>
      <c r="GO57">
        <v>-0.185198</v>
      </c>
      <c r="GP57">
        <v>-0.30233399999999999</v>
      </c>
      <c r="GQ57">
        <v>20.321400000000001</v>
      </c>
      <c r="GR57">
        <v>5.2219300000000004</v>
      </c>
      <c r="GS57">
        <v>11.962</v>
      </c>
      <c r="GT57">
        <v>4.9856999999999996</v>
      </c>
      <c r="GU57">
        <v>3.3010000000000002</v>
      </c>
      <c r="GV57">
        <v>999.9</v>
      </c>
      <c r="GW57">
        <v>9999</v>
      </c>
      <c r="GX57">
        <v>9999</v>
      </c>
      <c r="GY57">
        <v>9999</v>
      </c>
      <c r="GZ57">
        <v>1.8843700000000001</v>
      </c>
      <c r="HA57">
        <v>1.8813599999999999</v>
      </c>
      <c r="HB57">
        <v>1.88289</v>
      </c>
      <c r="HC57">
        <v>1.88157</v>
      </c>
      <c r="HD57">
        <v>1.8831100000000001</v>
      </c>
      <c r="HE57">
        <v>1.88232</v>
      </c>
      <c r="HF57">
        <v>1.8843099999999999</v>
      </c>
      <c r="HG57">
        <v>1.8815599999999999</v>
      </c>
      <c r="HH57">
        <v>5</v>
      </c>
      <c r="HI57">
        <v>0</v>
      </c>
      <c r="HJ57">
        <v>0</v>
      </c>
      <c r="HK57">
        <v>0</v>
      </c>
      <c r="HL57" t="s">
        <v>406</v>
      </c>
      <c r="HM57" t="s">
        <v>407</v>
      </c>
      <c r="HN57" t="s">
        <v>408</v>
      </c>
      <c r="HO57" t="s">
        <v>408</v>
      </c>
      <c r="HP57" t="s">
        <v>408</v>
      </c>
      <c r="HQ57" t="s">
        <v>408</v>
      </c>
      <c r="HR57">
        <v>0</v>
      </c>
      <c r="HS57">
        <v>100</v>
      </c>
      <c r="HT57">
        <v>100</v>
      </c>
      <c r="HU57">
        <v>0.53900000000000003</v>
      </c>
      <c r="HV57">
        <v>-0.104</v>
      </c>
      <c r="HW57">
        <v>0.41847619047621298</v>
      </c>
      <c r="HX57">
        <v>0</v>
      </c>
      <c r="HY57">
        <v>0</v>
      </c>
      <c r="HZ57">
        <v>0</v>
      </c>
      <c r="IA57">
        <v>-0.10887500000000599</v>
      </c>
      <c r="IB57">
        <v>0</v>
      </c>
      <c r="IC57">
        <v>0</v>
      </c>
      <c r="ID57">
        <v>0</v>
      </c>
      <c r="IE57">
        <v>-1</v>
      </c>
      <c r="IF57">
        <v>-1</v>
      </c>
      <c r="IG57">
        <v>-1</v>
      </c>
      <c r="IH57">
        <v>-1</v>
      </c>
      <c r="II57">
        <v>2.8</v>
      </c>
      <c r="IJ57">
        <v>2.7</v>
      </c>
      <c r="IK57">
        <v>3.2324199999999998</v>
      </c>
      <c r="IL57">
        <v>2.5805699999999998</v>
      </c>
      <c r="IM57">
        <v>2.8002899999999999</v>
      </c>
      <c r="IN57">
        <v>2.97363</v>
      </c>
      <c r="IO57">
        <v>3.0493199999999998</v>
      </c>
      <c r="IP57">
        <v>2.32422</v>
      </c>
      <c r="IQ57">
        <v>34.646299999999997</v>
      </c>
      <c r="IR57">
        <v>24.2013</v>
      </c>
      <c r="IS57">
        <v>18</v>
      </c>
      <c r="IT57">
        <v>1095.29</v>
      </c>
      <c r="IU57">
        <v>596.78399999999999</v>
      </c>
      <c r="IV57">
        <v>24.9998</v>
      </c>
      <c r="IW57">
        <v>24.892800000000001</v>
      </c>
      <c r="IX57">
        <v>30</v>
      </c>
      <c r="IY57">
        <v>24.775700000000001</v>
      </c>
      <c r="IZ57">
        <v>24.7698</v>
      </c>
      <c r="JA57">
        <v>64.597999999999999</v>
      </c>
      <c r="JB57">
        <v>6.6371500000000001</v>
      </c>
      <c r="JC57">
        <v>54.9636</v>
      </c>
      <c r="JD57">
        <v>25</v>
      </c>
      <c r="JE57">
        <v>1000</v>
      </c>
      <c r="JF57">
        <v>16.709599999999998</v>
      </c>
      <c r="JG57">
        <v>101.825</v>
      </c>
      <c r="JH57">
        <v>101.111</v>
      </c>
    </row>
    <row r="58" spans="1:268" x14ac:dyDescent="0.2">
      <c r="A58">
        <v>42</v>
      </c>
      <c r="B58">
        <v>1530564327</v>
      </c>
      <c r="C58">
        <v>6931</v>
      </c>
      <c r="D58" t="s">
        <v>581</v>
      </c>
      <c r="E58" t="s">
        <v>582</v>
      </c>
      <c r="F58" t="s">
        <v>399</v>
      </c>
      <c r="I58">
        <v>1530564327</v>
      </c>
      <c r="J58">
        <f t="shared" si="46"/>
        <v>3.6520579784100325E-3</v>
      </c>
      <c r="K58">
        <f t="shared" si="47"/>
        <v>3.6520579784100327</v>
      </c>
      <c r="L58">
        <f t="shared" si="48"/>
        <v>18.315669279196023</v>
      </c>
      <c r="M58">
        <f t="shared" si="49"/>
        <v>1186.49</v>
      </c>
      <c r="N58">
        <f t="shared" si="50"/>
        <v>986.38148617642764</v>
      </c>
      <c r="O58">
        <f t="shared" si="51"/>
        <v>89.928541147257434</v>
      </c>
      <c r="P58">
        <f t="shared" si="52"/>
        <v>108.17246296807001</v>
      </c>
      <c r="Q58">
        <f t="shared" si="53"/>
        <v>0.18378632709384402</v>
      </c>
      <c r="R58">
        <f t="shared" si="54"/>
        <v>2.7668836140443056</v>
      </c>
      <c r="S58">
        <f t="shared" si="55"/>
        <v>0.17726370099821595</v>
      </c>
      <c r="T58">
        <f t="shared" si="56"/>
        <v>0.11135655938366294</v>
      </c>
      <c r="U58">
        <f t="shared" si="57"/>
        <v>248.06243550034222</v>
      </c>
      <c r="V58">
        <f t="shared" si="58"/>
        <v>27.126238275540675</v>
      </c>
      <c r="W58">
        <f t="shared" si="59"/>
        <v>26.970700000000001</v>
      </c>
      <c r="X58">
        <f t="shared" si="60"/>
        <v>3.5730050787550094</v>
      </c>
      <c r="Y58">
        <f t="shared" si="61"/>
        <v>50.088395708472355</v>
      </c>
      <c r="Z58">
        <f t="shared" si="62"/>
        <v>1.7495094590984996</v>
      </c>
      <c r="AA58">
        <f t="shared" si="63"/>
        <v>3.4928438700275111</v>
      </c>
      <c r="AB58">
        <f t="shared" si="64"/>
        <v>1.8234956196565097</v>
      </c>
      <c r="AC58">
        <f t="shared" si="65"/>
        <v>-161.05575684788244</v>
      </c>
      <c r="AD58">
        <f t="shared" si="66"/>
        <v>-57.534186079717536</v>
      </c>
      <c r="AE58">
        <f t="shared" si="67"/>
        <v>-4.4775979117194682</v>
      </c>
      <c r="AF58">
        <f t="shared" si="68"/>
        <v>24.994894661022776</v>
      </c>
      <c r="AG58">
        <v>0</v>
      </c>
      <c r="AH58">
        <v>0</v>
      </c>
      <c r="AI58">
        <f t="shared" si="69"/>
        <v>1</v>
      </c>
      <c r="AJ58">
        <f t="shared" si="70"/>
        <v>0</v>
      </c>
      <c r="AK58">
        <f t="shared" si="71"/>
        <v>48187.741957008402</v>
      </c>
      <c r="AL58" t="s">
        <v>400</v>
      </c>
      <c r="AM58">
        <v>8237.3799999999992</v>
      </c>
      <c r="AN58">
        <v>0</v>
      </c>
      <c r="AO58">
        <v>0</v>
      </c>
      <c r="AP58" t="e">
        <f t="shared" si="72"/>
        <v>#DIV/0!</v>
      </c>
      <c r="AQ58">
        <v>-1</v>
      </c>
      <c r="AR58" t="s">
        <v>583</v>
      </c>
      <c r="AS58">
        <v>10379.200000000001</v>
      </c>
      <c r="AT58">
        <v>945.61104</v>
      </c>
      <c r="AU58">
        <v>1092.42</v>
      </c>
      <c r="AV58">
        <f t="shared" si="73"/>
        <v>0.13438875157906305</v>
      </c>
      <c r="AW58">
        <v>0.5</v>
      </c>
      <c r="AX58">
        <f t="shared" si="74"/>
        <v>1264.5186007773791</v>
      </c>
      <c r="AY58">
        <f t="shared" si="75"/>
        <v>18.315669279196023</v>
      </c>
      <c r="AZ58">
        <f t="shared" si="76"/>
        <v>84.968538053487805</v>
      </c>
      <c r="BA58">
        <f t="shared" si="77"/>
        <v>1.5275116765638296E-2</v>
      </c>
      <c r="BB58">
        <f t="shared" si="78"/>
        <v>-1</v>
      </c>
      <c r="BC58" t="e">
        <f t="shared" si="79"/>
        <v>#DIV/0!</v>
      </c>
      <c r="BD58" t="s">
        <v>402</v>
      </c>
      <c r="BE58">
        <v>0</v>
      </c>
      <c r="BF58" t="e">
        <f t="shared" si="80"/>
        <v>#DIV/0!</v>
      </c>
      <c r="BG58" t="e">
        <f t="shared" si="81"/>
        <v>#DIV/0!</v>
      </c>
      <c r="BH58" t="e">
        <f t="shared" si="82"/>
        <v>#DIV/0!</v>
      </c>
      <c r="BI58" t="e">
        <f t="shared" si="83"/>
        <v>#DIV/0!</v>
      </c>
      <c r="BJ58">
        <f t="shared" si="84"/>
        <v>0.13438875157906305</v>
      </c>
      <c r="BK58" t="e">
        <f t="shared" si="85"/>
        <v>#DIV/0!</v>
      </c>
      <c r="BL58" t="e">
        <f t="shared" si="86"/>
        <v>#DIV/0!</v>
      </c>
      <c r="BM58" t="e">
        <f t="shared" si="87"/>
        <v>#DIV/0!</v>
      </c>
      <c r="BN58">
        <v>668</v>
      </c>
      <c r="BO58">
        <v>300</v>
      </c>
      <c r="BP58">
        <v>300</v>
      </c>
      <c r="BQ58">
        <v>300</v>
      </c>
      <c r="BR58">
        <v>10379.200000000001</v>
      </c>
      <c r="BS58">
        <v>1070.2</v>
      </c>
      <c r="BT58">
        <v>-7.3672900000000003E-3</v>
      </c>
      <c r="BU58">
        <v>-1.1200000000000001</v>
      </c>
      <c r="BV58" t="s">
        <v>402</v>
      </c>
      <c r="BW58" t="s">
        <v>402</v>
      </c>
      <c r="BX58" t="s">
        <v>402</v>
      </c>
      <c r="BY58" t="s">
        <v>402</v>
      </c>
      <c r="BZ58" t="s">
        <v>402</v>
      </c>
      <c r="CA58" t="s">
        <v>402</v>
      </c>
      <c r="CB58" t="s">
        <v>402</v>
      </c>
      <c r="CC58" t="s">
        <v>402</v>
      </c>
      <c r="CD58" t="s">
        <v>402</v>
      </c>
      <c r="CE58" t="s">
        <v>402</v>
      </c>
      <c r="CF58">
        <f t="shared" si="88"/>
        <v>1500.04</v>
      </c>
      <c r="CG58">
        <f t="shared" si="89"/>
        <v>1264.5186007773791</v>
      </c>
      <c r="CH58">
        <f t="shared" si="90"/>
        <v>0.84298992078703183</v>
      </c>
      <c r="CI58">
        <f t="shared" si="91"/>
        <v>0.16537054711897164</v>
      </c>
      <c r="CJ58">
        <v>6</v>
      </c>
      <c r="CK58">
        <v>0.5</v>
      </c>
      <c r="CL58" t="s">
        <v>403</v>
      </c>
      <c r="CM58">
        <v>2</v>
      </c>
      <c r="CN58">
        <v>1530564327</v>
      </c>
      <c r="CO58">
        <v>1186.49</v>
      </c>
      <c r="CP58">
        <v>1200.08</v>
      </c>
      <c r="CQ58">
        <v>19.189499999999999</v>
      </c>
      <c r="CR58">
        <v>17.040199999999999</v>
      </c>
      <c r="CS58">
        <v>1186.1300000000001</v>
      </c>
      <c r="CT58">
        <v>19.289200000000001</v>
      </c>
      <c r="CU58">
        <v>999.947</v>
      </c>
      <c r="CV58">
        <v>91.0655</v>
      </c>
      <c r="CW58">
        <v>0.104643</v>
      </c>
      <c r="CX58">
        <v>26.585000000000001</v>
      </c>
      <c r="CY58">
        <v>26.970700000000001</v>
      </c>
      <c r="CZ58">
        <v>999.9</v>
      </c>
      <c r="DA58">
        <v>0</v>
      </c>
      <c r="DB58">
        <v>0</v>
      </c>
      <c r="DC58">
        <v>9993.1200000000008</v>
      </c>
      <c r="DD58">
        <v>0</v>
      </c>
      <c r="DE58">
        <v>0.21912699999999999</v>
      </c>
      <c r="DF58">
        <v>-13.5868</v>
      </c>
      <c r="DG58">
        <v>1209.71</v>
      </c>
      <c r="DH58">
        <v>1220.8900000000001</v>
      </c>
      <c r="DI58">
        <v>2.1493699999999998</v>
      </c>
      <c r="DJ58">
        <v>1200.08</v>
      </c>
      <c r="DK58">
        <v>17.040199999999999</v>
      </c>
      <c r="DL58">
        <v>1.7475000000000001</v>
      </c>
      <c r="DM58">
        <v>1.5517700000000001</v>
      </c>
      <c r="DN58">
        <v>15.324999999999999</v>
      </c>
      <c r="DO58">
        <v>13.488099999999999</v>
      </c>
      <c r="DP58">
        <v>1500.04</v>
      </c>
      <c r="DQ58">
        <v>0.90000400000000003</v>
      </c>
      <c r="DR58">
        <v>9.9995799999999996E-2</v>
      </c>
      <c r="DS58">
        <v>0</v>
      </c>
      <c r="DT58">
        <v>944.77200000000005</v>
      </c>
      <c r="DU58">
        <v>4.9997400000000001</v>
      </c>
      <c r="DV58">
        <v>13659.6</v>
      </c>
      <c r="DW58">
        <v>11510.7</v>
      </c>
      <c r="DX58">
        <v>42.625</v>
      </c>
      <c r="DY58">
        <v>43.125</v>
      </c>
      <c r="DZ58">
        <v>43.25</v>
      </c>
      <c r="EA58">
        <v>42.75</v>
      </c>
      <c r="EB58">
        <v>44.375</v>
      </c>
      <c r="EC58">
        <v>1345.54</v>
      </c>
      <c r="ED58">
        <v>149.5</v>
      </c>
      <c r="EE58">
        <v>0</v>
      </c>
      <c r="EF58">
        <v>141.700000047684</v>
      </c>
      <c r="EG58">
        <v>0</v>
      </c>
      <c r="EH58">
        <v>945.61104</v>
      </c>
      <c r="EI58">
        <v>-6.3099230781990903</v>
      </c>
      <c r="EJ58">
        <v>-97.538461644021893</v>
      </c>
      <c r="EK58">
        <v>13670.56</v>
      </c>
      <c r="EL58">
        <v>15</v>
      </c>
      <c r="EM58">
        <v>1530564286.5</v>
      </c>
      <c r="EN58" t="s">
        <v>584</v>
      </c>
      <c r="EO58">
        <v>1530564286.5</v>
      </c>
      <c r="EP58">
        <v>1530564281</v>
      </c>
      <c r="EQ58">
        <v>42</v>
      </c>
      <c r="ER58">
        <v>-0.17499999999999999</v>
      </c>
      <c r="ES58">
        <v>4.0000000000000001E-3</v>
      </c>
      <c r="ET58">
        <v>0.36199999999999999</v>
      </c>
      <c r="EU58">
        <v>-0.1</v>
      </c>
      <c r="EV58">
        <v>1200</v>
      </c>
      <c r="EW58">
        <v>17</v>
      </c>
      <c r="EX58">
        <v>0.39</v>
      </c>
      <c r="EY58">
        <v>0.04</v>
      </c>
      <c r="EZ58">
        <v>-13.509060975609801</v>
      </c>
      <c r="FA58">
        <v>-5.10731707321147E-3</v>
      </c>
      <c r="FB58">
        <v>4.7677528981480297E-2</v>
      </c>
      <c r="FC58">
        <v>1</v>
      </c>
      <c r="FD58">
        <v>1</v>
      </c>
      <c r="FE58">
        <v>0</v>
      </c>
      <c r="FF58">
        <v>0</v>
      </c>
      <c r="FG58">
        <v>0</v>
      </c>
      <c r="FH58">
        <v>2.1614314634146301</v>
      </c>
      <c r="FI58">
        <v>-4.5697630662018603E-2</v>
      </c>
      <c r="FJ58">
        <v>4.9665410061464701E-3</v>
      </c>
      <c r="FK58">
        <v>1</v>
      </c>
      <c r="FL58">
        <v>2</v>
      </c>
      <c r="FM58">
        <v>3</v>
      </c>
      <c r="FN58" t="s">
        <v>422</v>
      </c>
      <c r="FO58">
        <v>3.92665</v>
      </c>
      <c r="FP58">
        <v>2.7871999999999999</v>
      </c>
      <c r="FQ58">
        <v>0.17824599999999999</v>
      </c>
      <c r="FR58">
        <v>0.179365</v>
      </c>
      <c r="FS58">
        <v>8.6329299999999998E-2</v>
      </c>
      <c r="FT58">
        <v>7.8218999999999997E-2</v>
      </c>
      <c r="FU58">
        <v>17658.8</v>
      </c>
      <c r="FV58">
        <v>21510.6</v>
      </c>
      <c r="FW58">
        <v>20928.599999999999</v>
      </c>
      <c r="FX58">
        <v>25281.599999999999</v>
      </c>
      <c r="FY58">
        <v>30329</v>
      </c>
      <c r="FZ58">
        <v>34312.199999999997</v>
      </c>
      <c r="GA58">
        <v>37773.300000000003</v>
      </c>
      <c r="GB58">
        <v>41939.699999999997</v>
      </c>
      <c r="GC58">
        <v>2.6675</v>
      </c>
      <c r="GD58">
        <v>2.1881699999999999</v>
      </c>
      <c r="GE58">
        <v>0.16738500000000001</v>
      </c>
      <c r="GF58">
        <v>0</v>
      </c>
      <c r="GG58">
        <v>24.226900000000001</v>
      </c>
      <c r="GH58">
        <v>999.9</v>
      </c>
      <c r="GI58">
        <v>43.267000000000003</v>
      </c>
      <c r="GJ58">
        <v>29.698</v>
      </c>
      <c r="GK58">
        <v>19.893699999999999</v>
      </c>
      <c r="GL58">
        <v>61.5837</v>
      </c>
      <c r="GM58">
        <v>18.068899999999999</v>
      </c>
      <c r="GN58">
        <v>3</v>
      </c>
      <c r="GO58">
        <v>-0.185559</v>
      </c>
      <c r="GP58">
        <v>-0.31246699999999999</v>
      </c>
      <c r="GQ58">
        <v>20.3217</v>
      </c>
      <c r="GR58">
        <v>5.2228300000000001</v>
      </c>
      <c r="GS58">
        <v>11.962</v>
      </c>
      <c r="GT58">
        <v>4.9857500000000003</v>
      </c>
      <c r="GU58">
        <v>3.3010000000000002</v>
      </c>
      <c r="GV58">
        <v>999.9</v>
      </c>
      <c r="GW58">
        <v>9999</v>
      </c>
      <c r="GX58">
        <v>9999</v>
      </c>
      <c r="GY58">
        <v>9999</v>
      </c>
      <c r="GZ58">
        <v>1.88443</v>
      </c>
      <c r="HA58">
        <v>1.88141</v>
      </c>
      <c r="HB58">
        <v>1.8829199999999999</v>
      </c>
      <c r="HC58">
        <v>1.88164</v>
      </c>
      <c r="HD58">
        <v>1.8831199999999999</v>
      </c>
      <c r="HE58">
        <v>1.88232</v>
      </c>
      <c r="HF58">
        <v>1.8843099999999999</v>
      </c>
      <c r="HG58">
        <v>1.88157</v>
      </c>
      <c r="HH58">
        <v>5</v>
      </c>
      <c r="HI58">
        <v>0</v>
      </c>
      <c r="HJ58">
        <v>0</v>
      </c>
      <c r="HK58">
        <v>0</v>
      </c>
      <c r="HL58" t="s">
        <v>406</v>
      </c>
      <c r="HM58" t="s">
        <v>407</v>
      </c>
      <c r="HN58" t="s">
        <v>408</v>
      </c>
      <c r="HO58" t="s">
        <v>408</v>
      </c>
      <c r="HP58" t="s">
        <v>408</v>
      </c>
      <c r="HQ58" t="s">
        <v>408</v>
      </c>
      <c r="HR58">
        <v>0</v>
      </c>
      <c r="HS58">
        <v>100</v>
      </c>
      <c r="HT58">
        <v>100</v>
      </c>
      <c r="HU58">
        <v>0.36</v>
      </c>
      <c r="HV58">
        <v>-9.9699999999999997E-2</v>
      </c>
      <c r="HW58">
        <v>0.36190476190472498</v>
      </c>
      <c r="HX58">
        <v>0</v>
      </c>
      <c r="HY58">
        <v>0</v>
      </c>
      <c r="HZ58">
        <v>0</v>
      </c>
      <c r="IA58">
        <v>-9.9620000000001596E-2</v>
      </c>
      <c r="IB58">
        <v>0</v>
      </c>
      <c r="IC58">
        <v>0</v>
      </c>
      <c r="ID58">
        <v>0</v>
      </c>
      <c r="IE58">
        <v>-1</v>
      </c>
      <c r="IF58">
        <v>-1</v>
      </c>
      <c r="IG58">
        <v>-1</v>
      </c>
      <c r="IH58">
        <v>-1</v>
      </c>
      <c r="II58">
        <v>0.7</v>
      </c>
      <c r="IJ58">
        <v>0.8</v>
      </c>
      <c r="IK58">
        <v>3.7206999999999999</v>
      </c>
      <c r="IL58">
        <v>2.5756800000000002</v>
      </c>
      <c r="IM58">
        <v>2.8002899999999999</v>
      </c>
      <c r="IN58">
        <v>2.97485</v>
      </c>
      <c r="IO58">
        <v>3.0493199999999998</v>
      </c>
      <c r="IP58">
        <v>2.2814899999999998</v>
      </c>
      <c r="IQ58">
        <v>34.646299999999997</v>
      </c>
      <c r="IR58">
        <v>24.2013</v>
      </c>
      <c r="IS58">
        <v>18</v>
      </c>
      <c r="IT58">
        <v>1094.22</v>
      </c>
      <c r="IU58">
        <v>598.84199999999998</v>
      </c>
      <c r="IV58">
        <v>24.999700000000001</v>
      </c>
      <c r="IW58">
        <v>24.884399999999999</v>
      </c>
      <c r="IX58">
        <v>30</v>
      </c>
      <c r="IY58">
        <v>24.769500000000001</v>
      </c>
      <c r="IZ58">
        <v>24.761500000000002</v>
      </c>
      <c r="JA58">
        <v>74.343000000000004</v>
      </c>
      <c r="JB58">
        <v>4.3261700000000003</v>
      </c>
      <c r="JC58">
        <v>55.819400000000002</v>
      </c>
      <c r="JD58">
        <v>25</v>
      </c>
      <c r="JE58">
        <v>1200</v>
      </c>
      <c r="JF58">
        <v>16.981400000000001</v>
      </c>
      <c r="JG58">
        <v>101.82599999999999</v>
      </c>
      <c r="JH58">
        <v>101.108</v>
      </c>
    </row>
    <row r="59" spans="1:268" x14ac:dyDescent="0.2">
      <c r="A59">
        <v>43</v>
      </c>
      <c r="B59">
        <v>1530564449</v>
      </c>
      <c r="C59">
        <v>7053</v>
      </c>
      <c r="D59" t="s">
        <v>585</v>
      </c>
      <c r="E59" t="s">
        <v>586</v>
      </c>
      <c r="F59" t="s">
        <v>399</v>
      </c>
      <c r="I59">
        <v>1530564449</v>
      </c>
      <c r="J59">
        <f t="shared" si="46"/>
        <v>3.3101663785098869E-3</v>
      </c>
      <c r="K59">
        <f t="shared" si="47"/>
        <v>3.3101663785098867</v>
      </c>
      <c r="L59">
        <f t="shared" si="48"/>
        <v>18.313357983221113</v>
      </c>
      <c r="M59">
        <f t="shared" si="49"/>
        <v>1486.07</v>
      </c>
      <c r="N59">
        <f t="shared" si="50"/>
        <v>1258.2467125384803</v>
      </c>
      <c r="O59">
        <f t="shared" si="51"/>
        <v>114.70835220356113</v>
      </c>
      <c r="P59">
        <f t="shared" si="52"/>
        <v>135.47791483216997</v>
      </c>
      <c r="Q59">
        <f t="shared" si="53"/>
        <v>0.16505818276514128</v>
      </c>
      <c r="R59">
        <f t="shared" si="54"/>
        <v>2.7669253033824641</v>
      </c>
      <c r="S59">
        <f t="shared" si="55"/>
        <v>0.15977668178137724</v>
      </c>
      <c r="T59">
        <f t="shared" si="56"/>
        <v>0.10032087015685492</v>
      </c>
      <c r="U59">
        <f t="shared" si="57"/>
        <v>248.07201150028226</v>
      </c>
      <c r="V59">
        <f t="shared" si="58"/>
        <v>27.235073470602178</v>
      </c>
      <c r="W59">
        <f t="shared" si="59"/>
        <v>27.008700000000001</v>
      </c>
      <c r="X59">
        <f t="shared" si="60"/>
        <v>3.5809889530000469</v>
      </c>
      <c r="Y59">
        <f t="shared" si="61"/>
        <v>49.985912151371672</v>
      </c>
      <c r="Z59">
        <f t="shared" si="62"/>
        <v>1.7474733808541998</v>
      </c>
      <c r="AA59">
        <f t="shared" si="63"/>
        <v>3.4959317648587658</v>
      </c>
      <c r="AB59">
        <f t="shared" si="64"/>
        <v>1.8335155721458472</v>
      </c>
      <c r="AC59">
        <f t="shared" si="65"/>
        <v>-145.978337292286</v>
      </c>
      <c r="AD59">
        <f t="shared" si="66"/>
        <v>-60.965973931898922</v>
      </c>
      <c r="AE59">
        <f t="shared" si="67"/>
        <v>-4.7458639101957951</v>
      </c>
      <c r="AF59">
        <f t="shared" si="68"/>
        <v>36.381836365901542</v>
      </c>
      <c r="AG59">
        <v>0</v>
      </c>
      <c r="AH59">
        <v>0</v>
      </c>
      <c r="AI59">
        <f t="shared" si="69"/>
        <v>1</v>
      </c>
      <c r="AJ59">
        <f t="shared" si="70"/>
        <v>0</v>
      </c>
      <c r="AK59">
        <f t="shared" si="71"/>
        <v>48186.391372828191</v>
      </c>
      <c r="AL59" t="s">
        <v>400</v>
      </c>
      <c r="AM59">
        <v>8237.3799999999992</v>
      </c>
      <c r="AN59">
        <v>0</v>
      </c>
      <c r="AO59">
        <v>0</v>
      </c>
      <c r="AP59" t="e">
        <f t="shared" si="72"/>
        <v>#DIV/0!</v>
      </c>
      <c r="AQ59">
        <v>-1</v>
      </c>
      <c r="AR59" t="s">
        <v>587</v>
      </c>
      <c r="AS59">
        <v>10379.5</v>
      </c>
      <c r="AT59">
        <v>952.86127999999997</v>
      </c>
      <c r="AU59">
        <v>1110.76</v>
      </c>
      <c r="AV59">
        <f t="shared" si="73"/>
        <v>0.1421537685908747</v>
      </c>
      <c r="AW59">
        <v>0.5</v>
      </c>
      <c r="AX59">
        <f t="shared" si="74"/>
        <v>1264.5690007773483</v>
      </c>
      <c r="AY59">
        <f t="shared" si="75"/>
        <v>18.313357983221113</v>
      </c>
      <c r="AZ59">
        <f t="shared" si="76"/>
        <v>89.881624551848404</v>
      </c>
      <c r="BA59">
        <f t="shared" si="77"/>
        <v>1.5272680234411031E-2</v>
      </c>
      <c r="BB59">
        <f t="shared" si="78"/>
        <v>-1</v>
      </c>
      <c r="BC59" t="e">
        <f t="shared" si="79"/>
        <v>#DIV/0!</v>
      </c>
      <c r="BD59" t="s">
        <v>402</v>
      </c>
      <c r="BE59">
        <v>0</v>
      </c>
      <c r="BF59" t="e">
        <f t="shared" si="80"/>
        <v>#DIV/0!</v>
      </c>
      <c r="BG59" t="e">
        <f t="shared" si="81"/>
        <v>#DIV/0!</v>
      </c>
      <c r="BH59" t="e">
        <f t="shared" si="82"/>
        <v>#DIV/0!</v>
      </c>
      <c r="BI59" t="e">
        <f t="shared" si="83"/>
        <v>#DIV/0!</v>
      </c>
      <c r="BJ59">
        <f t="shared" si="84"/>
        <v>0.14215376859087475</v>
      </c>
      <c r="BK59" t="e">
        <f t="shared" si="85"/>
        <v>#DIV/0!</v>
      </c>
      <c r="BL59" t="e">
        <f t="shared" si="86"/>
        <v>#DIV/0!</v>
      </c>
      <c r="BM59" t="e">
        <f t="shared" si="87"/>
        <v>#DIV/0!</v>
      </c>
      <c r="BN59">
        <v>669</v>
      </c>
      <c r="BO59">
        <v>300</v>
      </c>
      <c r="BP59">
        <v>300</v>
      </c>
      <c r="BQ59">
        <v>300</v>
      </c>
      <c r="BR59">
        <v>10379.5</v>
      </c>
      <c r="BS59">
        <v>1077.48</v>
      </c>
      <c r="BT59">
        <v>-7.3674400000000003E-3</v>
      </c>
      <c r="BU59">
        <v>-2.4700000000000002</v>
      </c>
      <c r="BV59" t="s">
        <v>402</v>
      </c>
      <c r="BW59" t="s">
        <v>402</v>
      </c>
      <c r="BX59" t="s">
        <v>402</v>
      </c>
      <c r="BY59" t="s">
        <v>402</v>
      </c>
      <c r="BZ59" t="s">
        <v>402</v>
      </c>
      <c r="CA59" t="s">
        <v>402</v>
      </c>
      <c r="CB59" t="s">
        <v>402</v>
      </c>
      <c r="CC59" t="s">
        <v>402</v>
      </c>
      <c r="CD59" t="s">
        <v>402</v>
      </c>
      <c r="CE59" t="s">
        <v>402</v>
      </c>
      <c r="CF59">
        <f t="shared" si="88"/>
        <v>1500.1</v>
      </c>
      <c r="CG59">
        <f t="shared" si="89"/>
        <v>1264.5690007773483</v>
      </c>
      <c r="CH59">
        <f t="shared" si="90"/>
        <v>0.84298980119815237</v>
      </c>
      <c r="CI59">
        <f t="shared" si="91"/>
        <v>0.16537031631243401</v>
      </c>
      <c r="CJ59">
        <v>6</v>
      </c>
      <c r="CK59">
        <v>0.5</v>
      </c>
      <c r="CL59" t="s">
        <v>403</v>
      </c>
      <c r="CM59">
        <v>2</v>
      </c>
      <c r="CN59">
        <v>1530564449</v>
      </c>
      <c r="CO59">
        <v>1486.07</v>
      </c>
      <c r="CP59">
        <v>1500.01</v>
      </c>
      <c r="CQ59">
        <v>19.168199999999999</v>
      </c>
      <c r="CR59">
        <v>17.220099999999999</v>
      </c>
      <c r="CS59">
        <v>1485.65</v>
      </c>
      <c r="CT59">
        <v>19.266300000000001</v>
      </c>
      <c r="CU59">
        <v>999.96400000000006</v>
      </c>
      <c r="CV59">
        <v>91.061999999999998</v>
      </c>
      <c r="CW59">
        <v>0.103231</v>
      </c>
      <c r="CX59">
        <v>26.6</v>
      </c>
      <c r="CY59">
        <v>27.008700000000001</v>
      </c>
      <c r="CZ59">
        <v>999.9</v>
      </c>
      <c r="DA59">
        <v>0</v>
      </c>
      <c r="DB59">
        <v>0</v>
      </c>
      <c r="DC59">
        <v>9993.75</v>
      </c>
      <c r="DD59">
        <v>0</v>
      </c>
      <c r="DE59">
        <v>0.21912699999999999</v>
      </c>
      <c r="DF59">
        <v>-13.9377</v>
      </c>
      <c r="DG59">
        <v>1515.12</v>
      </c>
      <c r="DH59">
        <v>1526.3</v>
      </c>
      <c r="DI59">
        <v>1.94808</v>
      </c>
      <c r="DJ59">
        <v>1500.01</v>
      </c>
      <c r="DK59">
        <v>17.220099999999999</v>
      </c>
      <c r="DL59">
        <v>1.7455000000000001</v>
      </c>
      <c r="DM59">
        <v>1.5681</v>
      </c>
      <c r="DN59">
        <v>15.3071</v>
      </c>
      <c r="DO59">
        <v>13.648899999999999</v>
      </c>
      <c r="DP59">
        <v>1500.1</v>
      </c>
      <c r="DQ59">
        <v>0.90000400000000003</v>
      </c>
      <c r="DR59">
        <v>9.9995799999999996E-2</v>
      </c>
      <c r="DS59">
        <v>0</v>
      </c>
      <c r="DT59">
        <v>951.94399999999996</v>
      </c>
      <c r="DU59">
        <v>4.9997400000000001</v>
      </c>
      <c r="DV59">
        <v>13761.4</v>
      </c>
      <c r="DW59">
        <v>11511.1</v>
      </c>
      <c r="DX59">
        <v>41.811999999999998</v>
      </c>
      <c r="DY59">
        <v>43.186999999999998</v>
      </c>
      <c r="DZ59">
        <v>43.061999999999998</v>
      </c>
      <c r="EA59">
        <v>43.186999999999998</v>
      </c>
      <c r="EB59">
        <v>44</v>
      </c>
      <c r="EC59">
        <v>1345.6</v>
      </c>
      <c r="ED59">
        <v>149.5</v>
      </c>
      <c r="EE59">
        <v>0</v>
      </c>
      <c r="EF59">
        <v>121.60000014305101</v>
      </c>
      <c r="EG59">
        <v>0</v>
      </c>
      <c r="EH59">
        <v>952.86127999999997</v>
      </c>
      <c r="EI59">
        <v>-8.7873846342927209</v>
      </c>
      <c r="EJ59">
        <v>-138.315384568285</v>
      </c>
      <c r="EK59">
        <v>13776.644</v>
      </c>
      <c r="EL59">
        <v>15</v>
      </c>
      <c r="EM59">
        <v>1530564413</v>
      </c>
      <c r="EN59" t="s">
        <v>588</v>
      </c>
      <c r="EO59">
        <v>1530564413</v>
      </c>
      <c r="EP59">
        <v>1530564400</v>
      </c>
      <c r="EQ59">
        <v>43</v>
      </c>
      <c r="ER59">
        <v>6.2E-2</v>
      </c>
      <c r="ES59">
        <v>2E-3</v>
      </c>
      <c r="ET59">
        <v>0.42199999999999999</v>
      </c>
      <c r="EU59">
        <v>-9.8000000000000004E-2</v>
      </c>
      <c r="EV59">
        <v>1500</v>
      </c>
      <c r="EW59">
        <v>17</v>
      </c>
      <c r="EX59">
        <v>0.43</v>
      </c>
      <c r="EY59">
        <v>7.0000000000000007E-2</v>
      </c>
      <c r="EZ59">
        <v>-14.1787829268293</v>
      </c>
      <c r="FA59">
        <v>0.89574773519164597</v>
      </c>
      <c r="FB59">
        <v>9.8259638396317697E-2</v>
      </c>
      <c r="FC59">
        <v>0</v>
      </c>
      <c r="FD59">
        <v>1</v>
      </c>
      <c r="FE59">
        <v>0</v>
      </c>
      <c r="FF59">
        <v>0</v>
      </c>
      <c r="FG59">
        <v>0</v>
      </c>
      <c r="FH59">
        <v>1.9696634146341501</v>
      </c>
      <c r="FI59">
        <v>-4.5711637630658997E-2</v>
      </c>
      <c r="FJ59">
        <v>1.21475884608199E-2</v>
      </c>
      <c r="FK59">
        <v>1</v>
      </c>
      <c r="FL59">
        <v>1</v>
      </c>
      <c r="FM59">
        <v>3</v>
      </c>
      <c r="FN59" t="s">
        <v>413</v>
      </c>
      <c r="FO59">
        <v>3.9266700000000001</v>
      </c>
      <c r="FP59">
        <v>2.7858000000000001</v>
      </c>
      <c r="FQ59">
        <v>0.20402200000000001</v>
      </c>
      <c r="FR59">
        <v>0.20503299999999999</v>
      </c>
      <c r="FS59">
        <v>8.6252700000000002E-2</v>
      </c>
      <c r="FT59">
        <v>7.8823199999999996E-2</v>
      </c>
      <c r="FU59">
        <v>17105.099999999999</v>
      </c>
      <c r="FV59">
        <v>20838.2</v>
      </c>
      <c r="FW59">
        <v>20928.400000000001</v>
      </c>
      <c r="FX59">
        <v>25281.599999999999</v>
      </c>
      <c r="FY59">
        <v>30331.8</v>
      </c>
      <c r="FZ59">
        <v>34290.400000000001</v>
      </c>
      <c r="GA59">
        <v>37773.1</v>
      </c>
      <c r="GB59">
        <v>41940</v>
      </c>
      <c r="GC59">
        <v>2.6678000000000002</v>
      </c>
      <c r="GD59">
        <v>2.18967</v>
      </c>
      <c r="GE59">
        <v>0.16991800000000001</v>
      </c>
      <c r="GF59">
        <v>0</v>
      </c>
      <c r="GG59">
        <v>24.223600000000001</v>
      </c>
      <c r="GH59">
        <v>999.9</v>
      </c>
      <c r="GI59">
        <v>43.786000000000001</v>
      </c>
      <c r="GJ59">
        <v>29.698</v>
      </c>
      <c r="GK59">
        <v>20.133700000000001</v>
      </c>
      <c r="GL59">
        <v>61.503700000000002</v>
      </c>
      <c r="GM59">
        <v>18.064900000000002</v>
      </c>
      <c r="GN59">
        <v>3</v>
      </c>
      <c r="GO59">
        <v>-0.18616099999999999</v>
      </c>
      <c r="GP59">
        <v>-0.312309</v>
      </c>
      <c r="GQ59">
        <v>20.321400000000001</v>
      </c>
      <c r="GR59">
        <v>5.2216300000000002</v>
      </c>
      <c r="GS59">
        <v>11.962</v>
      </c>
      <c r="GT59">
        <v>4.9836499999999999</v>
      </c>
      <c r="GU59">
        <v>3.3008500000000001</v>
      </c>
      <c r="GV59">
        <v>999.9</v>
      </c>
      <c r="GW59">
        <v>9999</v>
      </c>
      <c r="GX59">
        <v>9999</v>
      </c>
      <c r="GY59">
        <v>9999</v>
      </c>
      <c r="GZ59">
        <v>1.88442</v>
      </c>
      <c r="HA59">
        <v>1.88141</v>
      </c>
      <c r="HB59">
        <v>1.88289</v>
      </c>
      <c r="HC59">
        <v>1.8815900000000001</v>
      </c>
      <c r="HD59">
        <v>1.8831</v>
      </c>
      <c r="HE59">
        <v>1.88232</v>
      </c>
      <c r="HF59">
        <v>1.8843099999999999</v>
      </c>
      <c r="HG59">
        <v>1.8815599999999999</v>
      </c>
      <c r="HH59">
        <v>5</v>
      </c>
      <c r="HI59">
        <v>0</v>
      </c>
      <c r="HJ59">
        <v>0</v>
      </c>
      <c r="HK59">
        <v>0</v>
      </c>
      <c r="HL59" t="s">
        <v>406</v>
      </c>
      <c r="HM59" t="s">
        <v>407</v>
      </c>
      <c r="HN59" t="s">
        <v>408</v>
      </c>
      <c r="HO59" t="s">
        <v>408</v>
      </c>
      <c r="HP59" t="s">
        <v>408</v>
      </c>
      <c r="HQ59" t="s">
        <v>408</v>
      </c>
      <c r="HR59">
        <v>0</v>
      </c>
      <c r="HS59">
        <v>100</v>
      </c>
      <c r="HT59">
        <v>100</v>
      </c>
      <c r="HU59">
        <v>0.42</v>
      </c>
      <c r="HV59">
        <v>-9.8100000000000007E-2</v>
      </c>
      <c r="HW59">
        <v>0.42199999999979798</v>
      </c>
      <c r="HX59">
        <v>0</v>
      </c>
      <c r="HY59">
        <v>0</v>
      </c>
      <c r="HZ59">
        <v>0</v>
      </c>
      <c r="IA59">
        <v>-9.8085000000001102E-2</v>
      </c>
      <c r="IB59">
        <v>0</v>
      </c>
      <c r="IC59">
        <v>0</v>
      </c>
      <c r="ID59">
        <v>0</v>
      </c>
      <c r="IE59">
        <v>-1</v>
      </c>
      <c r="IF59">
        <v>-1</v>
      </c>
      <c r="IG59">
        <v>-1</v>
      </c>
      <c r="IH59">
        <v>-1</v>
      </c>
      <c r="II59">
        <v>0.6</v>
      </c>
      <c r="IJ59">
        <v>0.8</v>
      </c>
      <c r="IK59">
        <v>4.3981899999999996</v>
      </c>
      <c r="IL59">
        <v>2.5732400000000002</v>
      </c>
      <c r="IM59">
        <v>2.8002899999999999</v>
      </c>
      <c r="IN59">
        <v>2.97485</v>
      </c>
      <c r="IO59">
        <v>3.0493199999999998</v>
      </c>
      <c r="IP59">
        <v>2.2985799999999998</v>
      </c>
      <c r="IQ59">
        <v>34.646299999999997</v>
      </c>
      <c r="IR59">
        <v>24.2013</v>
      </c>
      <c r="IS59">
        <v>18</v>
      </c>
      <c r="IT59">
        <v>1094.45</v>
      </c>
      <c r="IU59">
        <v>599.94399999999996</v>
      </c>
      <c r="IV59">
        <v>25</v>
      </c>
      <c r="IW59">
        <v>24.8781</v>
      </c>
      <c r="IX59">
        <v>30.0002</v>
      </c>
      <c r="IY59">
        <v>24.763200000000001</v>
      </c>
      <c r="IZ59">
        <v>24.754999999999999</v>
      </c>
      <c r="JA59">
        <v>87.848399999999998</v>
      </c>
      <c r="JB59">
        <v>5.9699400000000002</v>
      </c>
      <c r="JC59">
        <v>57.260300000000001</v>
      </c>
      <c r="JD59">
        <v>25</v>
      </c>
      <c r="JE59">
        <v>1500</v>
      </c>
      <c r="JF59">
        <v>17.143799999999999</v>
      </c>
      <c r="JG59">
        <v>101.825</v>
      </c>
      <c r="JH59">
        <v>101.10899999999999</v>
      </c>
    </row>
    <row r="60" spans="1:268" x14ac:dyDescent="0.2">
      <c r="A60">
        <v>44</v>
      </c>
      <c r="B60">
        <v>1530564571</v>
      </c>
      <c r="C60">
        <v>7175</v>
      </c>
      <c r="D60" t="s">
        <v>589</v>
      </c>
      <c r="E60" t="s">
        <v>590</v>
      </c>
      <c r="F60" t="s">
        <v>399</v>
      </c>
      <c r="I60">
        <v>1530564571</v>
      </c>
      <c r="J60">
        <f t="shared" si="46"/>
        <v>2.8656555365405081E-3</v>
      </c>
      <c r="K60">
        <f t="shared" si="47"/>
        <v>2.8656555365405083</v>
      </c>
      <c r="L60">
        <f t="shared" si="48"/>
        <v>18.834973451051084</v>
      </c>
      <c r="M60">
        <f t="shared" si="49"/>
        <v>1779.05</v>
      </c>
      <c r="N60">
        <f t="shared" si="50"/>
        <v>1505.3646204480299</v>
      </c>
      <c r="O60">
        <f t="shared" si="51"/>
        <v>137.23359553874849</v>
      </c>
      <c r="P60">
        <f t="shared" si="52"/>
        <v>162.18358318435</v>
      </c>
      <c r="Q60">
        <f t="shared" si="53"/>
        <v>0.14094671298534886</v>
      </c>
      <c r="R60">
        <f t="shared" si="54"/>
        <v>2.7714121206066467</v>
      </c>
      <c r="S60">
        <f t="shared" si="55"/>
        <v>0.13708214272748812</v>
      </c>
      <c r="T60">
        <f t="shared" si="56"/>
        <v>8.6014729615001617E-2</v>
      </c>
      <c r="U60">
        <f t="shared" si="57"/>
        <v>248.03051550054232</v>
      </c>
      <c r="V60">
        <f t="shared" si="58"/>
        <v>27.370310332845065</v>
      </c>
      <c r="W60">
        <f t="shared" si="59"/>
        <v>27.074000000000002</v>
      </c>
      <c r="X60">
        <f t="shared" si="60"/>
        <v>3.5947449880043236</v>
      </c>
      <c r="Y60">
        <f t="shared" si="61"/>
        <v>49.866925167849594</v>
      </c>
      <c r="Z60">
        <f t="shared" si="62"/>
        <v>1.7448238715691999</v>
      </c>
      <c r="AA60">
        <f t="shared" si="63"/>
        <v>3.4989602140019853</v>
      </c>
      <c r="AB60">
        <f t="shared" si="64"/>
        <v>1.8499211164351237</v>
      </c>
      <c r="AC60">
        <f t="shared" si="65"/>
        <v>-126.37540916143641</v>
      </c>
      <c r="AD60">
        <f t="shared" si="66"/>
        <v>-68.625101654055015</v>
      </c>
      <c r="AE60">
        <f t="shared" si="67"/>
        <v>-5.3355717042679691</v>
      </c>
      <c r="AF60">
        <f t="shared" si="68"/>
        <v>47.694432980782921</v>
      </c>
      <c r="AG60">
        <v>0</v>
      </c>
      <c r="AH60">
        <v>0</v>
      </c>
      <c r="AI60">
        <f t="shared" si="69"/>
        <v>1</v>
      </c>
      <c r="AJ60">
        <f t="shared" si="70"/>
        <v>0</v>
      </c>
      <c r="AK60">
        <f t="shared" si="71"/>
        <v>48306.411242139562</v>
      </c>
      <c r="AL60" t="s">
        <v>400</v>
      </c>
      <c r="AM60">
        <v>8237.3799999999992</v>
      </c>
      <c r="AN60">
        <v>0</v>
      </c>
      <c r="AO60">
        <v>0</v>
      </c>
      <c r="AP60" t="e">
        <f t="shared" si="72"/>
        <v>#DIV/0!</v>
      </c>
      <c r="AQ60">
        <v>-1</v>
      </c>
      <c r="AR60" t="s">
        <v>591</v>
      </c>
      <c r="AS60">
        <v>10379.5</v>
      </c>
      <c r="AT60">
        <v>949.59748000000002</v>
      </c>
      <c r="AU60">
        <v>1099.82</v>
      </c>
      <c r="AV60">
        <f t="shared" si="73"/>
        <v>0.13658827808186791</v>
      </c>
      <c r="AW60">
        <v>0.5</v>
      </c>
      <c r="AX60">
        <f t="shared" si="74"/>
        <v>1264.3506007774829</v>
      </c>
      <c r="AY60">
        <f t="shared" si="75"/>
        <v>18.834973451051084</v>
      </c>
      <c r="AZ60">
        <f t="shared" si="76"/>
        <v>86.3477357259858</v>
      </c>
      <c r="BA60">
        <f t="shared" si="77"/>
        <v>1.5687874422532826E-2</v>
      </c>
      <c r="BB60">
        <f t="shared" si="78"/>
        <v>-1</v>
      </c>
      <c r="BC60" t="e">
        <f t="shared" si="79"/>
        <v>#DIV/0!</v>
      </c>
      <c r="BD60" t="s">
        <v>402</v>
      </c>
      <c r="BE60">
        <v>0</v>
      </c>
      <c r="BF60" t="e">
        <f t="shared" si="80"/>
        <v>#DIV/0!</v>
      </c>
      <c r="BG60" t="e">
        <f t="shared" si="81"/>
        <v>#DIV/0!</v>
      </c>
      <c r="BH60" t="e">
        <f t="shared" si="82"/>
        <v>#DIV/0!</v>
      </c>
      <c r="BI60" t="e">
        <f t="shared" si="83"/>
        <v>#DIV/0!</v>
      </c>
      <c r="BJ60">
        <f t="shared" si="84"/>
        <v>0.13658827808186788</v>
      </c>
      <c r="BK60" t="e">
        <f t="shared" si="85"/>
        <v>#DIV/0!</v>
      </c>
      <c r="BL60" t="e">
        <f t="shared" si="86"/>
        <v>#DIV/0!</v>
      </c>
      <c r="BM60" t="e">
        <f t="shared" si="87"/>
        <v>#DIV/0!</v>
      </c>
      <c r="BN60">
        <v>670</v>
      </c>
      <c r="BO60">
        <v>300</v>
      </c>
      <c r="BP60">
        <v>300</v>
      </c>
      <c r="BQ60">
        <v>300</v>
      </c>
      <c r="BR60">
        <v>10379.5</v>
      </c>
      <c r="BS60">
        <v>1074.22</v>
      </c>
      <c r="BT60">
        <v>-7.3674400000000003E-3</v>
      </c>
      <c r="BU60">
        <v>-0.67</v>
      </c>
      <c r="BV60" t="s">
        <v>402</v>
      </c>
      <c r="BW60" t="s">
        <v>402</v>
      </c>
      <c r="BX60" t="s">
        <v>402</v>
      </c>
      <c r="BY60" t="s">
        <v>402</v>
      </c>
      <c r="BZ60" t="s">
        <v>402</v>
      </c>
      <c r="CA60" t="s">
        <v>402</v>
      </c>
      <c r="CB60" t="s">
        <v>402</v>
      </c>
      <c r="CC60" t="s">
        <v>402</v>
      </c>
      <c r="CD60" t="s">
        <v>402</v>
      </c>
      <c r="CE60" t="s">
        <v>402</v>
      </c>
      <c r="CF60">
        <f t="shared" si="88"/>
        <v>1499.84</v>
      </c>
      <c r="CG60">
        <f t="shared" si="89"/>
        <v>1264.3506007774829</v>
      </c>
      <c r="CH60">
        <f t="shared" si="90"/>
        <v>0.84299031948573377</v>
      </c>
      <c r="CI60">
        <f t="shared" si="91"/>
        <v>0.16537131660746635</v>
      </c>
      <c r="CJ60">
        <v>6</v>
      </c>
      <c r="CK60">
        <v>0.5</v>
      </c>
      <c r="CL60" t="s">
        <v>403</v>
      </c>
      <c r="CM60">
        <v>2</v>
      </c>
      <c r="CN60">
        <v>1530564571</v>
      </c>
      <c r="CO60">
        <v>1779.05</v>
      </c>
      <c r="CP60">
        <v>1793.41</v>
      </c>
      <c r="CQ60">
        <v>19.139600000000002</v>
      </c>
      <c r="CR60">
        <v>17.453099999999999</v>
      </c>
      <c r="CS60">
        <v>1778.71</v>
      </c>
      <c r="CT60">
        <v>19.226900000000001</v>
      </c>
      <c r="CU60">
        <v>999.99099999999999</v>
      </c>
      <c r="CV60">
        <v>91.058700000000002</v>
      </c>
      <c r="CW60">
        <v>0.104327</v>
      </c>
      <c r="CX60">
        <v>26.614699999999999</v>
      </c>
      <c r="CY60">
        <v>27.074000000000002</v>
      </c>
      <c r="CZ60">
        <v>999.9</v>
      </c>
      <c r="DA60">
        <v>0</v>
      </c>
      <c r="DB60">
        <v>0</v>
      </c>
      <c r="DC60">
        <v>10020.6</v>
      </c>
      <c r="DD60">
        <v>0</v>
      </c>
      <c r="DE60">
        <v>0.21912699999999999</v>
      </c>
      <c r="DF60">
        <v>-14.3652</v>
      </c>
      <c r="DG60">
        <v>1813.76</v>
      </c>
      <c r="DH60">
        <v>1825.27</v>
      </c>
      <c r="DI60">
        <v>1.6865000000000001</v>
      </c>
      <c r="DJ60">
        <v>1793.41</v>
      </c>
      <c r="DK60">
        <v>17.453099999999999</v>
      </c>
      <c r="DL60">
        <v>1.7428300000000001</v>
      </c>
      <c r="DM60">
        <v>1.5892599999999999</v>
      </c>
      <c r="DN60">
        <v>15.283300000000001</v>
      </c>
      <c r="DO60">
        <v>13.8551</v>
      </c>
      <c r="DP60">
        <v>1499.84</v>
      </c>
      <c r="DQ60">
        <v>0.89998599999999995</v>
      </c>
      <c r="DR60">
        <v>0.10001400000000001</v>
      </c>
      <c r="DS60">
        <v>0</v>
      </c>
      <c r="DT60">
        <v>948.57799999999997</v>
      </c>
      <c r="DU60">
        <v>4.9997400000000001</v>
      </c>
      <c r="DV60">
        <v>13714.3</v>
      </c>
      <c r="DW60">
        <v>11509</v>
      </c>
      <c r="DX60">
        <v>42.125</v>
      </c>
      <c r="DY60">
        <v>43.125</v>
      </c>
      <c r="DZ60">
        <v>43.061999999999998</v>
      </c>
      <c r="EA60">
        <v>42.936999999999998</v>
      </c>
      <c r="EB60">
        <v>44.125</v>
      </c>
      <c r="EC60">
        <v>1345.34</v>
      </c>
      <c r="ED60">
        <v>149.5</v>
      </c>
      <c r="EE60">
        <v>0</v>
      </c>
      <c r="EF60">
        <v>121.700000047684</v>
      </c>
      <c r="EG60">
        <v>0</v>
      </c>
      <c r="EH60">
        <v>949.59748000000002</v>
      </c>
      <c r="EI60">
        <v>-8.2206153868679905</v>
      </c>
      <c r="EJ60">
        <v>-125.67692328620601</v>
      </c>
      <c r="EK60">
        <v>13730.62</v>
      </c>
      <c r="EL60">
        <v>15</v>
      </c>
      <c r="EM60">
        <v>1530564529</v>
      </c>
      <c r="EN60" t="s">
        <v>592</v>
      </c>
      <c r="EO60">
        <v>1530564522.5</v>
      </c>
      <c r="EP60">
        <v>1530564529</v>
      </c>
      <c r="EQ60">
        <v>44</v>
      </c>
      <c r="ER60">
        <v>-8.3000000000000004E-2</v>
      </c>
      <c r="ES60">
        <v>1.0999999999999999E-2</v>
      </c>
      <c r="ET60">
        <v>0.34</v>
      </c>
      <c r="EU60">
        <v>-8.6999999999999994E-2</v>
      </c>
      <c r="EV60">
        <v>1793</v>
      </c>
      <c r="EW60">
        <v>17</v>
      </c>
      <c r="EX60">
        <v>0.28000000000000003</v>
      </c>
      <c r="EY60">
        <v>0.05</v>
      </c>
      <c r="EZ60">
        <v>-14.548612500000001</v>
      </c>
      <c r="FA60">
        <v>0.99172795497189703</v>
      </c>
      <c r="FB60">
        <v>0.149108247906512</v>
      </c>
      <c r="FC60">
        <v>0</v>
      </c>
      <c r="FD60">
        <v>1</v>
      </c>
      <c r="FE60">
        <v>0</v>
      </c>
      <c r="FF60">
        <v>0</v>
      </c>
      <c r="FG60">
        <v>0</v>
      </c>
      <c r="FH60">
        <v>1.728885</v>
      </c>
      <c r="FI60">
        <v>-0.23620322701688501</v>
      </c>
      <c r="FJ60">
        <v>2.3239410168935E-2</v>
      </c>
      <c r="FK60">
        <v>1</v>
      </c>
      <c r="FL60">
        <v>1</v>
      </c>
      <c r="FM60">
        <v>3</v>
      </c>
      <c r="FN60" t="s">
        <v>413</v>
      </c>
      <c r="FO60">
        <v>3.9267099999999999</v>
      </c>
      <c r="FP60">
        <v>2.7871299999999999</v>
      </c>
      <c r="FQ60">
        <v>0.22634899999999999</v>
      </c>
      <c r="FR60">
        <v>0.227297</v>
      </c>
      <c r="FS60">
        <v>8.6122500000000005E-2</v>
      </c>
      <c r="FT60">
        <v>7.9602599999999996E-2</v>
      </c>
      <c r="FU60">
        <v>16625.5</v>
      </c>
      <c r="FV60">
        <v>20255.7</v>
      </c>
      <c r="FW60">
        <v>20928.2</v>
      </c>
      <c r="FX60">
        <v>25282.400000000001</v>
      </c>
      <c r="FY60">
        <v>30336.7</v>
      </c>
      <c r="FZ60">
        <v>34262.300000000003</v>
      </c>
      <c r="GA60">
        <v>37773.300000000003</v>
      </c>
      <c r="GB60">
        <v>41940.699999999997</v>
      </c>
      <c r="GC60">
        <v>2.6679499999999998</v>
      </c>
      <c r="GD60">
        <v>2.1916699999999998</v>
      </c>
      <c r="GE60">
        <v>0.172295</v>
      </c>
      <c r="GF60">
        <v>0</v>
      </c>
      <c r="GG60">
        <v>24.2501</v>
      </c>
      <c r="GH60">
        <v>999.9</v>
      </c>
      <c r="GI60">
        <v>44.420999999999999</v>
      </c>
      <c r="GJ60">
        <v>29.728999999999999</v>
      </c>
      <c r="GK60">
        <v>20.459199999999999</v>
      </c>
      <c r="GL60">
        <v>61.393700000000003</v>
      </c>
      <c r="GM60">
        <v>18.032900000000001</v>
      </c>
      <c r="GN60">
        <v>3</v>
      </c>
      <c r="GO60">
        <v>-0.18674299999999999</v>
      </c>
      <c r="GP60">
        <v>-0.32435700000000001</v>
      </c>
      <c r="GQ60">
        <v>20.3215</v>
      </c>
      <c r="GR60">
        <v>5.2208800000000002</v>
      </c>
      <c r="GS60">
        <v>11.962</v>
      </c>
      <c r="GT60">
        <v>4.9857500000000003</v>
      </c>
      <c r="GU60">
        <v>3.3010000000000002</v>
      </c>
      <c r="GV60">
        <v>999.9</v>
      </c>
      <c r="GW60">
        <v>9999</v>
      </c>
      <c r="GX60">
        <v>9999</v>
      </c>
      <c r="GY60">
        <v>9999</v>
      </c>
      <c r="GZ60">
        <v>1.8844099999999999</v>
      </c>
      <c r="HA60">
        <v>1.88141</v>
      </c>
      <c r="HB60">
        <v>1.8829100000000001</v>
      </c>
      <c r="HC60">
        <v>1.88157</v>
      </c>
      <c r="HD60">
        <v>1.8830899999999999</v>
      </c>
      <c r="HE60">
        <v>1.88232</v>
      </c>
      <c r="HF60">
        <v>1.8843099999999999</v>
      </c>
      <c r="HG60">
        <v>1.8815599999999999</v>
      </c>
      <c r="HH60">
        <v>5</v>
      </c>
      <c r="HI60">
        <v>0</v>
      </c>
      <c r="HJ60">
        <v>0</v>
      </c>
      <c r="HK60">
        <v>0</v>
      </c>
      <c r="HL60" t="s">
        <v>406</v>
      </c>
      <c r="HM60" t="s">
        <v>407</v>
      </c>
      <c r="HN60" t="s">
        <v>408</v>
      </c>
      <c r="HO60" t="s">
        <v>408</v>
      </c>
      <c r="HP60" t="s">
        <v>408</v>
      </c>
      <c r="HQ60" t="s">
        <v>408</v>
      </c>
      <c r="HR60">
        <v>0</v>
      </c>
      <c r="HS60">
        <v>100</v>
      </c>
      <c r="HT60">
        <v>100</v>
      </c>
      <c r="HU60">
        <v>0.34</v>
      </c>
      <c r="HV60">
        <v>-8.7300000000000003E-2</v>
      </c>
      <c r="HW60">
        <v>0.33999999999991798</v>
      </c>
      <c r="HX60">
        <v>0</v>
      </c>
      <c r="HY60">
        <v>0</v>
      </c>
      <c r="HZ60">
        <v>0</v>
      </c>
      <c r="IA60">
        <v>-8.7264999999994999E-2</v>
      </c>
      <c r="IB60">
        <v>0</v>
      </c>
      <c r="IC60">
        <v>0</v>
      </c>
      <c r="ID60">
        <v>0</v>
      </c>
      <c r="IE60">
        <v>-1</v>
      </c>
      <c r="IF60">
        <v>-1</v>
      </c>
      <c r="IG60">
        <v>-1</v>
      </c>
      <c r="IH60">
        <v>-1</v>
      </c>
      <c r="II60">
        <v>0.8</v>
      </c>
      <c r="IJ60">
        <v>0.7</v>
      </c>
      <c r="IK60">
        <v>4.99878</v>
      </c>
      <c r="IL60">
        <v>2.5476100000000002</v>
      </c>
      <c r="IM60">
        <v>2.8002899999999999</v>
      </c>
      <c r="IN60">
        <v>2.97485</v>
      </c>
      <c r="IO60">
        <v>3.0493199999999998</v>
      </c>
      <c r="IP60">
        <v>2.34497</v>
      </c>
      <c r="IQ60">
        <v>34.646299999999997</v>
      </c>
      <c r="IR60">
        <v>24.210100000000001</v>
      </c>
      <c r="IS60">
        <v>18</v>
      </c>
      <c r="IT60">
        <v>1094.46</v>
      </c>
      <c r="IU60">
        <v>601.42399999999998</v>
      </c>
      <c r="IV60">
        <v>24.999700000000001</v>
      </c>
      <c r="IW60">
        <v>24.871400000000001</v>
      </c>
      <c r="IX60">
        <v>30</v>
      </c>
      <c r="IY60">
        <v>24.754899999999999</v>
      </c>
      <c r="IZ60">
        <v>24.747</v>
      </c>
      <c r="JA60">
        <v>100</v>
      </c>
      <c r="JB60">
        <v>6.7693899999999996</v>
      </c>
      <c r="JC60">
        <v>58.6417</v>
      </c>
      <c r="JD60">
        <v>25</v>
      </c>
      <c r="JE60">
        <v>2000</v>
      </c>
      <c r="JF60">
        <v>17.422499999999999</v>
      </c>
      <c r="JG60">
        <v>101.825</v>
      </c>
      <c r="JH60">
        <v>101.111</v>
      </c>
    </row>
    <row r="61" spans="1:268" x14ac:dyDescent="0.2">
      <c r="A61">
        <v>45</v>
      </c>
      <c r="B61">
        <v>1530564693</v>
      </c>
      <c r="C61">
        <v>7297</v>
      </c>
      <c r="D61" t="s">
        <v>593</v>
      </c>
      <c r="E61" t="s">
        <v>594</v>
      </c>
      <c r="F61" t="s">
        <v>399</v>
      </c>
      <c r="I61">
        <v>1530564693</v>
      </c>
      <c r="J61">
        <f t="shared" si="46"/>
        <v>2.5494213352147935E-3</v>
      </c>
      <c r="K61">
        <f t="shared" si="47"/>
        <v>2.5494213352147934</v>
      </c>
      <c r="L61">
        <f t="shared" si="48"/>
        <v>10.26919286479095</v>
      </c>
      <c r="M61">
        <f t="shared" si="49"/>
        <v>393.17200000000003</v>
      </c>
      <c r="N61">
        <f t="shared" si="50"/>
        <v>248.03832726343353</v>
      </c>
      <c r="O61">
        <f t="shared" si="51"/>
        <v>22.613425357231172</v>
      </c>
      <c r="P61">
        <f t="shared" si="52"/>
        <v>35.845128342244003</v>
      </c>
      <c r="Q61">
        <f t="shared" si="53"/>
        <v>0.12484011320300994</v>
      </c>
      <c r="R61">
        <f t="shared" si="54"/>
        <v>2.7672906823375456</v>
      </c>
      <c r="S61">
        <f t="shared" si="55"/>
        <v>0.12179364255897253</v>
      </c>
      <c r="T61">
        <f t="shared" si="56"/>
        <v>7.6388547882041025E-2</v>
      </c>
      <c r="U61">
        <f t="shared" si="57"/>
        <v>248.02732350056232</v>
      </c>
      <c r="V61">
        <f t="shared" si="58"/>
        <v>27.447180419257325</v>
      </c>
      <c r="W61">
        <f t="shared" si="59"/>
        <v>27.111699999999999</v>
      </c>
      <c r="X61">
        <f t="shared" si="60"/>
        <v>3.6027078172204088</v>
      </c>
      <c r="Y61">
        <f t="shared" si="61"/>
        <v>50.057136619368691</v>
      </c>
      <c r="Z61">
        <f t="shared" si="62"/>
        <v>1.7503551093230001</v>
      </c>
      <c r="AA61">
        <f t="shared" si="63"/>
        <v>3.4967144098404783</v>
      </c>
      <c r="AB61">
        <f t="shared" si="64"/>
        <v>1.8523527078974087</v>
      </c>
      <c r="AC61">
        <f t="shared" si="65"/>
        <v>-112.4294808829724</v>
      </c>
      <c r="AD61">
        <f t="shared" si="66"/>
        <v>-75.773690017693625</v>
      </c>
      <c r="AE61">
        <f t="shared" si="67"/>
        <v>-5.9009374242545114</v>
      </c>
      <c r="AF61">
        <f t="shared" si="68"/>
        <v>53.923215175641772</v>
      </c>
      <c r="AG61">
        <v>0</v>
      </c>
      <c r="AH61">
        <v>0</v>
      </c>
      <c r="AI61">
        <f t="shared" si="69"/>
        <v>1</v>
      </c>
      <c r="AJ61">
        <f t="shared" si="70"/>
        <v>0</v>
      </c>
      <c r="AK61">
        <f t="shared" si="71"/>
        <v>48195.805224492186</v>
      </c>
      <c r="AL61" t="s">
        <v>400</v>
      </c>
      <c r="AM61">
        <v>8237.3799999999992</v>
      </c>
      <c r="AN61">
        <v>0</v>
      </c>
      <c r="AO61">
        <v>0</v>
      </c>
      <c r="AP61" t="e">
        <f t="shared" si="72"/>
        <v>#DIV/0!</v>
      </c>
      <c r="AQ61">
        <v>-1</v>
      </c>
      <c r="AR61" t="s">
        <v>595</v>
      </c>
      <c r="AS61">
        <v>10379.4</v>
      </c>
      <c r="AT61">
        <v>883.54827999999998</v>
      </c>
      <c r="AU61">
        <v>1024.5</v>
      </c>
      <c r="AV61">
        <f t="shared" si="73"/>
        <v>0.13758098584675449</v>
      </c>
      <c r="AW61">
        <v>0.5</v>
      </c>
      <c r="AX61">
        <f t="shared" si="74"/>
        <v>1264.3338007774933</v>
      </c>
      <c r="AY61">
        <f t="shared" si="75"/>
        <v>10.26919286479095</v>
      </c>
      <c r="AZ61">
        <f t="shared" si="76"/>
        <v>86.974145375170806</v>
      </c>
      <c r="BA61">
        <f t="shared" si="77"/>
        <v>8.9131468745524637E-3</v>
      </c>
      <c r="BB61">
        <f t="shared" si="78"/>
        <v>-1</v>
      </c>
      <c r="BC61" t="e">
        <f t="shared" si="79"/>
        <v>#DIV/0!</v>
      </c>
      <c r="BD61" t="s">
        <v>402</v>
      </c>
      <c r="BE61">
        <v>0</v>
      </c>
      <c r="BF61" t="e">
        <f t="shared" si="80"/>
        <v>#DIV/0!</v>
      </c>
      <c r="BG61" t="e">
        <f t="shared" si="81"/>
        <v>#DIV/0!</v>
      </c>
      <c r="BH61" t="e">
        <f t="shared" si="82"/>
        <v>#DIV/0!</v>
      </c>
      <c r="BI61" t="e">
        <f t="shared" si="83"/>
        <v>#DIV/0!</v>
      </c>
      <c r="BJ61">
        <f t="shared" si="84"/>
        <v>0.13758098584675454</v>
      </c>
      <c r="BK61" t="e">
        <f t="shared" si="85"/>
        <v>#DIV/0!</v>
      </c>
      <c r="BL61" t="e">
        <f t="shared" si="86"/>
        <v>#DIV/0!</v>
      </c>
      <c r="BM61" t="e">
        <f t="shared" si="87"/>
        <v>#DIV/0!</v>
      </c>
      <c r="BN61">
        <v>671</v>
      </c>
      <c r="BO61">
        <v>300</v>
      </c>
      <c r="BP61">
        <v>300</v>
      </c>
      <c r="BQ61">
        <v>300</v>
      </c>
      <c r="BR61">
        <v>10379.4</v>
      </c>
      <c r="BS61">
        <v>1000.39</v>
      </c>
      <c r="BT61">
        <v>-7.3672099999999999E-3</v>
      </c>
      <c r="BU61">
        <v>0.32</v>
      </c>
      <c r="BV61" t="s">
        <v>402</v>
      </c>
      <c r="BW61" t="s">
        <v>402</v>
      </c>
      <c r="BX61" t="s">
        <v>402</v>
      </c>
      <c r="BY61" t="s">
        <v>402</v>
      </c>
      <c r="BZ61" t="s">
        <v>402</v>
      </c>
      <c r="CA61" t="s">
        <v>402</v>
      </c>
      <c r="CB61" t="s">
        <v>402</v>
      </c>
      <c r="CC61" t="s">
        <v>402</v>
      </c>
      <c r="CD61" t="s">
        <v>402</v>
      </c>
      <c r="CE61" t="s">
        <v>402</v>
      </c>
      <c r="CF61">
        <f t="shared" si="88"/>
        <v>1499.82</v>
      </c>
      <c r="CG61">
        <f t="shared" si="89"/>
        <v>1264.3338007774933</v>
      </c>
      <c r="CH61">
        <f t="shared" si="90"/>
        <v>0.84299035936145228</v>
      </c>
      <c r="CI61">
        <f t="shared" si="91"/>
        <v>0.165371393567603</v>
      </c>
      <c r="CJ61">
        <v>6</v>
      </c>
      <c r="CK61">
        <v>0.5</v>
      </c>
      <c r="CL61" t="s">
        <v>403</v>
      </c>
      <c r="CM61">
        <v>2</v>
      </c>
      <c r="CN61">
        <v>1530564693</v>
      </c>
      <c r="CO61">
        <v>393.17200000000003</v>
      </c>
      <c r="CP61">
        <v>399.935</v>
      </c>
      <c r="CQ61">
        <v>19.199000000000002</v>
      </c>
      <c r="CR61">
        <v>17.698699999999999</v>
      </c>
      <c r="CS61">
        <v>393.16800000000001</v>
      </c>
      <c r="CT61">
        <v>19.285</v>
      </c>
      <c r="CU61">
        <v>999.99</v>
      </c>
      <c r="CV61">
        <v>91.064599999999999</v>
      </c>
      <c r="CW61">
        <v>0.104477</v>
      </c>
      <c r="CX61">
        <v>26.6038</v>
      </c>
      <c r="CY61">
        <v>27.111699999999999</v>
      </c>
      <c r="CZ61">
        <v>999.9</v>
      </c>
      <c r="DA61">
        <v>0</v>
      </c>
      <c r="DB61">
        <v>0</v>
      </c>
      <c r="DC61">
        <v>9995.6200000000008</v>
      </c>
      <c r="DD61">
        <v>0</v>
      </c>
      <c r="DE61">
        <v>0.21912699999999999</v>
      </c>
      <c r="DF61">
        <v>-6.4268200000000002</v>
      </c>
      <c r="DG61">
        <v>401.21</v>
      </c>
      <c r="DH61">
        <v>407.14100000000002</v>
      </c>
      <c r="DI61">
        <v>1.4990600000000001</v>
      </c>
      <c r="DJ61">
        <v>399.935</v>
      </c>
      <c r="DK61">
        <v>17.698699999999999</v>
      </c>
      <c r="DL61">
        <v>1.74823</v>
      </c>
      <c r="DM61">
        <v>1.61172</v>
      </c>
      <c r="DN61">
        <v>15.3315</v>
      </c>
      <c r="DO61">
        <v>14.071300000000001</v>
      </c>
      <c r="DP61">
        <v>1499.82</v>
      </c>
      <c r="DQ61">
        <v>0.89998599999999995</v>
      </c>
      <c r="DR61">
        <v>0.10001400000000001</v>
      </c>
      <c r="DS61">
        <v>0</v>
      </c>
      <c r="DT61">
        <v>890.36300000000006</v>
      </c>
      <c r="DU61">
        <v>4.9997400000000001</v>
      </c>
      <c r="DV61">
        <v>12862.5</v>
      </c>
      <c r="DW61">
        <v>11508.9</v>
      </c>
      <c r="DX61">
        <v>42</v>
      </c>
      <c r="DY61">
        <v>43.125</v>
      </c>
      <c r="DZ61">
        <v>43.311999999999998</v>
      </c>
      <c r="EA61">
        <v>42.811999999999998</v>
      </c>
      <c r="EB61">
        <v>44.25</v>
      </c>
      <c r="EC61">
        <v>1345.32</v>
      </c>
      <c r="ED61">
        <v>149.5</v>
      </c>
      <c r="EE61">
        <v>0</v>
      </c>
      <c r="EF61">
        <v>121.40000009536701</v>
      </c>
      <c r="EG61">
        <v>0</v>
      </c>
      <c r="EH61">
        <v>883.54827999999998</v>
      </c>
      <c r="EI61">
        <v>57.410076829268</v>
      </c>
      <c r="EJ61">
        <v>841.71538336541505</v>
      </c>
      <c r="EK61">
        <v>12764.2</v>
      </c>
      <c r="EL61">
        <v>15</v>
      </c>
      <c r="EM61">
        <v>1530564711</v>
      </c>
      <c r="EN61" t="s">
        <v>596</v>
      </c>
      <c r="EO61">
        <v>1530564711</v>
      </c>
      <c r="EP61">
        <v>1530564711</v>
      </c>
      <c r="EQ61">
        <v>45</v>
      </c>
      <c r="ER61">
        <v>-0.33600000000000002</v>
      </c>
      <c r="ES61">
        <v>1E-3</v>
      </c>
      <c r="ET61">
        <v>4.0000000000000001E-3</v>
      </c>
      <c r="EU61">
        <v>-8.5999999999999993E-2</v>
      </c>
      <c r="EV61">
        <v>400</v>
      </c>
      <c r="EW61">
        <v>18</v>
      </c>
      <c r="EX61">
        <v>0.34</v>
      </c>
      <c r="EY61">
        <v>0.02</v>
      </c>
      <c r="EZ61">
        <v>-6.37118585365854</v>
      </c>
      <c r="FA61">
        <v>-0.68070668989548699</v>
      </c>
      <c r="FB61">
        <v>7.0864021556079806E-2</v>
      </c>
      <c r="FC61">
        <v>0</v>
      </c>
      <c r="FD61">
        <v>1</v>
      </c>
      <c r="FE61">
        <v>0</v>
      </c>
      <c r="FF61">
        <v>0</v>
      </c>
      <c r="FG61">
        <v>0</v>
      </c>
      <c r="FH61">
        <v>1.5019856097561</v>
      </c>
      <c r="FI61">
        <v>4.5410383275261298E-2</v>
      </c>
      <c r="FJ61">
        <v>1.07225504448723E-2</v>
      </c>
      <c r="FK61">
        <v>1</v>
      </c>
      <c r="FL61">
        <v>1</v>
      </c>
      <c r="FM61">
        <v>3</v>
      </c>
      <c r="FN61" t="s">
        <v>413</v>
      </c>
      <c r="FO61">
        <v>3.9266999999999999</v>
      </c>
      <c r="FP61">
        <v>2.7870599999999999</v>
      </c>
      <c r="FQ61">
        <v>8.3871299999999996E-2</v>
      </c>
      <c r="FR61">
        <v>8.4925500000000001E-2</v>
      </c>
      <c r="FS61">
        <v>8.6323200000000003E-2</v>
      </c>
      <c r="FT61">
        <v>8.0430399999999999E-2</v>
      </c>
      <c r="FU61">
        <v>19688.2</v>
      </c>
      <c r="FV61">
        <v>23987.7</v>
      </c>
      <c r="FW61">
        <v>20930.3</v>
      </c>
      <c r="FX61">
        <v>25283.7</v>
      </c>
      <c r="FY61">
        <v>30330</v>
      </c>
      <c r="FZ61">
        <v>34231.300000000003</v>
      </c>
      <c r="GA61">
        <v>37776</v>
      </c>
      <c r="GB61">
        <v>41943.4</v>
      </c>
      <c r="GC61">
        <v>2.66832</v>
      </c>
      <c r="GD61">
        <v>2.1859299999999999</v>
      </c>
      <c r="GE61">
        <v>0.17485000000000001</v>
      </c>
      <c r="GF61">
        <v>0</v>
      </c>
      <c r="GG61">
        <v>24.245999999999999</v>
      </c>
      <c r="GH61">
        <v>999.9</v>
      </c>
      <c r="GI61">
        <v>45.061999999999998</v>
      </c>
      <c r="GJ61">
        <v>29.719000000000001</v>
      </c>
      <c r="GK61">
        <v>20.744800000000001</v>
      </c>
      <c r="GL61">
        <v>61.283700000000003</v>
      </c>
      <c r="GM61">
        <v>18.145</v>
      </c>
      <c r="GN61">
        <v>3</v>
      </c>
      <c r="GO61">
        <v>-0.188999</v>
      </c>
      <c r="GP61">
        <v>-0.35850199999999999</v>
      </c>
      <c r="GQ61">
        <v>20.3217</v>
      </c>
      <c r="GR61">
        <v>5.2226800000000004</v>
      </c>
      <c r="GS61">
        <v>11.962</v>
      </c>
      <c r="GT61">
        <v>4.9858000000000002</v>
      </c>
      <c r="GU61">
        <v>3.3010000000000002</v>
      </c>
      <c r="GV61">
        <v>999.9</v>
      </c>
      <c r="GW61">
        <v>9999</v>
      </c>
      <c r="GX61">
        <v>9999</v>
      </c>
      <c r="GY61">
        <v>9999</v>
      </c>
      <c r="GZ61">
        <v>1.8844000000000001</v>
      </c>
      <c r="HA61">
        <v>1.88141</v>
      </c>
      <c r="HB61">
        <v>1.8828800000000001</v>
      </c>
      <c r="HC61">
        <v>1.88158</v>
      </c>
      <c r="HD61">
        <v>1.8830899999999999</v>
      </c>
      <c r="HE61">
        <v>1.88232</v>
      </c>
      <c r="HF61">
        <v>1.8843099999999999</v>
      </c>
      <c r="HG61">
        <v>1.8815599999999999</v>
      </c>
      <c r="HH61">
        <v>5</v>
      </c>
      <c r="HI61">
        <v>0</v>
      </c>
      <c r="HJ61">
        <v>0</v>
      </c>
      <c r="HK61">
        <v>0</v>
      </c>
      <c r="HL61" t="s">
        <v>406</v>
      </c>
      <c r="HM61" t="s">
        <v>407</v>
      </c>
      <c r="HN61" t="s">
        <v>408</v>
      </c>
      <c r="HO61" t="s">
        <v>408</v>
      </c>
      <c r="HP61" t="s">
        <v>408</v>
      </c>
      <c r="HQ61" t="s">
        <v>408</v>
      </c>
      <c r="HR61">
        <v>0</v>
      </c>
      <c r="HS61">
        <v>100</v>
      </c>
      <c r="HT61">
        <v>100</v>
      </c>
      <c r="HU61">
        <v>4.0000000000000001E-3</v>
      </c>
      <c r="HV61">
        <v>-8.5999999999999993E-2</v>
      </c>
      <c r="HW61">
        <v>0.33999999999991798</v>
      </c>
      <c r="HX61">
        <v>0</v>
      </c>
      <c r="HY61">
        <v>0</v>
      </c>
      <c r="HZ61">
        <v>0</v>
      </c>
      <c r="IA61">
        <v>-8.7264999999994999E-2</v>
      </c>
      <c r="IB61">
        <v>0</v>
      </c>
      <c r="IC61">
        <v>0</v>
      </c>
      <c r="ID61">
        <v>0</v>
      </c>
      <c r="IE61">
        <v>-1</v>
      </c>
      <c r="IF61">
        <v>-1</v>
      </c>
      <c r="IG61">
        <v>-1</v>
      </c>
      <c r="IH61">
        <v>-1</v>
      </c>
      <c r="II61">
        <v>2.8</v>
      </c>
      <c r="IJ61">
        <v>2.7</v>
      </c>
      <c r="IK61">
        <v>1.5564</v>
      </c>
      <c r="IL61">
        <v>2.5744600000000002</v>
      </c>
      <c r="IM61">
        <v>2.8002899999999999</v>
      </c>
      <c r="IN61">
        <v>2.97363</v>
      </c>
      <c r="IO61">
        <v>3.0493199999999998</v>
      </c>
      <c r="IP61">
        <v>2.3327599999999999</v>
      </c>
      <c r="IQ61">
        <v>34.646299999999997</v>
      </c>
      <c r="IR61">
        <v>24.210100000000001</v>
      </c>
      <c r="IS61">
        <v>18</v>
      </c>
      <c r="IT61">
        <v>1094.3900000000001</v>
      </c>
      <c r="IU61">
        <v>596.64200000000005</v>
      </c>
      <c r="IV61">
        <v>24.9998</v>
      </c>
      <c r="IW61">
        <v>24.839099999999998</v>
      </c>
      <c r="IX61">
        <v>29.9999</v>
      </c>
      <c r="IY61">
        <v>24.729900000000001</v>
      </c>
      <c r="IZ61">
        <v>24.7241</v>
      </c>
      <c r="JA61">
        <v>31.095300000000002</v>
      </c>
      <c r="JB61">
        <v>7.3356500000000002</v>
      </c>
      <c r="JC61">
        <v>60.153300000000002</v>
      </c>
      <c r="JD61">
        <v>25</v>
      </c>
      <c r="JE61">
        <v>400</v>
      </c>
      <c r="JF61">
        <v>17.634</v>
      </c>
      <c r="JG61">
        <v>101.834</v>
      </c>
      <c r="JH61">
        <v>101.117</v>
      </c>
    </row>
    <row r="62" spans="1:268" x14ac:dyDescent="0.2">
      <c r="A62">
        <v>46</v>
      </c>
      <c r="B62">
        <v>1530565498.5999999</v>
      </c>
      <c r="C62">
        <v>8102.5999999046298</v>
      </c>
      <c r="D62" t="s">
        <v>604</v>
      </c>
      <c r="E62" t="s">
        <v>605</v>
      </c>
      <c r="F62" t="s">
        <v>399</v>
      </c>
      <c r="I62">
        <v>1530565498.5999999</v>
      </c>
      <c r="J62">
        <f t="shared" si="46"/>
        <v>3.951866242021985E-3</v>
      </c>
      <c r="K62">
        <f t="shared" si="47"/>
        <v>3.951866242021985</v>
      </c>
      <c r="L62">
        <f t="shared" si="48"/>
        <v>15.09146635441404</v>
      </c>
      <c r="M62">
        <f t="shared" si="49"/>
        <v>390.00599999999997</v>
      </c>
      <c r="N62">
        <f t="shared" si="50"/>
        <v>253.99219912952199</v>
      </c>
      <c r="O62">
        <f t="shared" si="51"/>
        <v>23.158293474597066</v>
      </c>
      <c r="P62">
        <f t="shared" si="52"/>
        <v>35.559648823103998</v>
      </c>
      <c r="Q62">
        <f t="shared" si="53"/>
        <v>0.19907213122873613</v>
      </c>
      <c r="R62">
        <f t="shared" si="54"/>
        <v>2.7653197716318925</v>
      </c>
      <c r="S62">
        <f t="shared" si="55"/>
        <v>0.19143947743985401</v>
      </c>
      <c r="T62">
        <f t="shared" si="56"/>
        <v>0.12031105388730681</v>
      </c>
      <c r="U62">
        <f t="shared" si="57"/>
        <v>248.05184250051263</v>
      </c>
      <c r="V62">
        <f t="shared" si="58"/>
        <v>26.923906444948521</v>
      </c>
      <c r="W62">
        <f t="shared" si="59"/>
        <v>26.917999999999999</v>
      </c>
      <c r="X62">
        <f t="shared" si="60"/>
        <v>3.5619584250912686</v>
      </c>
      <c r="Y62">
        <f t="shared" si="61"/>
        <v>50.010988145530888</v>
      </c>
      <c r="Z62">
        <f t="shared" si="62"/>
        <v>1.7344635712319998</v>
      </c>
      <c r="AA62">
        <f t="shared" si="63"/>
        <v>3.4681649684360338</v>
      </c>
      <c r="AB62">
        <f t="shared" si="64"/>
        <v>1.8274948538592688</v>
      </c>
      <c r="AC62">
        <f t="shared" si="65"/>
        <v>-174.27730127316954</v>
      </c>
      <c r="AD62">
        <f t="shared" si="66"/>
        <v>-67.57974072214131</v>
      </c>
      <c r="AE62">
        <f t="shared" si="67"/>
        <v>-5.257814295055625</v>
      </c>
      <c r="AF62">
        <f t="shared" si="68"/>
        <v>0.93698621014615924</v>
      </c>
      <c r="AG62">
        <v>0</v>
      </c>
      <c r="AH62">
        <v>0</v>
      </c>
      <c r="AI62">
        <f t="shared" si="69"/>
        <v>1</v>
      </c>
      <c r="AJ62">
        <f t="shared" si="70"/>
        <v>0</v>
      </c>
      <c r="AK62">
        <f t="shared" si="71"/>
        <v>48164.571353820495</v>
      </c>
      <c r="AL62" t="s">
        <v>400</v>
      </c>
      <c r="AM62">
        <v>8237.3799999999992</v>
      </c>
      <c r="AN62">
        <v>0</v>
      </c>
      <c r="AO62">
        <v>0</v>
      </c>
      <c r="AP62" t="e">
        <f t="shared" si="72"/>
        <v>#DIV/0!</v>
      </c>
      <c r="AQ62">
        <v>-1</v>
      </c>
      <c r="AR62" t="s">
        <v>606</v>
      </c>
      <c r="AS62">
        <v>10400.700000000001</v>
      </c>
      <c r="AT62">
        <v>1230.93038461538</v>
      </c>
      <c r="AU62">
        <v>1467.55</v>
      </c>
      <c r="AV62">
        <f t="shared" si="73"/>
        <v>0.16123444883283022</v>
      </c>
      <c r="AW62">
        <v>0.5</v>
      </c>
      <c r="AX62">
        <f t="shared" si="74"/>
        <v>1264.4601007774677</v>
      </c>
      <c r="AY62">
        <f t="shared" si="75"/>
        <v>15.09146635441404</v>
      </c>
      <c r="AZ62">
        <f t="shared" si="76"/>
        <v>101.93726370997999</v>
      </c>
      <c r="BA62">
        <f t="shared" si="77"/>
        <v>1.2725958173389588E-2</v>
      </c>
      <c r="BB62">
        <f t="shared" si="78"/>
        <v>-1</v>
      </c>
      <c r="BC62" t="e">
        <f t="shared" si="79"/>
        <v>#DIV/0!</v>
      </c>
      <c r="BD62" t="s">
        <v>402</v>
      </c>
      <c r="BE62">
        <v>0</v>
      </c>
      <c r="BF62" t="e">
        <f t="shared" si="80"/>
        <v>#DIV/0!</v>
      </c>
      <c r="BG62" t="e">
        <f t="shared" si="81"/>
        <v>#DIV/0!</v>
      </c>
      <c r="BH62" t="e">
        <f t="shared" si="82"/>
        <v>#DIV/0!</v>
      </c>
      <c r="BI62" t="e">
        <f t="shared" si="83"/>
        <v>#DIV/0!</v>
      </c>
      <c r="BJ62">
        <f t="shared" si="84"/>
        <v>0.16123444883283017</v>
      </c>
      <c r="BK62" t="e">
        <f t="shared" si="85"/>
        <v>#DIV/0!</v>
      </c>
      <c r="BL62" t="e">
        <f t="shared" si="86"/>
        <v>#DIV/0!</v>
      </c>
      <c r="BM62" t="e">
        <f t="shared" si="87"/>
        <v>#DIV/0!</v>
      </c>
      <c r="BN62">
        <v>672</v>
      </c>
      <c r="BO62">
        <v>300</v>
      </c>
      <c r="BP62">
        <v>300</v>
      </c>
      <c r="BQ62">
        <v>300</v>
      </c>
      <c r="BR62">
        <v>10400.700000000001</v>
      </c>
      <c r="BS62">
        <v>1436.47</v>
      </c>
      <c r="BT62">
        <v>-7.3829200000000003E-3</v>
      </c>
      <c r="BU62">
        <v>-1.97</v>
      </c>
      <c r="BV62" t="s">
        <v>402</v>
      </c>
      <c r="BW62" t="s">
        <v>402</v>
      </c>
      <c r="BX62" t="s">
        <v>402</v>
      </c>
      <c r="BY62" t="s">
        <v>402</v>
      </c>
      <c r="BZ62" t="s">
        <v>402</v>
      </c>
      <c r="CA62" t="s">
        <v>402</v>
      </c>
      <c r="CB62" t="s">
        <v>402</v>
      </c>
      <c r="CC62" t="s">
        <v>402</v>
      </c>
      <c r="CD62" t="s">
        <v>402</v>
      </c>
      <c r="CE62" t="s">
        <v>402</v>
      </c>
      <c r="CF62">
        <f t="shared" si="88"/>
        <v>1499.97</v>
      </c>
      <c r="CG62">
        <f t="shared" si="89"/>
        <v>1264.4601007774677</v>
      </c>
      <c r="CH62">
        <f t="shared" si="90"/>
        <v>0.8429902603235182</v>
      </c>
      <c r="CI62">
        <f t="shared" si="91"/>
        <v>0.16537120242439024</v>
      </c>
      <c r="CJ62">
        <v>6</v>
      </c>
      <c r="CK62">
        <v>0.5</v>
      </c>
      <c r="CL62" t="s">
        <v>403</v>
      </c>
      <c r="CM62">
        <v>2</v>
      </c>
      <c r="CN62">
        <v>1530565498.5999999</v>
      </c>
      <c r="CO62">
        <v>390.00599999999997</v>
      </c>
      <c r="CP62">
        <v>399.98599999999999</v>
      </c>
      <c r="CQ62">
        <v>19.023</v>
      </c>
      <c r="CR62">
        <v>16.696899999999999</v>
      </c>
      <c r="CS62">
        <v>389.952</v>
      </c>
      <c r="CT62">
        <v>19.120899999999999</v>
      </c>
      <c r="CU62">
        <v>999.96299999999997</v>
      </c>
      <c r="CV62">
        <v>91.072599999999994</v>
      </c>
      <c r="CW62">
        <v>0.104584</v>
      </c>
      <c r="CX62">
        <v>26.464700000000001</v>
      </c>
      <c r="CY62">
        <v>26.917999999999999</v>
      </c>
      <c r="CZ62">
        <v>999.9</v>
      </c>
      <c r="DA62">
        <v>0</v>
      </c>
      <c r="DB62">
        <v>0</v>
      </c>
      <c r="DC62">
        <v>9983.1200000000008</v>
      </c>
      <c r="DD62">
        <v>0</v>
      </c>
      <c r="DE62">
        <v>0.21912699999999999</v>
      </c>
      <c r="DF62">
        <v>-9.9795800000000003</v>
      </c>
      <c r="DG62">
        <v>397.56900000000002</v>
      </c>
      <c r="DH62">
        <v>406.77800000000002</v>
      </c>
      <c r="DI62">
        <v>2.3260299999999998</v>
      </c>
      <c r="DJ62">
        <v>399.98599999999999</v>
      </c>
      <c r="DK62">
        <v>16.696899999999999</v>
      </c>
      <c r="DL62">
        <v>1.73247</v>
      </c>
      <c r="DM62">
        <v>1.5206299999999999</v>
      </c>
      <c r="DN62">
        <v>15.1905</v>
      </c>
      <c r="DO62">
        <v>13.177199999999999</v>
      </c>
      <c r="DP62">
        <v>1499.97</v>
      </c>
      <c r="DQ62">
        <v>0.89998900000000004</v>
      </c>
      <c r="DR62">
        <v>0.100011</v>
      </c>
      <c r="DS62">
        <v>0</v>
      </c>
      <c r="DT62">
        <v>1229.81</v>
      </c>
      <c r="DU62">
        <v>4.9997400000000001</v>
      </c>
      <c r="DV62">
        <v>17825.099999999999</v>
      </c>
      <c r="DW62">
        <v>11510.1</v>
      </c>
      <c r="DX62">
        <v>41.375</v>
      </c>
      <c r="DY62">
        <v>42.75</v>
      </c>
      <c r="DZ62">
        <v>42.561999999999998</v>
      </c>
      <c r="EA62">
        <v>42.75</v>
      </c>
      <c r="EB62">
        <v>43.561999999999998</v>
      </c>
      <c r="EC62">
        <v>1345.46</v>
      </c>
      <c r="ED62">
        <v>149.51</v>
      </c>
      <c r="EE62">
        <v>0</v>
      </c>
      <c r="EF62">
        <v>805</v>
      </c>
      <c r="EG62">
        <v>0</v>
      </c>
      <c r="EH62">
        <v>1230.93038461538</v>
      </c>
      <c r="EI62">
        <v>-8.4044444389579596</v>
      </c>
      <c r="EJ62">
        <v>-132.523076949071</v>
      </c>
      <c r="EK62">
        <v>17841.711538461499</v>
      </c>
      <c r="EL62">
        <v>15</v>
      </c>
      <c r="EM62">
        <v>1530565433.5999999</v>
      </c>
      <c r="EN62" t="s">
        <v>607</v>
      </c>
      <c r="EO62">
        <v>1530565433.5999999</v>
      </c>
      <c r="EP62">
        <v>1530565430.5999999</v>
      </c>
      <c r="EQ62">
        <v>46</v>
      </c>
      <c r="ER62">
        <v>5.0999999999999997E-2</v>
      </c>
      <c r="ES62">
        <v>-1.2E-2</v>
      </c>
      <c r="ET62">
        <v>5.5E-2</v>
      </c>
      <c r="EU62">
        <v>-9.8000000000000004E-2</v>
      </c>
      <c r="EV62">
        <v>400</v>
      </c>
      <c r="EW62">
        <v>17</v>
      </c>
      <c r="EX62">
        <v>0.16</v>
      </c>
      <c r="EY62">
        <v>0.04</v>
      </c>
      <c r="EZ62">
        <v>-9.9776768292682902</v>
      </c>
      <c r="FA62">
        <v>-4.0391916376306902E-2</v>
      </c>
      <c r="FB62">
        <v>2.1664677494070202E-2</v>
      </c>
      <c r="FC62">
        <v>1</v>
      </c>
      <c r="FD62">
        <v>1</v>
      </c>
      <c r="FE62">
        <v>0</v>
      </c>
      <c r="FF62">
        <v>0</v>
      </c>
      <c r="FG62">
        <v>0</v>
      </c>
      <c r="FH62">
        <v>2.3201921951219502</v>
      </c>
      <c r="FI62">
        <v>2.1798606271780201E-2</v>
      </c>
      <c r="FJ62">
        <v>2.2943339670090102E-3</v>
      </c>
      <c r="FK62">
        <v>1</v>
      </c>
      <c r="FL62">
        <v>2</v>
      </c>
      <c r="FM62">
        <v>3</v>
      </c>
      <c r="FN62" t="s">
        <v>422</v>
      </c>
      <c r="FO62">
        <v>3.9266299999999998</v>
      </c>
      <c r="FP62">
        <v>2.7870599999999999</v>
      </c>
      <c r="FQ62">
        <v>8.3388500000000004E-2</v>
      </c>
      <c r="FR62">
        <v>8.4970400000000001E-2</v>
      </c>
      <c r="FS62">
        <v>8.5829500000000003E-2</v>
      </c>
      <c r="FT62">
        <v>7.7102699999999996E-2</v>
      </c>
      <c r="FU62">
        <v>19704.8</v>
      </c>
      <c r="FV62">
        <v>23993.8</v>
      </c>
      <c r="FW62">
        <v>20936.400000000001</v>
      </c>
      <c r="FX62">
        <v>25290.7</v>
      </c>
      <c r="FY62">
        <v>30355.3</v>
      </c>
      <c r="FZ62">
        <v>34364.300000000003</v>
      </c>
      <c r="GA62">
        <v>37786.699999999997</v>
      </c>
      <c r="GB62">
        <v>41953.9</v>
      </c>
      <c r="GC62">
        <v>2.67225</v>
      </c>
      <c r="GD62">
        <v>2.18547</v>
      </c>
      <c r="GE62">
        <v>0.175122</v>
      </c>
      <c r="GF62">
        <v>0</v>
      </c>
      <c r="GG62">
        <v>24.046900000000001</v>
      </c>
      <c r="GH62">
        <v>999.9</v>
      </c>
      <c r="GI62">
        <v>44.841999999999999</v>
      </c>
      <c r="GJ62">
        <v>29.698</v>
      </c>
      <c r="GK62">
        <v>20.616700000000002</v>
      </c>
      <c r="GL62">
        <v>61.685600000000001</v>
      </c>
      <c r="GM62">
        <v>18.293299999999999</v>
      </c>
      <c r="GN62">
        <v>3</v>
      </c>
      <c r="GO62">
        <v>-0.201761</v>
      </c>
      <c r="GP62">
        <v>-0.43329800000000002</v>
      </c>
      <c r="GQ62">
        <v>20.321100000000001</v>
      </c>
      <c r="GR62">
        <v>5.2217799999999999</v>
      </c>
      <c r="GS62">
        <v>11.962</v>
      </c>
      <c r="GT62">
        <v>4.9857500000000003</v>
      </c>
      <c r="GU62">
        <v>3.3010000000000002</v>
      </c>
      <c r="GV62">
        <v>999.9</v>
      </c>
      <c r="GW62">
        <v>9999</v>
      </c>
      <c r="GX62">
        <v>9999</v>
      </c>
      <c r="GY62">
        <v>9999</v>
      </c>
      <c r="GZ62">
        <v>1.8843700000000001</v>
      </c>
      <c r="HA62">
        <v>1.8813800000000001</v>
      </c>
      <c r="HB62">
        <v>1.8829100000000001</v>
      </c>
      <c r="HC62">
        <v>1.88157</v>
      </c>
      <c r="HD62">
        <v>1.8830899999999999</v>
      </c>
      <c r="HE62">
        <v>1.88232</v>
      </c>
      <c r="HF62">
        <v>1.8843099999999999</v>
      </c>
      <c r="HG62">
        <v>1.8815599999999999</v>
      </c>
      <c r="HH62">
        <v>5</v>
      </c>
      <c r="HI62">
        <v>0</v>
      </c>
      <c r="HJ62">
        <v>0</v>
      </c>
      <c r="HK62">
        <v>0</v>
      </c>
      <c r="HL62" t="s">
        <v>406</v>
      </c>
      <c r="HM62" t="s">
        <v>407</v>
      </c>
      <c r="HN62" t="s">
        <v>408</v>
      </c>
      <c r="HO62" t="s">
        <v>408</v>
      </c>
      <c r="HP62" t="s">
        <v>408</v>
      </c>
      <c r="HQ62" t="s">
        <v>408</v>
      </c>
      <c r="HR62">
        <v>0</v>
      </c>
      <c r="HS62">
        <v>100</v>
      </c>
      <c r="HT62">
        <v>100</v>
      </c>
      <c r="HU62">
        <v>5.3999999999999999E-2</v>
      </c>
      <c r="HV62">
        <v>-9.7900000000000001E-2</v>
      </c>
      <c r="HW62">
        <v>5.4749999999955903E-2</v>
      </c>
      <c r="HX62">
        <v>0</v>
      </c>
      <c r="HY62">
        <v>0</v>
      </c>
      <c r="HZ62">
        <v>0</v>
      </c>
      <c r="IA62">
        <v>-9.7959999999996897E-2</v>
      </c>
      <c r="IB62">
        <v>0</v>
      </c>
      <c r="IC62">
        <v>0</v>
      </c>
      <c r="ID62">
        <v>0</v>
      </c>
      <c r="IE62">
        <v>-1</v>
      </c>
      <c r="IF62">
        <v>-1</v>
      </c>
      <c r="IG62">
        <v>-1</v>
      </c>
      <c r="IH62">
        <v>-1</v>
      </c>
      <c r="II62">
        <v>1.1000000000000001</v>
      </c>
      <c r="IJ62">
        <v>1.1000000000000001</v>
      </c>
      <c r="IK62">
        <v>1.5564</v>
      </c>
      <c r="IL62">
        <v>2.5781200000000002</v>
      </c>
      <c r="IM62">
        <v>2.8002899999999999</v>
      </c>
      <c r="IN62">
        <v>2.97363</v>
      </c>
      <c r="IO62">
        <v>3.0493199999999998</v>
      </c>
      <c r="IP62">
        <v>2.32422</v>
      </c>
      <c r="IQ62">
        <v>34.6006</v>
      </c>
      <c r="IR62">
        <v>24.2013</v>
      </c>
      <c r="IS62">
        <v>18</v>
      </c>
      <c r="IT62">
        <v>1095.51</v>
      </c>
      <c r="IU62">
        <v>594.26599999999996</v>
      </c>
      <c r="IV62">
        <v>24.9999</v>
      </c>
      <c r="IW62">
        <v>24.6616</v>
      </c>
      <c r="IX62">
        <v>30</v>
      </c>
      <c r="IY62">
        <v>24.557300000000001</v>
      </c>
      <c r="IZ62">
        <v>24.5505</v>
      </c>
      <c r="JA62">
        <v>31.073799999999999</v>
      </c>
      <c r="JB62">
        <v>12.466100000000001</v>
      </c>
      <c r="JC62">
        <v>58.656399999999998</v>
      </c>
      <c r="JD62">
        <v>25</v>
      </c>
      <c r="JE62">
        <v>400</v>
      </c>
      <c r="JF62">
        <v>16.676200000000001</v>
      </c>
      <c r="JG62">
        <v>101.863</v>
      </c>
      <c r="JH62">
        <v>101.14400000000001</v>
      </c>
    </row>
    <row r="63" spans="1:268" x14ac:dyDescent="0.2">
      <c r="A63">
        <v>47</v>
      </c>
      <c r="B63">
        <v>1530565620.5999999</v>
      </c>
      <c r="C63">
        <v>8224.5999999046307</v>
      </c>
      <c r="D63" t="s">
        <v>608</v>
      </c>
      <c r="E63" t="s">
        <v>609</v>
      </c>
      <c r="F63" t="s">
        <v>399</v>
      </c>
      <c r="I63">
        <v>1530565620.5999999</v>
      </c>
      <c r="J63">
        <f t="shared" si="46"/>
        <v>4.0737090087620345E-3</v>
      </c>
      <c r="K63">
        <f t="shared" si="47"/>
        <v>4.0737090087620347</v>
      </c>
      <c r="L63">
        <f t="shared" si="48"/>
        <v>11.886199226751463</v>
      </c>
      <c r="M63">
        <f t="shared" si="49"/>
        <v>292.15800000000002</v>
      </c>
      <c r="N63">
        <f t="shared" si="50"/>
        <v>188.93566683423273</v>
      </c>
      <c r="O63">
        <f t="shared" si="51"/>
        <v>17.226160300337792</v>
      </c>
      <c r="P63">
        <f t="shared" si="52"/>
        <v>26.637429688920001</v>
      </c>
      <c r="Q63">
        <f t="shared" si="53"/>
        <v>0.20648311094030317</v>
      </c>
      <c r="R63">
        <f t="shared" si="54"/>
        <v>2.7702567709161436</v>
      </c>
      <c r="S63">
        <f t="shared" si="55"/>
        <v>0.19829816334286474</v>
      </c>
      <c r="T63">
        <f t="shared" si="56"/>
        <v>0.1246447026963626</v>
      </c>
      <c r="U63">
        <f t="shared" si="57"/>
        <v>248.04705450054263</v>
      </c>
      <c r="V63">
        <f t="shared" si="58"/>
        <v>26.891426307694655</v>
      </c>
      <c r="W63">
        <f t="shared" si="59"/>
        <v>26.908000000000001</v>
      </c>
      <c r="X63">
        <f t="shared" si="60"/>
        <v>3.5598656546962406</v>
      </c>
      <c r="Y63">
        <f t="shared" si="61"/>
        <v>50.202571308975187</v>
      </c>
      <c r="Z63">
        <f t="shared" si="62"/>
        <v>1.7412825369419997</v>
      </c>
      <c r="AA63">
        <f t="shared" si="63"/>
        <v>3.468512650926098</v>
      </c>
      <c r="AB63">
        <f t="shared" si="64"/>
        <v>1.8185831177542409</v>
      </c>
      <c r="AC63">
        <f t="shared" si="65"/>
        <v>-179.65056728640573</v>
      </c>
      <c r="AD63">
        <f t="shared" si="66"/>
        <v>-65.952996667651675</v>
      </c>
      <c r="AE63">
        <f t="shared" si="67"/>
        <v>-5.1218933826524076</v>
      </c>
      <c r="AF63">
        <f t="shared" si="68"/>
        <v>-2.6784028361671943</v>
      </c>
      <c r="AG63">
        <v>0</v>
      </c>
      <c r="AH63">
        <v>0</v>
      </c>
      <c r="AI63">
        <f t="shared" si="69"/>
        <v>1</v>
      </c>
      <c r="AJ63">
        <f t="shared" si="70"/>
        <v>0</v>
      </c>
      <c r="AK63">
        <f t="shared" si="71"/>
        <v>48299.029920429282</v>
      </c>
      <c r="AL63" t="s">
        <v>400</v>
      </c>
      <c r="AM63">
        <v>8237.3799999999992</v>
      </c>
      <c r="AN63">
        <v>0</v>
      </c>
      <c r="AO63">
        <v>0</v>
      </c>
      <c r="AP63" t="e">
        <f t="shared" si="72"/>
        <v>#DIV/0!</v>
      </c>
      <c r="AQ63">
        <v>-1</v>
      </c>
      <c r="AR63" t="s">
        <v>610</v>
      </c>
      <c r="AS63">
        <v>10400.200000000001</v>
      </c>
      <c r="AT63">
        <v>1177.3365384615399</v>
      </c>
      <c r="AU63">
        <v>1384.95</v>
      </c>
      <c r="AV63">
        <f t="shared" si="73"/>
        <v>0.14990682807210376</v>
      </c>
      <c r="AW63">
        <v>0.5</v>
      </c>
      <c r="AX63">
        <f t="shared" si="74"/>
        <v>1264.4349007774833</v>
      </c>
      <c r="AY63">
        <f t="shared" si="75"/>
        <v>11.886199226751463</v>
      </c>
      <c r="AZ63">
        <f t="shared" si="76"/>
        <v>94.773712639608888</v>
      </c>
      <c r="BA63">
        <f t="shared" si="77"/>
        <v>1.0191271388371137E-2</v>
      </c>
      <c r="BB63">
        <f t="shared" si="78"/>
        <v>-1</v>
      </c>
      <c r="BC63" t="e">
        <f t="shared" si="79"/>
        <v>#DIV/0!</v>
      </c>
      <c r="BD63" t="s">
        <v>402</v>
      </c>
      <c r="BE63">
        <v>0</v>
      </c>
      <c r="BF63" t="e">
        <f t="shared" si="80"/>
        <v>#DIV/0!</v>
      </c>
      <c r="BG63" t="e">
        <f t="shared" si="81"/>
        <v>#DIV/0!</v>
      </c>
      <c r="BH63" t="e">
        <f t="shared" si="82"/>
        <v>#DIV/0!</v>
      </c>
      <c r="BI63" t="e">
        <f t="shared" si="83"/>
        <v>#DIV/0!</v>
      </c>
      <c r="BJ63">
        <f t="shared" si="84"/>
        <v>0.14990682807210376</v>
      </c>
      <c r="BK63" t="e">
        <f t="shared" si="85"/>
        <v>#DIV/0!</v>
      </c>
      <c r="BL63" t="e">
        <f t="shared" si="86"/>
        <v>#DIV/0!</v>
      </c>
      <c r="BM63" t="e">
        <f t="shared" si="87"/>
        <v>#DIV/0!</v>
      </c>
      <c r="BN63">
        <v>673</v>
      </c>
      <c r="BO63">
        <v>300</v>
      </c>
      <c r="BP63">
        <v>300</v>
      </c>
      <c r="BQ63">
        <v>300</v>
      </c>
      <c r="BR63">
        <v>10400.200000000001</v>
      </c>
      <c r="BS63">
        <v>1361.23</v>
      </c>
      <c r="BT63">
        <v>-7.3825699999999998E-3</v>
      </c>
      <c r="BU63">
        <v>-0.69</v>
      </c>
      <c r="BV63" t="s">
        <v>402</v>
      </c>
      <c r="BW63" t="s">
        <v>402</v>
      </c>
      <c r="BX63" t="s">
        <v>402</v>
      </c>
      <c r="BY63" t="s">
        <v>402</v>
      </c>
      <c r="BZ63" t="s">
        <v>402</v>
      </c>
      <c r="CA63" t="s">
        <v>402</v>
      </c>
      <c r="CB63" t="s">
        <v>402</v>
      </c>
      <c r="CC63" t="s">
        <v>402</v>
      </c>
      <c r="CD63" t="s">
        <v>402</v>
      </c>
      <c r="CE63" t="s">
        <v>402</v>
      </c>
      <c r="CF63">
        <f t="shared" si="88"/>
        <v>1499.94</v>
      </c>
      <c r="CG63">
        <f t="shared" si="89"/>
        <v>1264.4349007774833</v>
      </c>
      <c r="CH63">
        <f t="shared" si="90"/>
        <v>0.8429903201311274</v>
      </c>
      <c r="CI63">
        <f t="shared" si="91"/>
        <v>0.16537131785307588</v>
      </c>
      <c r="CJ63">
        <v>6</v>
      </c>
      <c r="CK63">
        <v>0.5</v>
      </c>
      <c r="CL63" t="s">
        <v>403</v>
      </c>
      <c r="CM63">
        <v>2</v>
      </c>
      <c r="CN63">
        <v>1530565620.5999999</v>
      </c>
      <c r="CO63">
        <v>292.15800000000002</v>
      </c>
      <c r="CP63">
        <v>300.00400000000002</v>
      </c>
      <c r="CQ63">
        <v>19.098299999999998</v>
      </c>
      <c r="CR63">
        <v>16.700700000000001</v>
      </c>
      <c r="CS63">
        <v>292.036</v>
      </c>
      <c r="CT63">
        <v>19.196300000000001</v>
      </c>
      <c r="CU63">
        <v>999.97699999999998</v>
      </c>
      <c r="CV63">
        <v>91.070300000000003</v>
      </c>
      <c r="CW63">
        <v>0.10444000000000001</v>
      </c>
      <c r="CX63">
        <v>26.4664</v>
      </c>
      <c r="CY63">
        <v>26.908000000000001</v>
      </c>
      <c r="CZ63">
        <v>999.9</v>
      </c>
      <c r="DA63">
        <v>0</v>
      </c>
      <c r="DB63">
        <v>0</v>
      </c>
      <c r="DC63">
        <v>10012.5</v>
      </c>
      <c r="DD63">
        <v>0</v>
      </c>
      <c r="DE63">
        <v>0.21912699999999999</v>
      </c>
      <c r="DF63">
        <v>-7.9131200000000002</v>
      </c>
      <c r="DG63">
        <v>297.77800000000002</v>
      </c>
      <c r="DH63">
        <v>305.09899999999999</v>
      </c>
      <c r="DI63">
        <v>2.3976299999999999</v>
      </c>
      <c r="DJ63">
        <v>300.00400000000002</v>
      </c>
      <c r="DK63">
        <v>16.700700000000001</v>
      </c>
      <c r="DL63">
        <v>1.73929</v>
      </c>
      <c r="DM63">
        <v>1.5209299999999999</v>
      </c>
      <c r="DN63">
        <v>15.2516</v>
      </c>
      <c r="DO63">
        <v>13.180300000000001</v>
      </c>
      <c r="DP63">
        <v>1499.94</v>
      </c>
      <c r="DQ63">
        <v>0.89998900000000004</v>
      </c>
      <c r="DR63">
        <v>0.100011</v>
      </c>
      <c r="DS63">
        <v>0</v>
      </c>
      <c r="DT63">
        <v>1176.8800000000001</v>
      </c>
      <c r="DU63">
        <v>4.9997400000000001</v>
      </c>
      <c r="DV63">
        <v>17050.099999999999</v>
      </c>
      <c r="DW63">
        <v>11509.8</v>
      </c>
      <c r="DX63">
        <v>41.936999999999998</v>
      </c>
      <c r="DY63">
        <v>42.686999999999998</v>
      </c>
      <c r="DZ63">
        <v>42.811999999999998</v>
      </c>
      <c r="EA63">
        <v>42.375</v>
      </c>
      <c r="EB63">
        <v>44</v>
      </c>
      <c r="EC63">
        <v>1345.43</v>
      </c>
      <c r="ED63">
        <v>149.51</v>
      </c>
      <c r="EE63">
        <v>0</v>
      </c>
      <c r="EF63">
        <v>121.80000019073501</v>
      </c>
      <c r="EG63">
        <v>0</v>
      </c>
      <c r="EH63">
        <v>1177.3365384615399</v>
      </c>
      <c r="EI63">
        <v>-1.4957264928619101</v>
      </c>
      <c r="EJ63">
        <v>-30.567521428187799</v>
      </c>
      <c r="EK63">
        <v>17054.3346153846</v>
      </c>
      <c r="EL63">
        <v>15</v>
      </c>
      <c r="EM63">
        <v>1530565645.5999999</v>
      </c>
      <c r="EN63" t="s">
        <v>611</v>
      </c>
      <c r="EO63">
        <v>1530565637.5999999</v>
      </c>
      <c r="EP63">
        <v>1530565645.5999999</v>
      </c>
      <c r="EQ63">
        <v>47</v>
      </c>
      <c r="ER63">
        <v>6.8000000000000005E-2</v>
      </c>
      <c r="ES63">
        <v>0</v>
      </c>
      <c r="ET63">
        <v>0.122</v>
      </c>
      <c r="EU63">
        <v>-9.8000000000000004E-2</v>
      </c>
      <c r="EV63">
        <v>300</v>
      </c>
      <c r="EW63">
        <v>17</v>
      </c>
      <c r="EX63">
        <v>0.16</v>
      </c>
      <c r="EY63">
        <v>0.03</v>
      </c>
      <c r="EZ63">
        <v>-7.8450422499999997</v>
      </c>
      <c r="FA63">
        <v>-0.17591921200749</v>
      </c>
      <c r="FB63">
        <v>3.0502241678891401E-2</v>
      </c>
      <c r="FC63">
        <v>0</v>
      </c>
      <c r="FD63">
        <v>1</v>
      </c>
      <c r="FE63">
        <v>0</v>
      </c>
      <c r="FF63">
        <v>0</v>
      </c>
      <c r="FG63">
        <v>0</v>
      </c>
      <c r="FH63">
        <v>2.3987752499999999</v>
      </c>
      <c r="FI63">
        <v>4.9198874296337604E-3</v>
      </c>
      <c r="FJ63">
        <v>4.0777420145835398E-3</v>
      </c>
      <c r="FK63">
        <v>1</v>
      </c>
      <c r="FL63">
        <v>1</v>
      </c>
      <c r="FM63">
        <v>3</v>
      </c>
      <c r="FN63" t="s">
        <v>413</v>
      </c>
      <c r="FO63">
        <v>3.9266399999999999</v>
      </c>
      <c r="FP63">
        <v>2.7871700000000001</v>
      </c>
      <c r="FQ63">
        <v>6.6353999999999996E-2</v>
      </c>
      <c r="FR63">
        <v>6.7787100000000003E-2</v>
      </c>
      <c r="FS63">
        <v>8.60794E-2</v>
      </c>
      <c r="FT63">
        <v>7.7117900000000003E-2</v>
      </c>
      <c r="FU63">
        <v>20072.2</v>
      </c>
      <c r="FV63">
        <v>24444.9</v>
      </c>
      <c r="FW63">
        <v>20937.5</v>
      </c>
      <c r="FX63">
        <v>25291.1</v>
      </c>
      <c r="FY63">
        <v>30347.9</v>
      </c>
      <c r="FZ63">
        <v>34364</v>
      </c>
      <c r="GA63">
        <v>37788.199999999997</v>
      </c>
      <c r="GB63">
        <v>41954.6</v>
      </c>
      <c r="GC63">
        <v>2.6725699999999999</v>
      </c>
      <c r="GD63">
        <v>2.1853500000000001</v>
      </c>
      <c r="GE63">
        <v>0.17213100000000001</v>
      </c>
      <c r="GF63">
        <v>0</v>
      </c>
      <c r="GG63">
        <v>24.085999999999999</v>
      </c>
      <c r="GH63">
        <v>999.9</v>
      </c>
      <c r="GI63">
        <v>44.597999999999999</v>
      </c>
      <c r="GJ63">
        <v>29.698</v>
      </c>
      <c r="GK63">
        <v>20.502600000000001</v>
      </c>
      <c r="GL63">
        <v>61.335700000000003</v>
      </c>
      <c r="GM63">
        <v>18.281199999999998</v>
      </c>
      <c r="GN63">
        <v>3</v>
      </c>
      <c r="GO63">
        <v>-0.203407</v>
      </c>
      <c r="GP63">
        <v>-0.43687900000000002</v>
      </c>
      <c r="GQ63">
        <v>20.321400000000001</v>
      </c>
      <c r="GR63">
        <v>5.2229799999999997</v>
      </c>
      <c r="GS63">
        <v>11.962</v>
      </c>
      <c r="GT63">
        <v>4.9858000000000002</v>
      </c>
      <c r="GU63">
        <v>3.3010000000000002</v>
      </c>
      <c r="GV63">
        <v>999.9</v>
      </c>
      <c r="GW63">
        <v>9999</v>
      </c>
      <c r="GX63">
        <v>9999</v>
      </c>
      <c r="GY63">
        <v>9999</v>
      </c>
      <c r="GZ63">
        <v>1.88436</v>
      </c>
      <c r="HA63">
        <v>1.8814</v>
      </c>
      <c r="HB63">
        <v>1.8828800000000001</v>
      </c>
      <c r="HC63">
        <v>1.8815599999999999</v>
      </c>
      <c r="HD63">
        <v>1.8830899999999999</v>
      </c>
      <c r="HE63">
        <v>1.88232</v>
      </c>
      <c r="HF63">
        <v>1.8843099999999999</v>
      </c>
      <c r="HG63">
        <v>1.8815599999999999</v>
      </c>
      <c r="HH63">
        <v>5</v>
      </c>
      <c r="HI63">
        <v>0</v>
      </c>
      <c r="HJ63">
        <v>0</v>
      </c>
      <c r="HK63">
        <v>0</v>
      </c>
      <c r="HL63" t="s">
        <v>406</v>
      </c>
      <c r="HM63" t="s">
        <v>407</v>
      </c>
      <c r="HN63" t="s">
        <v>408</v>
      </c>
      <c r="HO63" t="s">
        <v>408</v>
      </c>
      <c r="HP63" t="s">
        <v>408</v>
      </c>
      <c r="HQ63" t="s">
        <v>408</v>
      </c>
      <c r="HR63">
        <v>0</v>
      </c>
      <c r="HS63">
        <v>100</v>
      </c>
      <c r="HT63">
        <v>100</v>
      </c>
      <c r="HU63">
        <v>0.122</v>
      </c>
      <c r="HV63">
        <v>-9.8000000000000004E-2</v>
      </c>
      <c r="HW63">
        <v>5.4749999999955903E-2</v>
      </c>
      <c r="HX63">
        <v>0</v>
      </c>
      <c r="HY63">
        <v>0</v>
      </c>
      <c r="HZ63">
        <v>0</v>
      </c>
      <c r="IA63">
        <v>-9.7959999999996897E-2</v>
      </c>
      <c r="IB63">
        <v>0</v>
      </c>
      <c r="IC63">
        <v>0</v>
      </c>
      <c r="ID63">
        <v>0</v>
      </c>
      <c r="IE63">
        <v>-1</v>
      </c>
      <c r="IF63">
        <v>-1</v>
      </c>
      <c r="IG63">
        <v>-1</v>
      </c>
      <c r="IH63">
        <v>-1</v>
      </c>
      <c r="II63">
        <v>3.1</v>
      </c>
      <c r="IJ63">
        <v>3.2</v>
      </c>
      <c r="IK63">
        <v>1.22925</v>
      </c>
      <c r="IL63">
        <v>2.5756800000000002</v>
      </c>
      <c r="IM63">
        <v>2.8002899999999999</v>
      </c>
      <c r="IN63">
        <v>2.97363</v>
      </c>
      <c r="IO63">
        <v>3.0493199999999998</v>
      </c>
      <c r="IP63">
        <v>2.3107899999999999</v>
      </c>
      <c r="IQ63">
        <v>34.5777</v>
      </c>
      <c r="IR63">
        <v>24.210100000000001</v>
      </c>
      <c r="IS63">
        <v>18</v>
      </c>
      <c r="IT63">
        <v>1095.42</v>
      </c>
      <c r="IU63">
        <v>593.90499999999997</v>
      </c>
      <c r="IV63">
        <v>24.999700000000001</v>
      </c>
      <c r="IW63">
        <v>24.6389</v>
      </c>
      <c r="IX63">
        <v>30.0001</v>
      </c>
      <c r="IY63">
        <v>24.534099999999999</v>
      </c>
      <c r="IZ63">
        <v>24.527799999999999</v>
      </c>
      <c r="JA63">
        <v>24.559100000000001</v>
      </c>
      <c r="JB63">
        <v>11.403</v>
      </c>
      <c r="JC63">
        <v>58.2849</v>
      </c>
      <c r="JD63">
        <v>25</v>
      </c>
      <c r="JE63">
        <v>300</v>
      </c>
      <c r="JF63">
        <v>16.732800000000001</v>
      </c>
      <c r="JG63">
        <v>101.867</v>
      </c>
      <c r="JH63">
        <v>101.145</v>
      </c>
    </row>
    <row r="64" spans="1:268" x14ac:dyDescent="0.2">
      <c r="A64">
        <v>48</v>
      </c>
      <c r="B64">
        <v>1530565766.5999999</v>
      </c>
      <c r="C64">
        <v>8370.5999999046307</v>
      </c>
      <c r="D64" t="s">
        <v>612</v>
      </c>
      <c r="E64" t="s">
        <v>613</v>
      </c>
      <c r="F64" t="s">
        <v>399</v>
      </c>
      <c r="I64">
        <v>1530565766.5999999</v>
      </c>
      <c r="J64">
        <f t="shared" si="46"/>
        <v>4.3669607124543937E-3</v>
      </c>
      <c r="K64">
        <f t="shared" si="47"/>
        <v>4.3669607124543939</v>
      </c>
      <c r="L64">
        <f t="shared" si="48"/>
        <v>7.7680005420400979</v>
      </c>
      <c r="M64">
        <f t="shared" si="49"/>
        <v>194.83799999999999</v>
      </c>
      <c r="N64">
        <f t="shared" si="50"/>
        <v>131.61696348428833</v>
      </c>
      <c r="O64">
        <f t="shared" si="51"/>
        <v>11.999689926149024</v>
      </c>
      <c r="P64">
        <f t="shared" si="52"/>
        <v>17.763634139076</v>
      </c>
      <c r="Q64">
        <f t="shared" si="53"/>
        <v>0.22282314882519266</v>
      </c>
      <c r="R64">
        <f t="shared" si="54"/>
        <v>2.7693466073918187</v>
      </c>
      <c r="S64">
        <f t="shared" si="55"/>
        <v>0.21332057587104689</v>
      </c>
      <c r="T64">
        <f t="shared" si="56"/>
        <v>0.13414535745381626</v>
      </c>
      <c r="U64">
        <f t="shared" si="57"/>
        <v>248.07520350026221</v>
      </c>
      <c r="V64">
        <f t="shared" si="58"/>
        <v>26.800545168058477</v>
      </c>
      <c r="W64">
        <f t="shared" si="59"/>
        <v>26.857800000000001</v>
      </c>
      <c r="X64">
        <f t="shared" si="60"/>
        <v>3.5493761580541361</v>
      </c>
      <c r="Y64">
        <f t="shared" si="61"/>
        <v>50.113510979968204</v>
      </c>
      <c r="Z64">
        <f t="shared" si="62"/>
        <v>1.7370868170060001</v>
      </c>
      <c r="AA64">
        <f t="shared" si="63"/>
        <v>3.466304361912226</v>
      </c>
      <c r="AB64">
        <f t="shared" si="64"/>
        <v>1.812289341048136</v>
      </c>
      <c r="AC64">
        <f t="shared" si="65"/>
        <v>-192.58296741923877</v>
      </c>
      <c r="AD64">
        <f t="shared" si="66"/>
        <v>-60.048867950538131</v>
      </c>
      <c r="AE64">
        <f t="shared" si="67"/>
        <v>-4.6634882892604947</v>
      </c>
      <c r="AF64">
        <f t="shared" si="68"/>
        <v>-9.2201201587751953</v>
      </c>
      <c r="AG64">
        <v>0</v>
      </c>
      <c r="AH64">
        <v>0</v>
      </c>
      <c r="AI64">
        <f t="shared" si="69"/>
        <v>1</v>
      </c>
      <c r="AJ64">
        <f t="shared" si="70"/>
        <v>0</v>
      </c>
      <c r="AK64">
        <f t="shared" si="71"/>
        <v>48275.840649269761</v>
      </c>
      <c r="AL64" t="s">
        <v>400</v>
      </c>
      <c r="AM64">
        <v>8237.3799999999992</v>
      </c>
      <c r="AN64">
        <v>0</v>
      </c>
      <c r="AO64">
        <v>0</v>
      </c>
      <c r="AP64" t="e">
        <f t="shared" si="72"/>
        <v>#DIV/0!</v>
      </c>
      <c r="AQ64">
        <v>-1</v>
      </c>
      <c r="AR64" t="s">
        <v>614</v>
      </c>
      <c r="AS64">
        <v>10399.4</v>
      </c>
      <c r="AT64">
        <v>1086.8635999999999</v>
      </c>
      <c r="AU64">
        <v>1253.4000000000001</v>
      </c>
      <c r="AV64">
        <f t="shared" si="73"/>
        <v>0.1328677198021383</v>
      </c>
      <c r="AW64">
        <v>0.5</v>
      </c>
      <c r="AX64">
        <f t="shared" si="74"/>
        <v>1264.5858007773379</v>
      </c>
      <c r="AY64">
        <f t="shared" si="75"/>
        <v>7.7680005420400979</v>
      </c>
      <c r="AZ64">
        <f t="shared" si="76"/>
        <v>84.011315921723011</v>
      </c>
      <c r="BA64">
        <f t="shared" si="77"/>
        <v>6.9334959610098659E-3</v>
      </c>
      <c r="BB64">
        <f t="shared" si="78"/>
        <v>-1</v>
      </c>
      <c r="BC64" t="e">
        <f t="shared" si="79"/>
        <v>#DIV/0!</v>
      </c>
      <c r="BD64" t="s">
        <v>402</v>
      </c>
      <c r="BE64">
        <v>0</v>
      </c>
      <c r="BF64" t="e">
        <f t="shared" si="80"/>
        <v>#DIV/0!</v>
      </c>
      <c r="BG64" t="e">
        <f t="shared" si="81"/>
        <v>#DIV/0!</v>
      </c>
      <c r="BH64" t="e">
        <f t="shared" si="82"/>
        <v>#DIV/0!</v>
      </c>
      <c r="BI64" t="e">
        <f t="shared" si="83"/>
        <v>#DIV/0!</v>
      </c>
      <c r="BJ64">
        <f t="shared" si="84"/>
        <v>0.13286771980213832</v>
      </c>
      <c r="BK64" t="e">
        <f t="shared" si="85"/>
        <v>#DIV/0!</v>
      </c>
      <c r="BL64" t="e">
        <f t="shared" si="86"/>
        <v>#DIV/0!</v>
      </c>
      <c r="BM64" t="e">
        <f t="shared" si="87"/>
        <v>#DIV/0!</v>
      </c>
      <c r="BN64">
        <v>674</v>
      </c>
      <c r="BO64">
        <v>300</v>
      </c>
      <c r="BP64">
        <v>300</v>
      </c>
      <c r="BQ64">
        <v>300</v>
      </c>
      <c r="BR64">
        <v>10399.4</v>
      </c>
      <c r="BS64">
        <v>1233.07</v>
      </c>
      <c r="BT64">
        <v>-7.3816799999999998E-3</v>
      </c>
      <c r="BU64">
        <v>-1.69</v>
      </c>
      <c r="BV64" t="s">
        <v>402</v>
      </c>
      <c r="BW64" t="s">
        <v>402</v>
      </c>
      <c r="BX64" t="s">
        <v>402</v>
      </c>
      <c r="BY64" t="s">
        <v>402</v>
      </c>
      <c r="BZ64" t="s">
        <v>402</v>
      </c>
      <c r="CA64" t="s">
        <v>402</v>
      </c>
      <c r="CB64" t="s">
        <v>402</v>
      </c>
      <c r="CC64" t="s">
        <v>402</v>
      </c>
      <c r="CD64" t="s">
        <v>402</v>
      </c>
      <c r="CE64" t="s">
        <v>402</v>
      </c>
      <c r="CF64">
        <f t="shared" si="88"/>
        <v>1500.12</v>
      </c>
      <c r="CG64">
        <f t="shared" si="89"/>
        <v>1264.5858007773379</v>
      </c>
      <c r="CH64">
        <f t="shared" si="90"/>
        <v>0.84298976133731829</v>
      </c>
      <c r="CI64">
        <f t="shared" si="91"/>
        <v>0.16537023938102433</v>
      </c>
      <c r="CJ64">
        <v>6</v>
      </c>
      <c r="CK64">
        <v>0.5</v>
      </c>
      <c r="CL64" t="s">
        <v>403</v>
      </c>
      <c r="CM64">
        <v>2</v>
      </c>
      <c r="CN64">
        <v>1530565766.5999999</v>
      </c>
      <c r="CO64">
        <v>194.83799999999999</v>
      </c>
      <c r="CP64">
        <v>200.00899999999999</v>
      </c>
      <c r="CQ64">
        <v>19.053000000000001</v>
      </c>
      <c r="CR64">
        <v>16.482900000000001</v>
      </c>
      <c r="CS64">
        <v>194.69399999999999</v>
      </c>
      <c r="CT64">
        <v>19.155000000000001</v>
      </c>
      <c r="CU64">
        <v>1000.06</v>
      </c>
      <c r="CV64">
        <v>91.066900000000004</v>
      </c>
      <c r="CW64">
        <v>0.10440199999999999</v>
      </c>
      <c r="CX64">
        <v>26.4556</v>
      </c>
      <c r="CY64">
        <v>26.857800000000001</v>
      </c>
      <c r="CZ64">
        <v>999.9</v>
      </c>
      <c r="DA64">
        <v>0</v>
      </c>
      <c r="DB64">
        <v>0</v>
      </c>
      <c r="DC64">
        <v>10007.5</v>
      </c>
      <c r="DD64">
        <v>0</v>
      </c>
      <c r="DE64">
        <v>0.21912699999999999</v>
      </c>
      <c r="DF64">
        <v>-5.1921400000000002</v>
      </c>
      <c r="DG64">
        <v>198.601</v>
      </c>
      <c r="DH64">
        <v>203.36099999999999</v>
      </c>
      <c r="DI64">
        <v>2.5737000000000001</v>
      </c>
      <c r="DJ64">
        <v>200.00899999999999</v>
      </c>
      <c r="DK64">
        <v>16.482900000000001</v>
      </c>
      <c r="DL64">
        <v>1.73543</v>
      </c>
      <c r="DM64">
        <v>1.50105</v>
      </c>
      <c r="DN64">
        <v>15.217000000000001</v>
      </c>
      <c r="DO64">
        <v>12.978899999999999</v>
      </c>
      <c r="DP64">
        <v>1500.12</v>
      </c>
      <c r="DQ64">
        <v>0.90000800000000003</v>
      </c>
      <c r="DR64">
        <v>9.9992200000000003E-2</v>
      </c>
      <c r="DS64">
        <v>0</v>
      </c>
      <c r="DT64">
        <v>1085.53</v>
      </c>
      <c r="DU64">
        <v>4.9997400000000001</v>
      </c>
      <c r="DV64">
        <v>15716.9</v>
      </c>
      <c r="DW64">
        <v>11511.3</v>
      </c>
      <c r="DX64">
        <v>41.875</v>
      </c>
      <c r="DY64">
        <v>42.686999999999998</v>
      </c>
      <c r="DZ64">
        <v>42.811999999999998</v>
      </c>
      <c r="EA64">
        <v>42.311999999999998</v>
      </c>
      <c r="EB64">
        <v>44</v>
      </c>
      <c r="EC64">
        <v>1345.62</v>
      </c>
      <c r="ED64">
        <v>149.5</v>
      </c>
      <c r="EE64">
        <v>0</v>
      </c>
      <c r="EF64">
        <v>145.299999952316</v>
      </c>
      <c r="EG64">
        <v>0</v>
      </c>
      <c r="EH64">
        <v>1086.8635999999999</v>
      </c>
      <c r="EI64">
        <v>-9.0746153721650504</v>
      </c>
      <c r="EJ64">
        <v>-125.553845921169</v>
      </c>
      <c r="EK64">
        <v>15730.004000000001</v>
      </c>
      <c r="EL64">
        <v>15</v>
      </c>
      <c r="EM64">
        <v>1530565791.5999999</v>
      </c>
      <c r="EN64" t="s">
        <v>615</v>
      </c>
      <c r="EO64">
        <v>1530565783.5999999</v>
      </c>
      <c r="EP64">
        <v>1530565791.5999999</v>
      </c>
      <c r="EQ64">
        <v>48</v>
      </c>
      <c r="ER64">
        <v>2.1000000000000001E-2</v>
      </c>
      <c r="ES64">
        <v>-3.0000000000000001E-3</v>
      </c>
      <c r="ET64">
        <v>0.14399999999999999</v>
      </c>
      <c r="EU64">
        <v>-0.10199999999999999</v>
      </c>
      <c r="EV64">
        <v>200</v>
      </c>
      <c r="EW64">
        <v>16</v>
      </c>
      <c r="EX64">
        <v>0.19</v>
      </c>
      <c r="EY64">
        <v>0.06</v>
      </c>
      <c r="EZ64">
        <v>-5.14784024390244</v>
      </c>
      <c r="FA64">
        <v>-0.110459581881537</v>
      </c>
      <c r="FB64">
        <v>2.4056504671578601E-2</v>
      </c>
      <c r="FC64">
        <v>0</v>
      </c>
      <c r="FD64">
        <v>1</v>
      </c>
      <c r="FE64">
        <v>0</v>
      </c>
      <c r="FF64">
        <v>0</v>
      </c>
      <c r="FG64">
        <v>0</v>
      </c>
      <c r="FH64">
        <v>2.5674368292682899</v>
      </c>
      <c r="FI64">
        <v>1.72829268292699E-2</v>
      </c>
      <c r="FJ64">
        <v>2.6320449612739702E-3</v>
      </c>
      <c r="FK64">
        <v>1</v>
      </c>
      <c r="FL64">
        <v>1</v>
      </c>
      <c r="FM64">
        <v>3</v>
      </c>
      <c r="FN64" t="s">
        <v>413</v>
      </c>
      <c r="FO64">
        <v>3.9267500000000002</v>
      </c>
      <c r="FP64">
        <v>2.7870900000000001</v>
      </c>
      <c r="FQ64">
        <v>4.7065299999999997E-2</v>
      </c>
      <c r="FR64">
        <v>4.8163299999999999E-2</v>
      </c>
      <c r="FS64">
        <v>8.5947899999999994E-2</v>
      </c>
      <c r="FT64">
        <v>7.63789E-2</v>
      </c>
      <c r="FU64">
        <v>20488.2</v>
      </c>
      <c r="FV64">
        <v>24962</v>
      </c>
      <c r="FW64">
        <v>20938.7</v>
      </c>
      <c r="FX64">
        <v>25293.3</v>
      </c>
      <c r="FY64">
        <v>30353.599999999999</v>
      </c>
      <c r="FZ64">
        <v>34393.800000000003</v>
      </c>
      <c r="GA64">
        <v>37790.1</v>
      </c>
      <c r="GB64">
        <v>41957.599999999999</v>
      </c>
      <c r="GC64">
        <v>2.6734300000000002</v>
      </c>
      <c r="GD64">
        <v>2.1847300000000001</v>
      </c>
      <c r="GE64">
        <v>0.171073</v>
      </c>
      <c r="GF64">
        <v>0</v>
      </c>
      <c r="GG64">
        <v>24.053000000000001</v>
      </c>
      <c r="GH64">
        <v>999.9</v>
      </c>
      <c r="GI64">
        <v>44.298999999999999</v>
      </c>
      <c r="GJ64">
        <v>29.719000000000001</v>
      </c>
      <c r="GK64">
        <v>20.395199999999999</v>
      </c>
      <c r="GL64">
        <v>61.675699999999999</v>
      </c>
      <c r="GM64">
        <v>18.273199999999999</v>
      </c>
      <c r="GN64">
        <v>3</v>
      </c>
      <c r="GO64">
        <v>-0.20594499999999999</v>
      </c>
      <c r="GP64">
        <v>-0.45103199999999999</v>
      </c>
      <c r="GQ64">
        <v>20.321300000000001</v>
      </c>
      <c r="GR64">
        <v>5.2231300000000003</v>
      </c>
      <c r="GS64">
        <v>11.962</v>
      </c>
      <c r="GT64">
        <v>4.9857500000000003</v>
      </c>
      <c r="GU64">
        <v>3.3010000000000002</v>
      </c>
      <c r="GV64">
        <v>999.9</v>
      </c>
      <c r="GW64">
        <v>9999</v>
      </c>
      <c r="GX64">
        <v>9999</v>
      </c>
      <c r="GY64">
        <v>9999</v>
      </c>
      <c r="GZ64">
        <v>1.88439</v>
      </c>
      <c r="HA64">
        <v>1.88141</v>
      </c>
      <c r="HB64">
        <v>1.8828800000000001</v>
      </c>
      <c r="HC64">
        <v>1.8816200000000001</v>
      </c>
      <c r="HD64">
        <v>1.8830899999999999</v>
      </c>
      <c r="HE64">
        <v>1.88232</v>
      </c>
      <c r="HF64">
        <v>1.8843000000000001</v>
      </c>
      <c r="HG64">
        <v>1.8815599999999999</v>
      </c>
      <c r="HH64">
        <v>5</v>
      </c>
      <c r="HI64">
        <v>0</v>
      </c>
      <c r="HJ64">
        <v>0</v>
      </c>
      <c r="HK64">
        <v>0</v>
      </c>
      <c r="HL64" t="s">
        <v>406</v>
      </c>
      <c r="HM64" t="s">
        <v>407</v>
      </c>
      <c r="HN64" t="s">
        <v>408</v>
      </c>
      <c r="HO64" t="s">
        <v>408</v>
      </c>
      <c r="HP64" t="s">
        <v>408</v>
      </c>
      <c r="HQ64" t="s">
        <v>408</v>
      </c>
      <c r="HR64">
        <v>0</v>
      </c>
      <c r="HS64">
        <v>100</v>
      </c>
      <c r="HT64">
        <v>100</v>
      </c>
      <c r="HU64">
        <v>0.14399999999999999</v>
      </c>
      <c r="HV64">
        <v>-0.10199999999999999</v>
      </c>
      <c r="HW64">
        <v>0.12245000000001501</v>
      </c>
      <c r="HX64">
        <v>0</v>
      </c>
      <c r="HY64">
        <v>0</v>
      </c>
      <c r="HZ64">
        <v>0</v>
      </c>
      <c r="IA64">
        <v>-9.8405000000006695E-2</v>
      </c>
      <c r="IB64">
        <v>0</v>
      </c>
      <c r="IC64">
        <v>0</v>
      </c>
      <c r="ID64">
        <v>0</v>
      </c>
      <c r="IE64">
        <v>-1</v>
      </c>
      <c r="IF64">
        <v>-1</v>
      </c>
      <c r="IG64">
        <v>-1</v>
      </c>
      <c r="IH64">
        <v>-1</v>
      </c>
      <c r="II64">
        <v>2.1</v>
      </c>
      <c r="IJ64">
        <v>2</v>
      </c>
      <c r="IK64">
        <v>0.88378900000000005</v>
      </c>
      <c r="IL64">
        <v>2.5854499999999998</v>
      </c>
      <c r="IM64">
        <v>2.8002899999999999</v>
      </c>
      <c r="IN64">
        <v>2.97607</v>
      </c>
      <c r="IO64">
        <v>3.0493199999999998</v>
      </c>
      <c r="IP64">
        <v>2.3107899999999999</v>
      </c>
      <c r="IQ64">
        <v>34.5777</v>
      </c>
      <c r="IR64">
        <v>24.210100000000001</v>
      </c>
      <c r="IS64">
        <v>18</v>
      </c>
      <c r="IT64">
        <v>1095.77</v>
      </c>
      <c r="IU64">
        <v>593.048</v>
      </c>
      <c r="IV64">
        <v>24.999500000000001</v>
      </c>
      <c r="IW64">
        <v>24.607800000000001</v>
      </c>
      <c r="IX64">
        <v>30</v>
      </c>
      <c r="IY64">
        <v>24.502199999999998</v>
      </c>
      <c r="IZ64">
        <v>24.495899999999999</v>
      </c>
      <c r="JA64">
        <v>17.6525</v>
      </c>
      <c r="JB64">
        <v>12.152200000000001</v>
      </c>
      <c r="JC64">
        <v>57.852699999999999</v>
      </c>
      <c r="JD64">
        <v>25</v>
      </c>
      <c r="JE64">
        <v>200</v>
      </c>
      <c r="JF64">
        <v>16.5214</v>
      </c>
      <c r="JG64">
        <v>101.873</v>
      </c>
      <c r="JH64">
        <v>101.15300000000001</v>
      </c>
    </row>
    <row r="65" spans="1:268" x14ac:dyDescent="0.2">
      <c r="A65">
        <v>49</v>
      </c>
      <c r="B65">
        <v>1530565912.5999999</v>
      </c>
      <c r="C65">
        <v>8516.5999999046307</v>
      </c>
      <c r="D65" t="s">
        <v>616</v>
      </c>
      <c r="E65" t="s">
        <v>617</v>
      </c>
      <c r="F65" t="s">
        <v>399</v>
      </c>
      <c r="I65">
        <v>1530565912.5999999</v>
      </c>
      <c r="J65">
        <f t="shared" si="46"/>
        <v>4.6568330307086882E-3</v>
      </c>
      <c r="K65">
        <f t="shared" si="47"/>
        <v>4.6568330307086878</v>
      </c>
      <c r="L65">
        <f t="shared" si="48"/>
        <v>2.7131272062619218</v>
      </c>
      <c r="M65">
        <f t="shared" si="49"/>
        <v>98.070499999999996</v>
      </c>
      <c r="N65">
        <f t="shared" si="50"/>
        <v>76.32670827508116</v>
      </c>
      <c r="O65">
        <f t="shared" si="51"/>
        <v>6.95911701276321</v>
      </c>
      <c r="P65">
        <f t="shared" si="52"/>
        <v>8.9416155946424993</v>
      </c>
      <c r="Q65">
        <f t="shared" si="53"/>
        <v>0.23891157619365724</v>
      </c>
      <c r="R65">
        <f t="shared" si="54"/>
        <v>2.7697503555905052</v>
      </c>
      <c r="S65">
        <f t="shared" si="55"/>
        <v>0.22802479006679222</v>
      </c>
      <c r="T65">
        <f t="shared" si="56"/>
        <v>0.14345228218253436</v>
      </c>
      <c r="U65">
        <f t="shared" si="57"/>
        <v>248.06098050066333</v>
      </c>
      <c r="V65">
        <f t="shared" si="58"/>
        <v>26.715859153577181</v>
      </c>
      <c r="W65">
        <f t="shared" si="59"/>
        <v>26.826799999999999</v>
      </c>
      <c r="X65">
        <f t="shared" si="60"/>
        <v>3.5429120653745052</v>
      </c>
      <c r="Y65">
        <f t="shared" si="61"/>
        <v>50.061894960291653</v>
      </c>
      <c r="Z65">
        <f t="shared" si="62"/>
        <v>1.734775815318</v>
      </c>
      <c r="AA65">
        <f t="shared" si="63"/>
        <v>3.4652619855760518</v>
      </c>
      <c r="AB65">
        <f t="shared" si="64"/>
        <v>1.8081362500565052</v>
      </c>
      <c r="AC65">
        <f t="shared" si="65"/>
        <v>-205.36633665425316</v>
      </c>
      <c r="AD65">
        <f t="shared" si="66"/>
        <v>-56.190162554494563</v>
      </c>
      <c r="AE65">
        <f t="shared" si="67"/>
        <v>-4.3623904696649189</v>
      </c>
      <c r="AF65">
        <f t="shared" si="68"/>
        <v>-17.857909177749306</v>
      </c>
      <c r="AG65">
        <v>0</v>
      </c>
      <c r="AH65">
        <v>0</v>
      </c>
      <c r="AI65">
        <f t="shared" si="69"/>
        <v>1</v>
      </c>
      <c r="AJ65">
        <f t="shared" si="70"/>
        <v>0</v>
      </c>
      <c r="AK65">
        <f t="shared" si="71"/>
        <v>48287.784977430485</v>
      </c>
      <c r="AL65" t="s">
        <v>400</v>
      </c>
      <c r="AM65">
        <v>8237.3799999999992</v>
      </c>
      <c r="AN65">
        <v>0</v>
      </c>
      <c r="AO65">
        <v>0</v>
      </c>
      <c r="AP65" t="e">
        <f t="shared" si="72"/>
        <v>#DIV/0!</v>
      </c>
      <c r="AQ65">
        <v>-1</v>
      </c>
      <c r="AR65" t="s">
        <v>618</v>
      </c>
      <c r="AS65">
        <v>10398.299999999999</v>
      </c>
      <c r="AT65">
        <v>974.33276923076903</v>
      </c>
      <c r="AU65">
        <v>1093.32</v>
      </c>
      <c r="AV65">
        <f t="shared" si="73"/>
        <v>0.1088311114488264</v>
      </c>
      <c r="AW65">
        <v>0.5</v>
      </c>
      <c r="AX65">
        <f t="shared" si="74"/>
        <v>1264.5027007775459</v>
      </c>
      <c r="AY65">
        <f t="shared" si="75"/>
        <v>2.7131272062619218</v>
      </c>
      <c r="AZ65">
        <f t="shared" si="76"/>
        <v>68.808617177831536</v>
      </c>
      <c r="BA65">
        <f t="shared" si="77"/>
        <v>2.9364328000080274E-3</v>
      </c>
      <c r="BB65">
        <f t="shared" si="78"/>
        <v>-1</v>
      </c>
      <c r="BC65" t="e">
        <f t="shared" si="79"/>
        <v>#DIV/0!</v>
      </c>
      <c r="BD65" t="s">
        <v>402</v>
      </c>
      <c r="BE65">
        <v>0</v>
      </c>
      <c r="BF65" t="e">
        <f t="shared" si="80"/>
        <v>#DIV/0!</v>
      </c>
      <c r="BG65" t="e">
        <f t="shared" si="81"/>
        <v>#DIV/0!</v>
      </c>
      <c r="BH65" t="e">
        <f t="shared" si="82"/>
        <v>#DIV/0!</v>
      </c>
      <c r="BI65" t="e">
        <f t="shared" si="83"/>
        <v>#DIV/0!</v>
      </c>
      <c r="BJ65">
        <f t="shared" si="84"/>
        <v>0.10883111144882643</v>
      </c>
      <c r="BK65" t="e">
        <f t="shared" si="85"/>
        <v>#DIV/0!</v>
      </c>
      <c r="BL65" t="e">
        <f t="shared" si="86"/>
        <v>#DIV/0!</v>
      </c>
      <c r="BM65" t="e">
        <f t="shared" si="87"/>
        <v>#DIV/0!</v>
      </c>
      <c r="BN65">
        <v>675</v>
      </c>
      <c r="BO65">
        <v>300</v>
      </c>
      <c r="BP65">
        <v>300</v>
      </c>
      <c r="BQ65">
        <v>300</v>
      </c>
      <c r="BR65">
        <v>10398.299999999999</v>
      </c>
      <c r="BS65">
        <v>1080.92</v>
      </c>
      <c r="BT65">
        <v>-7.3809699999999997E-3</v>
      </c>
      <c r="BU65">
        <v>-1.1599999999999999</v>
      </c>
      <c r="BV65" t="s">
        <v>402</v>
      </c>
      <c r="BW65" t="s">
        <v>402</v>
      </c>
      <c r="BX65" t="s">
        <v>402</v>
      </c>
      <c r="BY65" t="s">
        <v>402</v>
      </c>
      <c r="BZ65" t="s">
        <v>402</v>
      </c>
      <c r="CA65" t="s">
        <v>402</v>
      </c>
      <c r="CB65" t="s">
        <v>402</v>
      </c>
      <c r="CC65" t="s">
        <v>402</v>
      </c>
      <c r="CD65" t="s">
        <v>402</v>
      </c>
      <c r="CE65" t="s">
        <v>402</v>
      </c>
      <c r="CF65">
        <f t="shared" si="88"/>
        <v>1500.02</v>
      </c>
      <c r="CG65">
        <f t="shared" si="89"/>
        <v>1264.5027007775459</v>
      </c>
      <c r="CH65">
        <f t="shared" si="90"/>
        <v>0.84299056064422195</v>
      </c>
      <c r="CI65">
        <f t="shared" si="91"/>
        <v>0.16537178204334832</v>
      </c>
      <c r="CJ65">
        <v>6</v>
      </c>
      <c r="CK65">
        <v>0.5</v>
      </c>
      <c r="CL65" t="s">
        <v>403</v>
      </c>
      <c r="CM65">
        <v>2</v>
      </c>
      <c r="CN65">
        <v>1530565912.5999999</v>
      </c>
      <c r="CO65">
        <v>98.070499999999996</v>
      </c>
      <c r="CP65">
        <v>99.972300000000004</v>
      </c>
      <c r="CQ65">
        <v>19.026800000000001</v>
      </c>
      <c r="CR65">
        <v>16.286000000000001</v>
      </c>
      <c r="CS65">
        <v>97.781499999999994</v>
      </c>
      <c r="CT65">
        <v>19.128799999999998</v>
      </c>
      <c r="CU65">
        <v>1000.05</v>
      </c>
      <c r="CV65">
        <v>91.071299999999994</v>
      </c>
      <c r="CW65">
        <v>0.104085</v>
      </c>
      <c r="CX65">
        <v>26.450500000000002</v>
      </c>
      <c r="CY65">
        <v>26.826799999999999</v>
      </c>
      <c r="CZ65">
        <v>999.9</v>
      </c>
      <c r="DA65">
        <v>0</v>
      </c>
      <c r="DB65">
        <v>0</v>
      </c>
      <c r="DC65">
        <v>10009.4</v>
      </c>
      <c r="DD65">
        <v>0</v>
      </c>
      <c r="DE65">
        <v>0.21912699999999999</v>
      </c>
      <c r="DF65">
        <v>-2.0470199999999998</v>
      </c>
      <c r="DG65">
        <v>99.824600000000004</v>
      </c>
      <c r="DH65">
        <v>101.627</v>
      </c>
      <c r="DI65">
        <v>2.7411400000000001</v>
      </c>
      <c r="DJ65">
        <v>99.972300000000004</v>
      </c>
      <c r="DK65">
        <v>16.286000000000001</v>
      </c>
      <c r="DL65">
        <v>1.7328300000000001</v>
      </c>
      <c r="DM65">
        <v>1.48319</v>
      </c>
      <c r="DN65">
        <v>15.1937</v>
      </c>
      <c r="DO65">
        <v>12.7959</v>
      </c>
      <c r="DP65">
        <v>1500.02</v>
      </c>
      <c r="DQ65">
        <v>0.89998400000000001</v>
      </c>
      <c r="DR65">
        <v>0.10001599999999999</v>
      </c>
      <c r="DS65">
        <v>0</v>
      </c>
      <c r="DT65">
        <v>972.74300000000005</v>
      </c>
      <c r="DU65">
        <v>4.9997400000000001</v>
      </c>
      <c r="DV65">
        <v>14056.2</v>
      </c>
      <c r="DW65">
        <v>11510.5</v>
      </c>
      <c r="DX65">
        <v>41.375</v>
      </c>
      <c r="DY65">
        <v>42.686999999999998</v>
      </c>
      <c r="DZ65">
        <v>42.75</v>
      </c>
      <c r="EA65">
        <v>42.5</v>
      </c>
      <c r="EB65">
        <v>43.686999999999998</v>
      </c>
      <c r="EC65">
        <v>1345.49</v>
      </c>
      <c r="ED65">
        <v>149.53</v>
      </c>
      <c r="EE65">
        <v>0</v>
      </c>
      <c r="EF65">
        <v>145.80000019073501</v>
      </c>
      <c r="EG65">
        <v>0</v>
      </c>
      <c r="EH65">
        <v>974.33276923076903</v>
      </c>
      <c r="EI65">
        <v>-12.8712478597825</v>
      </c>
      <c r="EJ65">
        <v>-187.514529911002</v>
      </c>
      <c r="EK65">
        <v>14078.5769230769</v>
      </c>
      <c r="EL65">
        <v>15</v>
      </c>
      <c r="EM65">
        <v>1530565934.5999999</v>
      </c>
      <c r="EN65" t="s">
        <v>619</v>
      </c>
      <c r="EO65">
        <v>1530565928.5999999</v>
      </c>
      <c r="EP65">
        <v>1530565934.5999999</v>
      </c>
      <c r="EQ65">
        <v>49</v>
      </c>
      <c r="ER65">
        <v>0.14499999999999999</v>
      </c>
      <c r="ES65">
        <v>-1E-3</v>
      </c>
      <c r="ET65">
        <v>0.28899999999999998</v>
      </c>
      <c r="EU65">
        <v>-0.10199999999999999</v>
      </c>
      <c r="EV65">
        <v>100</v>
      </c>
      <c r="EW65">
        <v>16</v>
      </c>
      <c r="EX65">
        <v>0.32</v>
      </c>
      <c r="EY65">
        <v>0.08</v>
      </c>
      <c r="EZ65">
        <v>-2.0811156097560999</v>
      </c>
      <c r="FA65">
        <v>-5.5533449477351102E-2</v>
      </c>
      <c r="FB65">
        <v>2.7584878329133099E-2</v>
      </c>
      <c r="FC65">
        <v>1</v>
      </c>
      <c r="FD65">
        <v>1</v>
      </c>
      <c r="FE65">
        <v>0</v>
      </c>
      <c r="FF65">
        <v>0</v>
      </c>
      <c r="FG65">
        <v>0</v>
      </c>
      <c r="FH65">
        <v>2.74661975609756</v>
      </c>
      <c r="FI65">
        <v>4.9234703832757097E-2</v>
      </c>
      <c r="FJ65">
        <v>5.1000815334491002E-3</v>
      </c>
      <c r="FK65">
        <v>1</v>
      </c>
      <c r="FL65">
        <v>2</v>
      </c>
      <c r="FM65">
        <v>3</v>
      </c>
      <c r="FN65" t="s">
        <v>422</v>
      </c>
      <c r="FO65">
        <v>3.9267300000000001</v>
      </c>
      <c r="FP65">
        <v>2.7867899999999999</v>
      </c>
      <c r="FQ65">
        <v>2.5002300000000002E-2</v>
      </c>
      <c r="FR65">
        <v>2.55067E-2</v>
      </c>
      <c r="FS65">
        <v>8.58733E-2</v>
      </c>
      <c r="FT65">
        <v>7.5714400000000001E-2</v>
      </c>
      <c r="FU65">
        <v>20964.7</v>
      </c>
      <c r="FV65">
        <v>25558.400000000001</v>
      </c>
      <c r="FW65">
        <v>20940.400000000001</v>
      </c>
      <c r="FX65">
        <v>25295.1</v>
      </c>
      <c r="FY65">
        <v>30357.599999999999</v>
      </c>
      <c r="FZ65">
        <v>34420.300000000003</v>
      </c>
      <c r="GA65">
        <v>37792.400000000001</v>
      </c>
      <c r="GB65">
        <v>41960.2</v>
      </c>
      <c r="GC65">
        <v>2.6750500000000001</v>
      </c>
      <c r="GD65">
        <v>2.18432</v>
      </c>
      <c r="GE65">
        <v>0.16745199999999999</v>
      </c>
      <c r="GF65">
        <v>0</v>
      </c>
      <c r="GG65">
        <v>24.081299999999999</v>
      </c>
      <c r="GH65">
        <v>999.9</v>
      </c>
      <c r="GI65">
        <v>44.054000000000002</v>
      </c>
      <c r="GJ65">
        <v>29.719000000000001</v>
      </c>
      <c r="GK65">
        <v>20.277999999999999</v>
      </c>
      <c r="GL65">
        <v>61.325699999999998</v>
      </c>
      <c r="GM65">
        <v>18.305299999999999</v>
      </c>
      <c r="GN65">
        <v>3</v>
      </c>
      <c r="GO65">
        <v>-0.20850399999999999</v>
      </c>
      <c r="GP65">
        <v>-0.46460000000000001</v>
      </c>
      <c r="GQ65">
        <v>20.320499999999999</v>
      </c>
      <c r="GR65">
        <v>5.2226800000000004</v>
      </c>
      <c r="GS65">
        <v>11.962</v>
      </c>
      <c r="GT65">
        <v>4.9856499999999997</v>
      </c>
      <c r="GU65">
        <v>3.3010000000000002</v>
      </c>
      <c r="GV65">
        <v>999.9</v>
      </c>
      <c r="GW65">
        <v>9999</v>
      </c>
      <c r="GX65">
        <v>9999</v>
      </c>
      <c r="GY65">
        <v>9999</v>
      </c>
      <c r="GZ65">
        <v>1.8844399999999999</v>
      </c>
      <c r="HA65">
        <v>1.88141</v>
      </c>
      <c r="HB65">
        <v>1.88293</v>
      </c>
      <c r="HC65">
        <v>1.8816299999999999</v>
      </c>
      <c r="HD65">
        <v>1.8831</v>
      </c>
      <c r="HE65">
        <v>1.8823300000000001</v>
      </c>
      <c r="HF65">
        <v>1.8843099999999999</v>
      </c>
      <c r="HG65">
        <v>1.8815599999999999</v>
      </c>
      <c r="HH65">
        <v>5</v>
      </c>
      <c r="HI65">
        <v>0</v>
      </c>
      <c r="HJ65">
        <v>0</v>
      </c>
      <c r="HK65">
        <v>0</v>
      </c>
      <c r="HL65" t="s">
        <v>406</v>
      </c>
      <c r="HM65" t="s">
        <v>407</v>
      </c>
      <c r="HN65" t="s">
        <v>408</v>
      </c>
      <c r="HO65" t="s">
        <v>408</v>
      </c>
      <c r="HP65" t="s">
        <v>408</v>
      </c>
      <c r="HQ65" t="s">
        <v>408</v>
      </c>
      <c r="HR65">
        <v>0</v>
      </c>
      <c r="HS65">
        <v>100</v>
      </c>
      <c r="HT65">
        <v>100</v>
      </c>
      <c r="HU65">
        <v>0.28899999999999998</v>
      </c>
      <c r="HV65">
        <v>-0.10199999999999999</v>
      </c>
      <c r="HW65">
        <v>0.14375000000001101</v>
      </c>
      <c r="HX65">
        <v>0</v>
      </c>
      <c r="HY65">
        <v>0</v>
      </c>
      <c r="HZ65">
        <v>0</v>
      </c>
      <c r="IA65">
        <v>-0.10167000000000199</v>
      </c>
      <c r="IB65">
        <v>0</v>
      </c>
      <c r="IC65">
        <v>0</v>
      </c>
      <c r="ID65">
        <v>0</v>
      </c>
      <c r="IE65">
        <v>-1</v>
      </c>
      <c r="IF65">
        <v>-1</v>
      </c>
      <c r="IG65">
        <v>-1</v>
      </c>
      <c r="IH65">
        <v>-1</v>
      </c>
      <c r="II65">
        <v>2.1</v>
      </c>
      <c r="IJ65">
        <v>2</v>
      </c>
      <c r="IK65">
        <v>0.51879900000000001</v>
      </c>
      <c r="IL65">
        <v>2.5891099999999998</v>
      </c>
      <c r="IM65">
        <v>2.8002899999999999</v>
      </c>
      <c r="IN65">
        <v>2.97363</v>
      </c>
      <c r="IO65">
        <v>3.0493199999999998</v>
      </c>
      <c r="IP65">
        <v>2.32544</v>
      </c>
      <c r="IQ65">
        <v>34.554900000000004</v>
      </c>
      <c r="IR65">
        <v>24.210100000000001</v>
      </c>
      <c r="IS65">
        <v>18</v>
      </c>
      <c r="IT65">
        <v>1096.97</v>
      </c>
      <c r="IU65">
        <v>592.32399999999996</v>
      </c>
      <c r="IV65">
        <v>24.999600000000001</v>
      </c>
      <c r="IW65">
        <v>24.568899999999999</v>
      </c>
      <c r="IX65">
        <v>29.9999</v>
      </c>
      <c r="IY65">
        <v>24.467099999999999</v>
      </c>
      <c r="IZ65">
        <v>24.4605</v>
      </c>
      <c r="JA65">
        <v>10.3581</v>
      </c>
      <c r="JB65">
        <v>12.285500000000001</v>
      </c>
      <c r="JC65">
        <v>57.545499999999997</v>
      </c>
      <c r="JD65">
        <v>25</v>
      </c>
      <c r="JE65">
        <v>100</v>
      </c>
      <c r="JF65">
        <v>16.3337</v>
      </c>
      <c r="JG65">
        <v>101.88</v>
      </c>
      <c r="JH65">
        <v>101.16</v>
      </c>
    </row>
    <row r="66" spans="1:268" x14ac:dyDescent="0.2">
      <c r="A66">
        <v>50</v>
      </c>
      <c r="B66">
        <v>1530566055.5999999</v>
      </c>
      <c r="C66">
        <v>8659.5999999046307</v>
      </c>
      <c r="D66" t="s">
        <v>620</v>
      </c>
      <c r="E66" t="s">
        <v>621</v>
      </c>
      <c r="F66" t="s">
        <v>399</v>
      </c>
      <c r="I66">
        <v>1530566055.5999999</v>
      </c>
      <c r="J66">
        <f t="shared" si="46"/>
        <v>4.9859657183121825E-3</v>
      </c>
      <c r="K66">
        <f t="shared" si="47"/>
        <v>4.9859657183121824</v>
      </c>
      <c r="L66">
        <f t="shared" si="48"/>
        <v>-0.1025255373529662</v>
      </c>
      <c r="M66">
        <f t="shared" si="49"/>
        <v>49.9114</v>
      </c>
      <c r="N66">
        <f t="shared" si="50"/>
        <v>48.985739052335916</v>
      </c>
      <c r="O66">
        <f t="shared" si="51"/>
        <v>4.4662639812341363</v>
      </c>
      <c r="P66">
        <f t="shared" si="52"/>
        <v>4.5506609144920001</v>
      </c>
      <c r="Q66">
        <f t="shared" si="53"/>
        <v>0.26002434205881075</v>
      </c>
      <c r="R66">
        <f t="shared" si="54"/>
        <v>2.7693119802407691</v>
      </c>
      <c r="S66">
        <f t="shared" si="55"/>
        <v>0.24718202880259252</v>
      </c>
      <c r="T66">
        <f t="shared" si="56"/>
        <v>0.15558972806136778</v>
      </c>
      <c r="U66">
        <f t="shared" si="57"/>
        <v>248.04922950063298</v>
      </c>
      <c r="V66">
        <f t="shared" si="58"/>
        <v>26.59610231932707</v>
      </c>
      <c r="W66">
        <f t="shared" si="59"/>
        <v>26.736000000000001</v>
      </c>
      <c r="X66">
        <f t="shared" si="60"/>
        <v>3.5240376291128399</v>
      </c>
      <c r="Y66">
        <f t="shared" si="61"/>
        <v>50.242309076651722</v>
      </c>
      <c r="Z66">
        <f t="shared" si="62"/>
        <v>1.7380010087939999</v>
      </c>
      <c r="AA66">
        <f t="shared" si="63"/>
        <v>3.4592379226488861</v>
      </c>
      <c r="AB66">
        <f t="shared" si="64"/>
        <v>1.78603662031884</v>
      </c>
      <c r="AC66">
        <f t="shared" si="65"/>
        <v>-219.88108817756725</v>
      </c>
      <c r="AD66">
        <f t="shared" si="66"/>
        <v>-47.029231455803405</v>
      </c>
      <c r="AE66">
        <f t="shared" si="67"/>
        <v>-3.6495494348899564</v>
      </c>
      <c r="AF66">
        <f t="shared" si="68"/>
        <v>-22.510639567627642</v>
      </c>
      <c r="AG66">
        <v>0</v>
      </c>
      <c r="AH66">
        <v>0</v>
      </c>
      <c r="AI66">
        <f t="shared" si="69"/>
        <v>1</v>
      </c>
      <c r="AJ66">
        <f t="shared" si="70"/>
        <v>0</v>
      </c>
      <c r="AK66">
        <f t="shared" si="71"/>
        <v>48280.551849736366</v>
      </c>
      <c r="AL66" t="s">
        <v>400</v>
      </c>
      <c r="AM66">
        <v>8237.3799999999992</v>
      </c>
      <c r="AN66">
        <v>0</v>
      </c>
      <c r="AO66">
        <v>0</v>
      </c>
      <c r="AP66" t="e">
        <f t="shared" si="72"/>
        <v>#DIV/0!</v>
      </c>
      <c r="AQ66">
        <v>-1</v>
      </c>
      <c r="AR66" t="s">
        <v>622</v>
      </c>
      <c r="AS66">
        <v>10397.799999999999</v>
      </c>
      <c r="AT66">
        <v>903.89638461538505</v>
      </c>
      <c r="AU66">
        <v>999.56799999999998</v>
      </c>
      <c r="AV66">
        <f t="shared" si="73"/>
        <v>9.5712963384797178E-2</v>
      </c>
      <c r="AW66">
        <v>0.5</v>
      </c>
      <c r="AX66">
        <f t="shared" si="74"/>
        <v>1264.4436007775298</v>
      </c>
      <c r="AY66">
        <f t="shared" si="75"/>
        <v>-0.1025255373529662</v>
      </c>
      <c r="AZ66">
        <f t="shared" si="76"/>
        <v>60.511822031680403</v>
      </c>
      <c r="BA66">
        <f t="shared" si="77"/>
        <v>7.097781681169173E-4</v>
      </c>
      <c r="BB66">
        <f t="shared" si="78"/>
        <v>-1</v>
      </c>
      <c r="BC66" t="e">
        <f t="shared" si="79"/>
        <v>#DIV/0!</v>
      </c>
      <c r="BD66" t="s">
        <v>402</v>
      </c>
      <c r="BE66">
        <v>0</v>
      </c>
      <c r="BF66" t="e">
        <f t="shared" si="80"/>
        <v>#DIV/0!</v>
      </c>
      <c r="BG66" t="e">
        <f t="shared" si="81"/>
        <v>#DIV/0!</v>
      </c>
      <c r="BH66" t="e">
        <f t="shared" si="82"/>
        <v>#DIV/0!</v>
      </c>
      <c r="BI66" t="e">
        <f t="shared" si="83"/>
        <v>#DIV/0!</v>
      </c>
      <c r="BJ66">
        <f t="shared" si="84"/>
        <v>9.5712963384797178E-2</v>
      </c>
      <c r="BK66" t="e">
        <f t="shared" si="85"/>
        <v>#DIV/0!</v>
      </c>
      <c r="BL66" t="e">
        <f t="shared" si="86"/>
        <v>#DIV/0!</v>
      </c>
      <c r="BM66" t="e">
        <f t="shared" si="87"/>
        <v>#DIV/0!</v>
      </c>
      <c r="BN66">
        <v>676</v>
      </c>
      <c r="BO66">
        <v>300</v>
      </c>
      <c r="BP66">
        <v>300</v>
      </c>
      <c r="BQ66">
        <v>300</v>
      </c>
      <c r="BR66">
        <v>10397.799999999999</v>
      </c>
      <c r="BS66">
        <v>988.32</v>
      </c>
      <c r="BT66">
        <v>-7.3806000000000002E-3</v>
      </c>
      <c r="BU66">
        <v>-0.49</v>
      </c>
      <c r="BV66" t="s">
        <v>402</v>
      </c>
      <c r="BW66" t="s">
        <v>402</v>
      </c>
      <c r="BX66" t="s">
        <v>402</v>
      </c>
      <c r="BY66" t="s">
        <v>402</v>
      </c>
      <c r="BZ66" t="s">
        <v>402</v>
      </c>
      <c r="CA66" t="s">
        <v>402</v>
      </c>
      <c r="CB66" t="s">
        <v>402</v>
      </c>
      <c r="CC66" t="s">
        <v>402</v>
      </c>
      <c r="CD66" t="s">
        <v>402</v>
      </c>
      <c r="CE66" t="s">
        <v>402</v>
      </c>
      <c r="CF66">
        <f t="shared" si="88"/>
        <v>1499.95</v>
      </c>
      <c r="CG66">
        <f t="shared" si="89"/>
        <v>1264.4436007775298</v>
      </c>
      <c r="CH66">
        <f t="shared" si="90"/>
        <v>0.8429905002016933</v>
      </c>
      <c r="CI66">
        <f t="shared" si="91"/>
        <v>0.16537166538926829</v>
      </c>
      <c r="CJ66">
        <v>6</v>
      </c>
      <c r="CK66">
        <v>0.5</v>
      </c>
      <c r="CL66" t="s">
        <v>403</v>
      </c>
      <c r="CM66">
        <v>2</v>
      </c>
      <c r="CN66">
        <v>1530566055.5999999</v>
      </c>
      <c r="CO66">
        <v>49.9114</v>
      </c>
      <c r="CP66">
        <v>49.999200000000002</v>
      </c>
      <c r="CQ66">
        <v>19.0623</v>
      </c>
      <c r="CR66">
        <v>16.127700000000001</v>
      </c>
      <c r="CS66">
        <v>49.681399999999996</v>
      </c>
      <c r="CT66">
        <v>19.168299999999999</v>
      </c>
      <c r="CU66">
        <v>999.98400000000004</v>
      </c>
      <c r="CV66">
        <v>91.070499999999996</v>
      </c>
      <c r="CW66">
        <v>0.10428</v>
      </c>
      <c r="CX66">
        <v>26.420999999999999</v>
      </c>
      <c r="CY66">
        <v>26.736000000000001</v>
      </c>
      <c r="CZ66">
        <v>999.9</v>
      </c>
      <c r="DA66">
        <v>0</v>
      </c>
      <c r="DB66">
        <v>0</v>
      </c>
      <c r="DC66">
        <v>10006.9</v>
      </c>
      <c r="DD66">
        <v>0</v>
      </c>
      <c r="DE66">
        <v>0.21912699999999999</v>
      </c>
      <c r="DF66">
        <v>-2.8530099999999999E-2</v>
      </c>
      <c r="DG66">
        <v>50.941899999999997</v>
      </c>
      <c r="DH66">
        <v>50.818800000000003</v>
      </c>
      <c r="DI66">
        <v>2.9381300000000001</v>
      </c>
      <c r="DJ66">
        <v>49.999200000000002</v>
      </c>
      <c r="DK66">
        <v>16.127700000000001</v>
      </c>
      <c r="DL66">
        <v>1.7363299999999999</v>
      </c>
      <c r="DM66">
        <v>1.4687600000000001</v>
      </c>
      <c r="DN66">
        <v>15.225099999999999</v>
      </c>
      <c r="DO66">
        <v>12.646699999999999</v>
      </c>
      <c r="DP66">
        <v>1499.95</v>
      </c>
      <c r="DQ66">
        <v>0.89998400000000001</v>
      </c>
      <c r="DR66">
        <v>0.10001599999999999</v>
      </c>
      <c r="DS66">
        <v>0</v>
      </c>
      <c r="DT66">
        <v>901.87800000000004</v>
      </c>
      <c r="DU66">
        <v>4.9997400000000001</v>
      </c>
      <c r="DV66">
        <v>13011.5</v>
      </c>
      <c r="DW66">
        <v>11509.9</v>
      </c>
      <c r="DX66">
        <v>41.311999999999998</v>
      </c>
      <c r="DY66">
        <v>42.75</v>
      </c>
      <c r="DZ66">
        <v>42.5</v>
      </c>
      <c r="EA66">
        <v>42.686999999999998</v>
      </c>
      <c r="EB66">
        <v>43.561999999999998</v>
      </c>
      <c r="EC66">
        <v>1345.43</v>
      </c>
      <c r="ED66">
        <v>149.52000000000001</v>
      </c>
      <c r="EE66">
        <v>0</v>
      </c>
      <c r="EF66">
        <v>142.299999952316</v>
      </c>
      <c r="EG66">
        <v>0</v>
      </c>
      <c r="EH66">
        <v>903.89638461538505</v>
      </c>
      <c r="EI66">
        <v>-15.2294016808726</v>
      </c>
      <c r="EJ66">
        <v>-232.950427071777</v>
      </c>
      <c r="EK66">
        <v>13040.8384615385</v>
      </c>
      <c r="EL66">
        <v>15</v>
      </c>
      <c r="EM66">
        <v>1530566078.5999999</v>
      </c>
      <c r="EN66" t="s">
        <v>623</v>
      </c>
      <c r="EO66">
        <v>1530566070.5999999</v>
      </c>
      <c r="EP66">
        <v>1530566078.5999999</v>
      </c>
      <c r="EQ66">
        <v>50</v>
      </c>
      <c r="ER66">
        <v>-0.06</v>
      </c>
      <c r="ES66">
        <v>-4.0000000000000001E-3</v>
      </c>
      <c r="ET66">
        <v>0.23</v>
      </c>
      <c r="EU66">
        <v>-0.106</v>
      </c>
      <c r="EV66">
        <v>50</v>
      </c>
      <c r="EW66">
        <v>16</v>
      </c>
      <c r="EX66">
        <v>0.2</v>
      </c>
      <c r="EY66">
        <v>0.04</v>
      </c>
      <c r="EZ66">
        <v>-4.7139790975609802E-2</v>
      </c>
      <c r="FA66">
        <v>-3.1292024947735302E-2</v>
      </c>
      <c r="FB66">
        <v>2.7638643104251199E-2</v>
      </c>
      <c r="FC66">
        <v>1</v>
      </c>
      <c r="FD66">
        <v>1</v>
      </c>
      <c r="FE66">
        <v>0</v>
      </c>
      <c r="FF66">
        <v>0</v>
      </c>
      <c r="FG66">
        <v>0</v>
      </c>
      <c r="FH66">
        <v>2.9165946341463398</v>
      </c>
      <c r="FI66">
        <v>0.111696167247388</v>
      </c>
      <c r="FJ66">
        <v>1.1607096251980401E-2</v>
      </c>
      <c r="FK66">
        <v>1</v>
      </c>
      <c r="FL66">
        <v>2</v>
      </c>
      <c r="FM66">
        <v>3</v>
      </c>
      <c r="FN66" t="s">
        <v>422</v>
      </c>
      <c r="FO66">
        <v>3.9266299999999998</v>
      </c>
      <c r="FP66">
        <v>2.7869600000000001</v>
      </c>
      <c r="FQ66">
        <v>1.2971099999999999E-2</v>
      </c>
      <c r="FR66">
        <v>1.3029000000000001E-2</v>
      </c>
      <c r="FS66">
        <v>8.6006399999999997E-2</v>
      </c>
      <c r="FT66">
        <v>7.5172600000000006E-2</v>
      </c>
      <c r="FU66">
        <v>21224</v>
      </c>
      <c r="FV66">
        <v>25886.6</v>
      </c>
      <c r="FW66">
        <v>20940.7</v>
      </c>
      <c r="FX66">
        <v>25295.8</v>
      </c>
      <c r="FY66">
        <v>30353.8</v>
      </c>
      <c r="FZ66">
        <v>34441.1</v>
      </c>
      <c r="GA66">
        <v>37793.4</v>
      </c>
      <c r="GB66">
        <v>41961.1</v>
      </c>
      <c r="GC66">
        <v>2.6749000000000001</v>
      </c>
      <c r="GD66">
        <v>2.18397</v>
      </c>
      <c r="GE66">
        <v>0.16458700000000001</v>
      </c>
      <c r="GF66">
        <v>0</v>
      </c>
      <c r="GG66">
        <v>24.037199999999999</v>
      </c>
      <c r="GH66">
        <v>999.9</v>
      </c>
      <c r="GI66">
        <v>43.761000000000003</v>
      </c>
      <c r="GJ66">
        <v>29.698</v>
      </c>
      <c r="GK66">
        <v>20.1189</v>
      </c>
      <c r="GL66">
        <v>61.545699999999997</v>
      </c>
      <c r="GM66">
        <v>18.337299999999999</v>
      </c>
      <c r="GN66">
        <v>3</v>
      </c>
      <c r="GO66">
        <v>-0.209291</v>
      </c>
      <c r="GP66">
        <v>-0.469281</v>
      </c>
      <c r="GQ66">
        <v>20.320399999999999</v>
      </c>
      <c r="GR66">
        <v>5.2231300000000003</v>
      </c>
      <c r="GS66">
        <v>11.962</v>
      </c>
      <c r="GT66">
        <v>4.9857500000000003</v>
      </c>
      <c r="GU66">
        <v>3.3010000000000002</v>
      </c>
      <c r="GV66">
        <v>999.9</v>
      </c>
      <c r="GW66">
        <v>9999</v>
      </c>
      <c r="GX66">
        <v>9999</v>
      </c>
      <c r="GY66">
        <v>9999</v>
      </c>
      <c r="GZ66">
        <v>1.88439</v>
      </c>
      <c r="HA66">
        <v>1.88141</v>
      </c>
      <c r="HB66">
        <v>1.8828800000000001</v>
      </c>
      <c r="HC66">
        <v>1.88157</v>
      </c>
      <c r="HD66">
        <v>1.8831</v>
      </c>
      <c r="HE66">
        <v>1.88232</v>
      </c>
      <c r="HF66">
        <v>1.8843099999999999</v>
      </c>
      <c r="HG66">
        <v>1.8815599999999999</v>
      </c>
      <c r="HH66">
        <v>5</v>
      </c>
      <c r="HI66">
        <v>0</v>
      </c>
      <c r="HJ66">
        <v>0</v>
      </c>
      <c r="HK66">
        <v>0</v>
      </c>
      <c r="HL66" t="s">
        <v>406</v>
      </c>
      <c r="HM66" t="s">
        <v>407</v>
      </c>
      <c r="HN66" t="s">
        <v>408</v>
      </c>
      <c r="HO66" t="s">
        <v>408</v>
      </c>
      <c r="HP66" t="s">
        <v>408</v>
      </c>
      <c r="HQ66" t="s">
        <v>408</v>
      </c>
      <c r="HR66">
        <v>0</v>
      </c>
      <c r="HS66">
        <v>100</v>
      </c>
      <c r="HT66">
        <v>100</v>
      </c>
      <c r="HU66">
        <v>0.23</v>
      </c>
      <c r="HV66">
        <v>-0.106</v>
      </c>
      <c r="HW66">
        <v>0.28925500000001098</v>
      </c>
      <c r="HX66">
        <v>0</v>
      </c>
      <c r="HY66">
        <v>0</v>
      </c>
      <c r="HZ66">
        <v>0</v>
      </c>
      <c r="IA66">
        <v>-0.102490000000003</v>
      </c>
      <c r="IB66">
        <v>0</v>
      </c>
      <c r="IC66">
        <v>0</v>
      </c>
      <c r="ID66">
        <v>0</v>
      </c>
      <c r="IE66">
        <v>-1</v>
      </c>
      <c r="IF66">
        <v>-1</v>
      </c>
      <c r="IG66">
        <v>-1</v>
      </c>
      <c r="IH66">
        <v>-1</v>
      </c>
      <c r="II66">
        <v>2.1</v>
      </c>
      <c r="IJ66">
        <v>2</v>
      </c>
      <c r="IK66">
        <v>0.33325199999999999</v>
      </c>
      <c r="IL66">
        <v>2.6037599999999999</v>
      </c>
      <c r="IM66">
        <v>2.8002899999999999</v>
      </c>
      <c r="IN66">
        <v>2.97363</v>
      </c>
      <c r="IO66">
        <v>3.0493199999999998</v>
      </c>
      <c r="IP66">
        <v>2.3059099999999999</v>
      </c>
      <c r="IQ66">
        <v>34.554900000000004</v>
      </c>
      <c r="IR66">
        <v>24.210100000000001</v>
      </c>
      <c r="IS66">
        <v>18</v>
      </c>
      <c r="IT66">
        <v>1096.3699999999999</v>
      </c>
      <c r="IU66">
        <v>591.83100000000002</v>
      </c>
      <c r="IV66">
        <v>24.9999</v>
      </c>
      <c r="IW66">
        <v>24.55</v>
      </c>
      <c r="IX66">
        <v>30.0001</v>
      </c>
      <c r="IY66">
        <v>24.4466</v>
      </c>
      <c r="IZ66">
        <v>24.441500000000001</v>
      </c>
      <c r="JA66">
        <v>6.6333700000000002</v>
      </c>
      <c r="JB66">
        <v>12.635</v>
      </c>
      <c r="JC66">
        <v>57.098199999999999</v>
      </c>
      <c r="JD66">
        <v>25</v>
      </c>
      <c r="JE66">
        <v>50</v>
      </c>
      <c r="JF66">
        <v>16.093699999999998</v>
      </c>
      <c r="JG66">
        <v>101.88200000000001</v>
      </c>
      <c r="JH66">
        <v>101.16200000000001</v>
      </c>
    </row>
    <row r="67" spans="1:268" x14ac:dyDescent="0.2">
      <c r="A67">
        <v>51</v>
      </c>
      <c r="B67">
        <v>1530566199.5999999</v>
      </c>
      <c r="C67">
        <v>8803.5999999046307</v>
      </c>
      <c r="D67" t="s">
        <v>624</v>
      </c>
      <c r="E67" t="s">
        <v>625</v>
      </c>
      <c r="F67" t="s">
        <v>399</v>
      </c>
      <c r="I67">
        <v>1530566199.5999999</v>
      </c>
      <c r="J67">
        <f t="shared" si="46"/>
        <v>5.3620679420440668E-3</v>
      </c>
      <c r="K67">
        <f t="shared" si="47"/>
        <v>5.3620679420440664</v>
      </c>
      <c r="L67">
        <f t="shared" si="48"/>
        <v>-2.6589710587118667</v>
      </c>
      <c r="M67">
        <f t="shared" si="49"/>
        <v>4.9646999999999997</v>
      </c>
      <c r="N67">
        <f t="shared" si="50"/>
        <v>20.403099663201754</v>
      </c>
      <c r="O67">
        <f t="shared" si="51"/>
        <v>1.8602050113609057</v>
      </c>
      <c r="P67">
        <f t="shared" si="52"/>
        <v>0.45264493985489995</v>
      </c>
      <c r="Q67">
        <f t="shared" si="53"/>
        <v>0.28143483786194601</v>
      </c>
      <c r="R67">
        <f t="shared" si="54"/>
        <v>2.7733920644081329</v>
      </c>
      <c r="S67">
        <f t="shared" si="55"/>
        <v>0.26647677952082616</v>
      </c>
      <c r="T67">
        <f t="shared" si="56"/>
        <v>0.16782562846979732</v>
      </c>
      <c r="U67">
        <f t="shared" si="57"/>
        <v>248.03109450064267</v>
      </c>
      <c r="V67">
        <f t="shared" si="58"/>
        <v>26.496086619046647</v>
      </c>
      <c r="W67">
        <f t="shared" si="59"/>
        <v>26.689699999999998</v>
      </c>
      <c r="X67">
        <f t="shared" si="60"/>
        <v>3.5144471684392924</v>
      </c>
      <c r="Y67">
        <f t="shared" si="61"/>
        <v>50.078002223506779</v>
      </c>
      <c r="Z67">
        <f t="shared" si="62"/>
        <v>1.7326544809347002</v>
      </c>
      <c r="AA67">
        <f t="shared" si="63"/>
        <v>3.4599113463064355</v>
      </c>
      <c r="AB67">
        <f t="shared" si="64"/>
        <v>1.7817926875045922</v>
      </c>
      <c r="AC67">
        <f t="shared" si="65"/>
        <v>-236.46719624414334</v>
      </c>
      <c r="AD67">
        <f t="shared" si="66"/>
        <v>-39.682372583928881</v>
      </c>
      <c r="AE67">
        <f t="shared" si="67"/>
        <v>-3.0742279918040603</v>
      </c>
      <c r="AF67">
        <f t="shared" si="68"/>
        <v>-31.192702319233618</v>
      </c>
      <c r="AG67">
        <v>0</v>
      </c>
      <c r="AH67">
        <v>0</v>
      </c>
      <c r="AI67">
        <f t="shared" si="69"/>
        <v>1</v>
      </c>
      <c r="AJ67">
        <f t="shared" si="70"/>
        <v>0</v>
      </c>
      <c r="AK67">
        <f t="shared" si="71"/>
        <v>48391.451597699932</v>
      </c>
      <c r="AL67" t="s">
        <v>400</v>
      </c>
      <c r="AM67">
        <v>8237.3799999999992</v>
      </c>
      <c r="AN67">
        <v>0</v>
      </c>
      <c r="AO67">
        <v>0</v>
      </c>
      <c r="AP67" t="e">
        <f t="shared" si="72"/>
        <v>#DIV/0!</v>
      </c>
      <c r="AQ67">
        <v>-1</v>
      </c>
      <c r="AR67" t="s">
        <v>626</v>
      </c>
      <c r="AS67">
        <v>10396.9</v>
      </c>
      <c r="AT67">
        <v>806.46988461538501</v>
      </c>
      <c r="AU67">
        <v>866.07299999999998</v>
      </c>
      <c r="AV67">
        <f t="shared" si="73"/>
        <v>6.8819967121264591E-2</v>
      </c>
      <c r="AW67">
        <v>0.5</v>
      </c>
      <c r="AX67">
        <f t="shared" si="74"/>
        <v>1264.3509007775349</v>
      </c>
      <c r="AY67">
        <f t="shared" si="75"/>
        <v>-2.6589710587118667</v>
      </c>
      <c r="AZ67">
        <f t="shared" si="76"/>
        <v>43.506293710625613</v>
      </c>
      <c r="BA67">
        <f t="shared" si="77"/>
        <v>-1.3121128459604476E-3</v>
      </c>
      <c r="BB67">
        <f t="shared" si="78"/>
        <v>-1</v>
      </c>
      <c r="BC67" t="e">
        <f t="shared" si="79"/>
        <v>#DIV/0!</v>
      </c>
      <c r="BD67" t="s">
        <v>402</v>
      </c>
      <c r="BE67">
        <v>0</v>
      </c>
      <c r="BF67" t="e">
        <f t="shared" si="80"/>
        <v>#DIV/0!</v>
      </c>
      <c r="BG67" t="e">
        <f t="shared" si="81"/>
        <v>#DIV/0!</v>
      </c>
      <c r="BH67" t="e">
        <f t="shared" si="82"/>
        <v>#DIV/0!</v>
      </c>
      <c r="BI67" t="e">
        <f t="shared" si="83"/>
        <v>#DIV/0!</v>
      </c>
      <c r="BJ67">
        <f t="shared" si="84"/>
        <v>6.8819967121264564E-2</v>
      </c>
      <c r="BK67" t="e">
        <f t="shared" si="85"/>
        <v>#DIV/0!</v>
      </c>
      <c r="BL67" t="e">
        <f t="shared" si="86"/>
        <v>#DIV/0!</v>
      </c>
      <c r="BM67" t="e">
        <f t="shared" si="87"/>
        <v>#DIV/0!</v>
      </c>
      <c r="BN67">
        <v>677</v>
      </c>
      <c r="BO67">
        <v>300</v>
      </c>
      <c r="BP67">
        <v>300</v>
      </c>
      <c r="BQ67">
        <v>300</v>
      </c>
      <c r="BR67">
        <v>10396.9</v>
      </c>
      <c r="BS67">
        <v>855.11</v>
      </c>
      <c r="BT67">
        <v>-7.3797699999999999E-3</v>
      </c>
      <c r="BU67">
        <v>-1.04</v>
      </c>
      <c r="BV67" t="s">
        <v>402</v>
      </c>
      <c r="BW67" t="s">
        <v>402</v>
      </c>
      <c r="BX67" t="s">
        <v>402</v>
      </c>
      <c r="BY67" t="s">
        <v>402</v>
      </c>
      <c r="BZ67" t="s">
        <v>402</v>
      </c>
      <c r="CA67" t="s">
        <v>402</v>
      </c>
      <c r="CB67" t="s">
        <v>402</v>
      </c>
      <c r="CC67" t="s">
        <v>402</v>
      </c>
      <c r="CD67" t="s">
        <v>402</v>
      </c>
      <c r="CE67" t="s">
        <v>402</v>
      </c>
      <c r="CF67">
        <f t="shared" si="88"/>
        <v>1499.84</v>
      </c>
      <c r="CG67">
        <f t="shared" si="89"/>
        <v>1264.3509007775349</v>
      </c>
      <c r="CH67">
        <f t="shared" si="90"/>
        <v>0.84299051950710413</v>
      </c>
      <c r="CI67">
        <f t="shared" si="91"/>
        <v>0.16537170264871098</v>
      </c>
      <c r="CJ67">
        <v>6</v>
      </c>
      <c r="CK67">
        <v>0.5</v>
      </c>
      <c r="CL67" t="s">
        <v>403</v>
      </c>
      <c r="CM67">
        <v>2</v>
      </c>
      <c r="CN67">
        <v>1530566199.5999999</v>
      </c>
      <c r="CO67">
        <v>4.9646999999999997</v>
      </c>
      <c r="CP67">
        <v>3.3852899999999999</v>
      </c>
      <c r="CQ67">
        <v>19.004100000000001</v>
      </c>
      <c r="CR67">
        <v>15.848000000000001</v>
      </c>
      <c r="CS67">
        <v>4.8967000000000001</v>
      </c>
      <c r="CT67">
        <v>19.114100000000001</v>
      </c>
      <c r="CU67">
        <v>1000</v>
      </c>
      <c r="CV67">
        <v>91.068700000000007</v>
      </c>
      <c r="CW67">
        <v>0.103967</v>
      </c>
      <c r="CX67">
        <v>26.424299999999999</v>
      </c>
      <c r="CY67">
        <v>26.689699999999998</v>
      </c>
      <c r="CZ67">
        <v>999.9</v>
      </c>
      <c r="DA67">
        <v>0</v>
      </c>
      <c r="DB67">
        <v>0</v>
      </c>
      <c r="DC67">
        <v>10031.200000000001</v>
      </c>
      <c r="DD67">
        <v>0</v>
      </c>
      <c r="DE67">
        <v>0.21912699999999999</v>
      </c>
      <c r="DF67">
        <v>1.7410099999999999</v>
      </c>
      <c r="DG67">
        <v>5.2256299999999998</v>
      </c>
      <c r="DH67">
        <v>3.43981</v>
      </c>
      <c r="DI67">
        <v>3.1597400000000002</v>
      </c>
      <c r="DJ67">
        <v>3.3852899999999999</v>
      </c>
      <c r="DK67">
        <v>15.848000000000001</v>
      </c>
      <c r="DL67">
        <v>1.7310099999999999</v>
      </c>
      <c r="DM67">
        <v>1.4432499999999999</v>
      </c>
      <c r="DN67">
        <v>15.177300000000001</v>
      </c>
      <c r="DO67">
        <v>12.379899999999999</v>
      </c>
      <c r="DP67">
        <v>1499.84</v>
      </c>
      <c r="DQ67">
        <v>0.89998400000000001</v>
      </c>
      <c r="DR67">
        <v>0.10001599999999999</v>
      </c>
      <c r="DS67">
        <v>0</v>
      </c>
      <c r="DT67">
        <v>803.05899999999997</v>
      </c>
      <c r="DU67">
        <v>4.9997400000000001</v>
      </c>
      <c r="DV67">
        <v>11568.1</v>
      </c>
      <c r="DW67">
        <v>11509.1</v>
      </c>
      <c r="DX67">
        <v>42.125</v>
      </c>
      <c r="DY67">
        <v>42.686999999999998</v>
      </c>
      <c r="DZ67">
        <v>42.75</v>
      </c>
      <c r="EA67">
        <v>42.375</v>
      </c>
      <c r="EB67">
        <v>43.936999999999998</v>
      </c>
      <c r="EC67">
        <v>1345.33</v>
      </c>
      <c r="ED67">
        <v>149.51</v>
      </c>
      <c r="EE67">
        <v>0</v>
      </c>
      <c r="EF67">
        <v>143.40000009536701</v>
      </c>
      <c r="EG67">
        <v>0</v>
      </c>
      <c r="EH67">
        <v>806.46988461538501</v>
      </c>
      <c r="EI67">
        <v>-27.269846122202502</v>
      </c>
      <c r="EJ67">
        <v>-400.87863194800599</v>
      </c>
      <c r="EK67">
        <v>11618.157692307699</v>
      </c>
      <c r="EL67">
        <v>15</v>
      </c>
      <c r="EM67">
        <v>1530566224.0999999</v>
      </c>
      <c r="EN67" t="s">
        <v>627</v>
      </c>
      <c r="EO67">
        <v>1530566215.5999999</v>
      </c>
      <c r="EP67">
        <v>1530566224.0999999</v>
      </c>
      <c r="EQ67">
        <v>51</v>
      </c>
      <c r="ER67">
        <v>-0.16200000000000001</v>
      </c>
      <c r="ES67">
        <v>-4.0000000000000001E-3</v>
      </c>
      <c r="ET67">
        <v>6.8000000000000005E-2</v>
      </c>
      <c r="EU67">
        <v>-0.11</v>
      </c>
      <c r="EV67">
        <v>3</v>
      </c>
      <c r="EW67">
        <v>16</v>
      </c>
      <c r="EX67">
        <v>0.27</v>
      </c>
      <c r="EY67">
        <v>0.04</v>
      </c>
      <c r="EZ67">
        <v>1.76021170731707</v>
      </c>
      <c r="FA67">
        <v>-3.2146620209058098E-2</v>
      </c>
      <c r="FB67">
        <v>1.4099968327665399E-2</v>
      </c>
      <c r="FC67">
        <v>1</v>
      </c>
      <c r="FD67">
        <v>1</v>
      </c>
      <c r="FE67">
        <v>0</v>
      </c>
      <c r="FF67">
        <v>0</v>
      </c>
      <c r="FG67">
        <v>0</v>
      </c>
      <c r="FH67">
        <v>3.12073487804878</v>
      </c>
      <c r="FI67">
        <v>0.112417003484326</v>
      </c>
      <c r="FJ67">
        <v>1.4819668394623099E-2</v>
      </c>
      <c r="FK67">
        <v>1</v>
      </c>
      <c r="FL67">
        <v>2</v>
      </c>
      <c r="FM67">
        <v>3</v>
      </c>
      <c r="FN67" t="s">
        <v>422</v>
      </c>
      <c r="FO67">
        <v>3.9266700000000001</v>
      </c>
      <c r="FP67">
        <v>2.7868599999999999</v>
      </c>
      <c r="FQ67">
        <v>1.2934400000000001E-3</v>
      </c>
      <c r="FR67">
        <v>8.9186699999999996E-4</v>
      </c>
      <c r="FS67">
        <v>8.5823999999999998E-2</v>
      </c>
      <c r="FT67">
        <v>7.4201500000000004E-2</v>
      </c>
      <c r="FU67">
        <v>21473.3</v>
      </c>
      <c r="FV67">
        <v>26202.9</v>
      </c>
      <c r="FW67">
        <v>20938.900000000001</v>
      </c>
      <c r="FX67">
        <v>25293.599999999999</v>
      </c>
      <c r="FY67">
        <v>30357</v>
      </c>
      <c r="FZ67">
        <v>34474.400000000001</v>
      </c>
      <c r="GA67">
        <v>37790.1</v>
      </c>
      <c r="GB67">
        <v>41957.9</v>
      </c>
      <c r="GC67">
        <v>2.67415</v>
      </c>
      <c r="GD67">
        <v>2.1821000000000002</v>
      </c>
      <c r="GE67">
        <v>0.16292599999999999</v>
      </c>
      <c r="GF67">
        <v>0</v>
      </c>
      <c r="GG67">
        <v>24.0181</v>
      </c>
      <c r="GH67">
        <v>999.9</v>
      </c>
      <c r="GI67">
        <v>43.414000000000001</v>
      </c>
      <c r="GJ67">
        <v>29.719000000000001</v>
      </c>
      <c r="GK67">
        <v>19.9847</v>
      </c>
      <c r="GL67">
        <v>61.245800000000003</v>
      </c>
      <c r="GM67">
        <v>18.3934</v>
      </c>
      <c r="GN67">
        <v>3</v>
      </c>
      <c r="GO67">
        <v>-0.20649600000000001</v>
      </c>
      <c r="GP67">
        <v>-0.43523400000000001</v>
      </c>
      <c r="GQ67">
        <v>20.320900000000002</v>
      </c>
      <c r="GR67">
        <v>5.2216300000000002</v>
      </c>
      <c r="GS67">
        <v>11.962</v>
      </c>
      <c r="GT67">
        <v>4.9856999999999996</v>
      </c>
      <c r="GU67">
        <v>3.3010000000000002</v>
      </c>
      <c r="GV67">
        <v>999.9</v>
      </c>
      <c r="GW67">
        <v>9999</v>
      </c>
      <c r="GX67">
        <v>9999</v>
      </c>
      <c r="GY67">
        <v>9999</v>
      </c>
      <c r="GZ67">
        <v>1.88446</v>
      </c>
      <c r="HA67">
        <v>1.8814200000000001</v>
      </c>
      <c r="HB67">
        <v>1.88293</v>
      </c>
      <c r="HC67">
        <v>1.88168</v>
      </c>
      <c r="HD67">
        <v>1.88317</v>
      </c>
      <c r="HE67">
        <v>1.88242</v>
      </c>
      <c r="HF67">
        <v>1.8843300000000001</v>
      </c>
      <c r="HG67">
        <v>1.8815900000000001</v>
      </c>
      <c r="HH67">
        <v>5</v>
      </c>
      <c r="HI67">
        <v>0</v>
      </c>
      <c r="HJ67">
        <v>0</v>
      </c>
      <c r="HK67">
        <v>0</v>
      </c>
      <c r="HL67" t="s">
        <v>406</v>
      </c>
      <c r="HM67" t="s">
        <v>407</v>
      </c>
      <c r="HN67" t="s">
        <v>408</v>
      </c>
      <c r="HO67" t="s">
        <v>408</v>
      </c>
      <c r="HP67" t="s">
        <v>408</v>
      </c>
      <c r="HQ67" t="s">
        <v>408</v>
      </c>
      <c r="HR67">
        <v>0</v>
      </c>
      <c r="HS67">
        <v>100</v>
      </c>
      <c r="HT67">
        <v>100</v>
      </c>
      <c r="HU67">
        <v>6.8000000000000005E-2</v>
      </c>
      <c r="HV67">
        <v>-0.11</v>
      </c>
      <c r="HW67">
        <v>0.22960999999999401</v>
      </c>
      <c r="HX67">
        <v>0</v>
      </c>
      <c r="HY67">
        <v>0</v>
      </c>
      <c r="HZ67">
        <v>0</v>
      </c>
      <c r="IA67">
        <v>-0.10643000000000299</v>
      </c>
      <c r="IB67">
        <v>0</v>
      </c>
      <c r="IC67">
        <v>0</v>
      </c>
      <c r="ID67">
        <v>0</v>
      </c>
      <c r="IE67">
        <v>-1</v>
      </c>
      <c r="IF67">
        <v>-1</v>
      </c>
      <c r="IG67">
        <v>-1</v>
      </c>
      <c r="IH67">
        <v>-1</v>
      </c>
      <c r="II67">
        <v>2.1</v>
      </c>
      <c r="IJ67">
        <v>2</v>
      </c>
      <c r="IK67">
        <v>3.41797E-2</v>
      </c>
      <c r="IL67">
        <v>4.99878</v>
      </c>
      <c r="IM67">
        <v>2.8002899999999999</v>
      </c>
      <c r="IN67">
        <v>2.97241</v>
      </c>
      <c r="IO67">
        <v>3.0493199999999998</v>
      </c>
      <c r="IP67">
        <v>2.3303199999999999</v>
      </c>
      <c r="IQ67">
        <v>34.5777</v>
      </c>
      <c r="IR67">
        <v>24.2013</v>
      </c>
      <c r="IS67">
        <v>18</v>
      </c>
      <c r="IT67">
        <v>1095.78</v>
      </c>
      <c r="IU67">
        <v>590.51900000000001</v>
      </c>
      <c r="IV67">
        <v>25</v>
      </c>
      <c r="IW67">
        <v>24.577500000000001</v>
      </c>
      <c r="IX67">
        <v>30.000299999999999</v>
      </c>
      <c r="IY67">
        <v>24.461099999999998</v>
      </c>
      <c r="IZ67">
        <v>24.453800000000001</v>
      </c>
      <c r="JA67">
        <v>0</v>
      </c>
      <c r="JB67">
        <v>13.273899999999999</v>
      </c>
      <c r="JC67">
        <v>56.218499999999999</v>
      </c>
      <c r="JD67">
        <v>25</v>
      </c>
      <c r="JE67">
        <v>0</v>
      </c>
      <c r="JF67">
        <v>15.932</v>
      </c>
      <c r="JG67">
        <v>101.873</v>
      </c>
      <c r="JH67">
        <v>101.154</v>
      </c>
    </row>
    <row r="68" spans="1:268" x14ac:dyDescent="0.2">
      <c r="A68">
        <v>52</v>
      </c>
      <c r="B68">
        <v>1530566345.0999999</v>
      </c>
      <c r="C68">
        <v>8949.0999999046307</v>
      </c>
      <c r="D68" t="s">
        <v>628</v>
      </c>
      <c r="E68" t="s">
        <v>629</v>
      </c>
      <c r="F68" t="s">
        <v>399</v>
      </c>
      <c r="I68">
        <v>1530566345.0999999</v>
      </c>
      <c r="J68">
        <f t="shared" si="46"/>
        <v>5.5313458214652864E-3</v>
      </c>
      <c r="K68">
        <f t="shared" si="47"/>
        <v>5.5313458214652869</v>
      </c>
      <c r="L68">
        <f t="shared" si="48"/>
        <v>13.352735528951166</v>
      </c>
      <c r="M68">
        <f t="shared" si="49"/>
        <v>390.85500000000002</v>
      </c>
      <c r="N68">
        <f t="shared" si="50"/>
        <v>303.43491829619973</v>
      </c>
      <c r="O68">
        <f t="shared" si="51"/>
        <v>27.664313521958597</v>
      </c>
      <c r="P68">
        <f t="shared" si="52"/>
        <v>35.634446168355005</v>
      </c>
      <c r="Q68">
        <f t="shared" si="53"/>
        <v>0.29357237460682156</v>
      </c>
      <c r="R68">
        <f t="shared" si="54"/>
        <v>2.7694352125122328</v>
      </c>
      <c r="S68">
        <f t="shared" si="55"/>
        <v>0.2773144350782728</v>
      </c>
      <c r="T68">
        <f t="shared" si="56"/>
        <v>0.17470716167854849</v>
      </c>
      <c r="U68">
        <f t="shared" si="57"/>
        <v>248.03574150030158</v>
      </c>
      <c r="V68">
        <f t="shared" si="58"/>
        <v>26.451006874275691</v>
      </c>
      <c r="W68">
        <f t="shared" si="59"/>
        <v>26.614799999999999</v>
      </c>
      <c r="X68">
        <f t="shared" si="60"/>
        <v>3.4989808235383935</v>
      </c>
      <c r="Y68">
        <f t="shared" si="61"/>
        <v>50.074585513056832</v>
      </c>
      <c r="Z68">
        <f t="shared" si="62"/>
        <v>1.7326589033046</v>
      </c>
      <c r="AA68">
        <f t="shared" si="63"/>
        <v>3.4601562560169632</v>
      </c>
      <c r="AB68">
        <f t="shared" si="64"/>
        <v>1.7663219202337934</v>
      </c>
      <c r="AC68">
        <f t="shared" si="65"/>
        <v>-243.93235072661912</v>
      </c>
      <c r="AD68">
        <f t="shared" si="66"/>
        <v>-28.263586269798338</v>
      </c>
      <c r="AE68">
        <f t="shared" si="67"/>
        <v>-2.1919237490061327</v>
      </c>
      <c r="AF68">
        <f t="shared" si="68"/>
        <v>-26.352119245121997</v>
      </c>
      <c r="AG68">
        <v>0</v>
      </c>
      <c r="AH68">
        <v>0</v>
      </c>
      <c r="AI68">
        <f t="shared" si="69"/>
        <v>1</v>
      </c>
      <c r="AJ68">
        <f t="shared" si="70"/>
        <v>0</v>
      </c>
      <c r="AK68">
        <f t="shared" si="71"/>
        <v>48283.098291020193</v>
      </c>
      <c r="AL68" t="s">
        <v>400</v>
      </c>
      <c r="AM68">
        <v>8237.3799999999992</v>
      </c>
      <c r="AN68">
        <v>0</v>
      </c>
      <c r="AO68">
        <v>0</v>
      </c>
      <c r="AP68" t="e">
        <f t="shared" si="72"/>
        <v>#DIV/0!</v>
      </c>
      <c r="AQ68">
        <v>-1</v>
      </c>
      <c r="AR68" t="s">
        <v>630</v>
      </c>
      <c r="AS68">
        <v>10397.700000000001</v>
      </c>
      <c r="AT68">
        <v>874.13404000000003</v>
      </c>
      <c r="AU68">
        <v>1003.71</v>
      </c>
      <c r="AV68">
        <f t="shared" si="73"/>
        <v>0.12909701009255659</v>
      </c>
      <c r="AW68">
        <v>0.5</v>
      </c>
      <c r="AX68">
        <f t="shared" si="74"/>
        <v>1264.3836007773584</v>
      </c>
      <c r="AY68">
        <f t="shared" si="75"/>
        <v>13.352735528951166</v>
      </c>
      <c r="AZ68">
        <f t="shared" si="76"/>
        <v>81.61407123520884</v>
      </c>
      <c r="BA68">
        <f t="shared" si="77"/>
        <v>1.135156729344396E-2</v>
      </c>
      <c r="BB68">
        <f t="shared" si="78"/>
        <v>-1</v>
      </c>
      <c r="BC68" t="e">
        <f t="shared" si="79"/>
        <v>#DIV/0!</v>
      </c>
      <c r="BD68" t="s">
        <v>402</v>
      </c>
      <c r="BE68">
        <v>0</v>
      </c>
      <c r="BF68" t="e">
        <f t="shared" si="80"/>
        <v>#DIV/0!</v>
      </c>
      <c r="BG68" t="e">
        <f t="shared" si="81"/>
        <v>#DIV/0!</v>
      </c>
      <c r="BH68" t="e">
        <f t="shared" si="82"/>
        <v>#DIV/0!</v>
      </c>
      <c r="BI68" t="e">
        <f t="shared" si="83"/>
        <v>#DIV/0!</v>
      </c>
      <c r="BJ68">
        <f t="shared" si="84"/>
        <v>0.12909701009255661</v>
      </c>
      <c r="BK68" t="e">
        <f t="shared" si="85"/>
        <v>#DIV/0!</v>
      </c>
      <c r="BL68" t="e">
        <f t="shared" si="86"/>
        <v>#DIV/0!</v>
      </c>
      <c r="BM68" t="e">
        <f t="shared" si="87"/>
        <v>#DIV/0!</v>
      </c>
      <c r="BN68">
        <v>678</v>
      </c>
      <c r="BO68">
        <v>300</v>
      </c>
      <c r="BP68">
        <v>300</v>
      </c>
      <c r="BQ68">
        <v>300</v>
      </c>
      <c r="BR68">
        <v>10397.700000000001</v>
      </c>
      <c r="BS68">
        <v>980.22</v>
      </c>
      <c r="BT68">
        <v>-7.3806100000000001E-3</v>
      </c>
      <c r="BU68">
        <v>-1.73</v>
      </c>
      <c r="BV68" t="s">
        <v>402</v>
      </c>
      <c r="BW68" t="s">
        <v>402</v>
      </c>
      <c r="BX68" t="s">
        <v>402</v>
      </c>
      <c r="BY68" t="s">
        <v>402</v>
      </c>
      <c r="BZ68" t="s">
        <v>402</v>
      </c>
      <c r="CA68" t="s">
        <v>402</v>
      </c>
      <c r="CB68" t="s">
        <v>402</v>
      </c>
      <c r="CC68" t="s">
        <v>402</v>
      </c>
      <c r="CD68" t="s">
        <v>402</v>
      </c>
      <c r="CE68" t="s">
        <v>402</v>
      </c>
      <c r="CF68">
        <f t="shared" si="88"/>
        <v>1499.88</v>
      </c>
      <c r="CG68">
        <f t="shared" si="89"/>
        <v>1264.3836007773584</v>
      </c>
      <c r="CH68">
        <f t="shared" si="90"/>
        <v>0.8429898397054153</v>
      </c>
      <c r="CI68">
        <f t="shared" si="91"/>
        <v>0.16537039063145156</v>
      </c>
      <c r="CJ68">
        <v>6</v>
      </c>
      <c r="CK68">
        <v>0.5</v>
      </c>
      <c r="CL68" t="s">
        <v>403</v>
      </c>
      <c r="CM68">
        <v>2</v>
      </c>
      <c r="CN68">
        <v>1530566345.0999999</v>
      </c>
      <c r="CO68">
        <v>390.85500000000002</v>
      </c>
      <c r="CP68">
        <v>400.16399999999999</v>
      </c>
      <c r="CQ68">
        <v>19.0046</v>
      </c>
      <c r="CR68">
        <v>15.748799999999999</v>
      </c>
      <c r="CS68">
        <v>390.80399999999997</v>
      </c>
      <c r="CT68">
        <v>19.1206</v>
      </c>
      <c r="CU68">
        <v>999.98</v>
      </c>
      <c r="CV68">
        <v>91.066199999999995</v>
      </c>
      <c r="CW68">
        <v>0.104301</v>
      </c>
      <c r="CX68">
        <v>26.4255</v>
      </c>
      <c r="CY68">
        <v>26.614799999999999</v>
      </c>
      <c r="CZ68">
        <v>999.9</v>
      </c>
      <c r="DA68">
        <v>0</v>
      </c>
      <c r="DB68">
        <v>0</v>
      </c>
      <c r="DC68">
        <v>10008.1</v>
      </c>
      <c r="DD68">
        <v>0</v>
      </c>
      <c r="DE68">
        <v>0.21912699999999999</v>
      </c>
      <c r="DF68">
        <v>-9.2914700000000003</v>
      </c>
      <c r="DG68">
        <v>398.447</v>
      </c>
      <c r="DH68">
        <v>406.56599999999997</v>
      </c>
      <c r="DI68">
        <v>3.26187</v>
      </c>
      <c r="DJ68">
        <v>400.16399999999999</v>
      </c>
      <c r="DK68">
        <v>15.748799999999999</v>
      </c>
      <c r="DL68">
        <v>1.73123</v>
      </c>
      <c r="DM68">
        <v>1.43418</v>
      </c>
      <c r="DN68">
        <v>15.1793</v>
      </c>
      <c r="DO68">
        <v>12.283899999999999</v>
      </c>
      <c r="DP68">
        <v>1499.88</v>
      </c>
      <c r="DQ68">
        <v>0.90000800000000003</v>
      </c>
      <c r="DR68">
        <v>9.9992200000000003E-2</v>
      </c>
      <c r="DS68">
        <v>0</v>
      </c>
      <c r="DT68">
        <v>875.346</v>
      </c>
      <c r="DU68">
        <v>4.9997400000000001</v>
      </c>
      <c r="DV68">
        <v>12677.4</v>
      </c>
      <c r="DW68">
        <v>11509.5</v>
      </c>
      <c r="DX68">
        <v>42.25</v>
      </c>
      <c r="DY68">
        <v>42.811999999999998</v>
      </c>
      <c r="DZ68">
        <v>42.875</v>
      </c>
      <c r="EA68">
        <v>42.436999999999998</v>
      </c>
      <c r="EB68">
        <v>43.936999999999998</v>
      </c>
      <c r="EC68">
        <v>1345.4</v>
      </c>
      <c r="ED68">
        <v>149.47999999999999</v>
      </c>
      <c r="EE68">
        <v>0</v>
      </c>
      <c r="EF68">
        <v>145.200000047684</v>
      </c>
      <c r="EG68">
        <v>0</v>
      </c>
      <c r="EH68">
        <v>874.13404000000003</v>
      </c>
      <c r="EI68">
        <v>10.4865384831893</v>
      </c>
      <c r="EJ68">
        <v>135.076923317997</v>
      </c>
      <c r="EK68">
        <v>12664.472</v>
      </c>
      <c r="EL68">
        <v>15</v>
      </c>
      <c r="EM68">
        <v>1530566367.0999999</v>
      </c>
      <c r="EN68" t="s">
        <v>631</v>
      </c>
      <c r="EO68">
        <v>1530566367.0999999</v>
      </c>
      <c r="EP68">
        <v>1530566364.0999999</v>
      </c>
      <c r="EQ68">
        <v>52</v>
      </c>
      <c r="ER68">
        <v>-1.7000000000000001E-2</v>
      </c>
      <c r="ES68">
        <v>-6.0000000000000001E-3</v>
      </c>
      <c r="ET68">
        <v>5.0999999999999997E-2</v>
      </c>
      <c r="EU68">
        <v>-0.11600000000000001</v>
      </c>
      <c r="EV68">
        <v>401</v>
      </c>
      <c r="EW68">
        <v>16</v>
      </c>
      <c r="EX68">
        <v>0.31</v>
      </c>
      <c r="EY68">
        <v>0.05</v>
      </c>
      <c r="EZ68">
        <v>-9.4749657500000009</v>
      </c>
      <c r="FA68">
        <v>0.95943095684803403</v>
      </c>
      <c r="FB68">
        <v>9.4458091550896295E-2</v>
      </c>
      <c r="FC68">
        <v>0</v>
      </c>
      <c r="FD68">
        <v>1</v>
      </c>
      <c r="FE68">
        <v>0</v>
      </c>
      <c r="FF68">
        <v>0</v>
      </c>
      <c r="FG68">
        <v>0</v>
      </c>
      <c r="FH68">
        <v>3.28044775</v>
      </c>
      <c r="FI68">
        <v>-7.4713508442789206E-2</v>
      </c>
      <c r="FJ68">
        <v>1.32348465211162E-2</v>
      </c>
      <c r="FK68">
        <v>1</v>
      </c>
      <c r="FL68">
        <v>1</v>
      </c>
      <c r="FM68">
        <v>3</v>
      </c>
      <c r="FN68" t="s">
        <v>413</v>
      </c>
      <c r="FO68">
        <v>3.9266399999999999</v>
      </c>
      <c r="FP68">
        <v>2.7869999999999999</v>
      </c>
      <c r="FQ68">
        <v>8.3535100000000001E-2</v>
      </c>
      <c r="FR68">
        <v>8.4998599999999994E-2</v>
      </c>
      <c r="FS68">
        <v>8.58352E-2</v>
      </c>
      <c r="FT68">
        <v>7.3848300000000006E-2</v>
      </c>
      <c r="FU68">
        <v>19702</v>
      </c>
      <c r="FV68">
        <v>23993.4</v>
      </c>
      <c r="FW68">
        <v>20936.7</v>
      </c>
      <c r="FX68">
        <v>25290.9</v>
      </c>
      <c r="FY68">
        <v>30355.5</v>
      </c>
      <c r="FZ68">
        <v>34486.300000000003</v>
      </c>
      <c r="GA68">
        <v>37787.199999999997</v>
      </c>
      <c r="GB68">
        <v>41954.8</v>
      </c>
      <c r="GC68">
        <v>2.6743199999999998</v>
      </c>
      <c r="GD68">
        <v>2.1829800000000001</v>
      </c>
      <c r="GE68">
        <v>0.15806799999999999</v>
      </c>
      <c r="GF68">
        <v>0</v>
      </c>
      <c r="GG68">
        <v>24.022600000000001</v>
      </c>
      <c r="GH68">
        <v>999.9</v>
      </c>
      <c r="GI68">
        <v>43.095999999999997</v>
      </c>
      <c r="GJ68">
        <v>29.719000000000001</v>
      </c>
      <c r="GK68">
        <v>19.839700000000001</v>
      </c>
      <c r="GL68">
        <v>61.345799999999997</v>
      </c>
      <c r="GM68">
        <v>18.301300000000001</v>
      </c>
      <c r="GN68">
        <v>3</v>
      </c>
      <c r="GO68">
        <v>-0.203039</v>
      </c>
      <c r="GP68">
        <v>-0.41960799999999998</v>
      </c>
      <c r="GQ68">
        <v>20.320599999999999</v>
      </c>
      <c r="GR68">
        <v>5.2214799999999997</v>
      </c>
      <c r="GS68">
        <v>11.962</v>
      </c>
      <c r="GT68">
        <v>4.9857500000000003</v>
      </c>
      <c r="GU68">
        <v>3.3010000000000002</v>
      </c>
      <c r="GV68">
        <v>999.9</v>
      </c>
      <c r="GW68">
        <v>9999</v>
      </c>
      <c r="GX68">
        <v>9999</v>
      </c>
      <c r="GY68">
        <v>9999</v>
      </c>
      <c r="GZ68">
        <v>1.88442</v>
      </c>
      <c r="HA68">
        <v>1.88141</v>
      </c>
      <c r="HB68">
        <v>1.8829199999999999</v>
      </c>
      <c r="HC68">
        <v>1.8816600000000001</v>
      </c>
      <c r="HD68">
        <v>1.88313</v>
      </c>
      <c r="HE68">
        <v>1.8823300000000001</v>
      </c>
      <c r="HF68">
        <v>1.8843099999999999</v>
      </c>
      <c r="HG68">
        <v>1.8815599999999999</v>
      </c>
      <c r="HH68">
        <v>5</v>
      </c>
      <c r="HI68">
        <v>0</v>
      </c>
      <c r="HJ68">
        <v>0</v>
      </c>
      <c r="HK68">
        <v>0</v>
      </c>
      <c r="HL68" t="s">
        <v>406</v>
      </c>
      <c r="HM68" t="s">
        <v>407</v>
      </c>
      <c r="HN68" t="s">
        <v>408</v>
      </c>
      <c r="HO68" t="s">
        <v>408</v>
      </c>
      <c r="HP68" t="s">
        <v>408</v>
      </c>
      <c r="HQ68" t="s">
        <v>408</v>
      </c>
      <c r="HR68">
        <v>0</v>
      </c>
      <c r="HS68">
        <v>100</v>
      </c>
      <c r="HT68">
        <v>100</v>
      </c>
      <c r="HU68">
        <v>5.0999999999999997E-2</v>
      </c>
      <c r="HV68">
        <v>-0.11600000000000001</v>
      </c>
      <c r="HW68">
        <v>6.7834500000000006E-2</v>
      </c>
      <c r="HX68">
        <v>0</v>
      </c>
      <c r="HY68">
        <v>0</v>
      </c>
      <c r="HZ68">
        <v>0</v>
      </c>
      <c r="IA68">
        <v>-0.10997619047618901</v>
      </c>
      <c r="IB68">
        <v>0</v>
      </c>
      <c r="IC68">
        <v>0</v>
      </c>
      <c r="ID68">
        <v>0</v>
      </c>
      <c r="IE68">
        <v>-1</v>
      </c>
      <c r="IF68">
        <v>-1</v>
      </c>
      <c r="IG68">
        <v>-1</v>
      </c>
      <c r="IH68">
        <v>-1</v>
      </c>
      <c r="II68">
        <v>2.2000000000000002</v>
      </c>
      <c r="IJ68">
        <v>2</v>
      </c>
      <c r="IK68">
        <v>1.56616</v>
      </c>
      <c r="IL68">
        <v>2.6147499999999999</v>
      </c>
      <c r="IM68">
        <v>2.8002899999999999</v>
      </c>
      <c r="IN68">
        <v>2.97241</v>
      </c>
      <c r="IO68">
        <v>3.0493199999999998</v>
      </c>
      <c r="IP68">
        <v>2.2973599999999998</v>
      </c>
      <c r="IQ68">
        <v>34.6235</v>
      </c>
      <c r="IR68">
        <v>24.2013</v>
      </c>
      <c r="IS68">
        <v>18</v>
      </c>
      <c r="IT68">
        <v>1096.75</v>
      </c>
      <c r="IU68">
        <v>591.61599999999999</v>
      </c>
      <c r="IV68">
        <v>24.9999</v>
      </c>
      <c r="IW68">
        <v>24.6264</v>
      </c>
      <c r="IX68">
        <v>30</v>
      </c>
      <c r="IY68">
        <v>24.498100000000001</v>
      </c>
      <c r="IZ68">
        <v>24.489899999999999</v>
      </c>
      <c r="JA68">
        <v>31.273599999999998</v>
      </c>
      <c r="JB68">
        <v>13.2532</v>
      </c>
      <c r="JC68">
        <v>55.632199999999997</v>
      </c>
      <c r="JD68">
        <v>25</v>
      </c>
      <c r="JE68">
        <v>400</v>
      </c>
      <c r="JF68">
        <v>15.776</v>
      </c>
      <c r="JG68">
        <v>101.864</v>
      </c>
      <c r="JH68">
        <v>101.145</v>
      </c>
    </row>
    <row r="69" spans="1:268" x14ac:dyDescent="0.2">
      <c r="A69">
        <v>53</v>
      </c>
      <c r="B69">
        <v>1530566488.5</v>
      </c>
      <c r="C69">
        <v>9092.5</v>
      </c>
      <c r="D69" t="s">
        <v>632</v>
      </c>
      <c r="E69" t="s">
        <v>633</v>
      </c>
      <c r="F69" t="s">
        <v>399</v>
      </c>
      <c r="I69">
        <v>1530566488.5</v>
      </c>
      <c r="J69">
        <f t="shared" si="46"/>
        <v>5.8117331658261596E-3</v>
      </c>
      <c r="K69">
        <f t="shared" si="47"/>
        <v>5.8117331658261593</v>
      </c>
      <c r="L69">
        <f t="shared" si="48"/>
        <v>12.472937438330096</v>
      </c>
      <c r="M69">
        <f t="shared" si="49"/>
        <v>391.20800000000003</v>
      </c>
      <c r="N69">
        <f t="shared" si="50"/>
        <v>312.21627744142648</v>
      </c>
      <c r="O69">
        <f t="shared" si="51"/>
        <v>28.460345149469497</v>
      </c>
      <c r="P69">
        <f t="shared" si="52"/>
        <v>35.660904026128001</v>
      </c>
      <c r="Q69">
        <f t="shared" si="53"/>
        <v>0.30964353157468977</v>
      </c>
      <c r="R69">
        <f t="shared" si="54"/>
        <v>2.7654619766288051</v>
      </c>
      <c r="S69">
        <f t="shared" si="55"/>
        <v>0.29159122830557049</v>
      </c>
      <c r="T69">
        <f t="shared" si="56"/>
        <v>0.18377868046860663</v>
      </c>
      <c r="U69">
        <f t="shared" si="57"/>
        <v>248.08709550060362</v>
      </c>
      <c r="V69">
        <f t="shared" si="58"/>
        <v>26.38609653594315</v>
      </c>
      <c r="W69">
        <f t="shared" si="59"/>
        <v>26.5809</v>
      </c>
      <c r="X69">
        <f t="shared" si="60"/>
        <v>3.4920002599722397</v>
      </c>
      <c r="Y69">
        <f t="shared" si="61"/>
        <v>49.881685620872048</v>
      </c>
      <c r="Z69">
        <f t="shared" si="62"/>
        <v>1.7271757710350002</v>
      </c>
      <c r="AA69">
        <f t="shared" si="63"/>
        <v>3.4625449191161581</v>
      </c>
      <c r="AB69">
        <f t="shared" si="64"/>
        <v>1.7648244889372395</v>
      </c>
      <c r="AC69">
        <f t="shared" si="65"/>
        <v>-256.29743261293362</v>
      </c>
      <c r="AD69">
        <f t="shared" si="66"/>
        <v>-21.424460920272406</v>
      </c>
      <c r="AE69">
        <f t="shared" si="67"/>
        <v>-1.6637317061469716</v>
      </c>
      <c r="AF69">
        <f t="shared" si="68"/>
        <v>-31.298529738749362</v>
      </c>
      <c r="AG69">
        <v>0</v>
      </c>
      <c r="AH69">
        <v>0</v>
      </c>
      <c r="AI69">
        <f t="shared" si="69"/>
        <v>1</v>
      </c>
      <c r="AJ69">
        <f t="shared" si="70"/>
        <v>0</v>
      </c>
      <c r="AK69">
        <f t="shared" si="71"/>
        <v>48172.427837345575</v>
      </c>
      <c r="AL69" t="s">
        <v>400</v>
      </c>
      <c r="AM69">
        <v>8237.3799999999992</v>
      </c>
      <c r="AN69">
        <v>0</v>
      </c>
      <c r="AO69">
        <v>0</v>
      </c>
      <c r="AP69" t="e">
        <f t="shared" si="72"/>
        <v>#DIV/0!</v>
      </c>
      <c r="AQ69">
        <v>-1</v>
      </c>
      <c r="AR69" t="s">
        <v>634</v>
      </c>
      <c r="AS69">
        <v>10397.5</v>
      </c>
      <c r="AT69">
        <v>866.80460000000005</v>
      </c>
      <c r="AU69">
        <v>990.28300000000002</v>
      </c>
      <c r="AV69">
        <f t="shared" si="73"/>
        <v>0.1246900128549111</v>
      </c>
      <c r="AW69">
        <v>0.5</v>
      </c>
      <c r="AX69">
        <f t="shared" si="74"/>
        <v>1264.637400777515</v>
      </c>
      <c r="AY69">
        <f t="shared" si="75"/>
        <v>12.472937438330096</v>
      </c>
      <c r="AZ69">
        <f t="shared" si="76"/>
        <v>78.843826879874854</v>
      </c>
      <c r="BA69">
        <f t="shared" si="77"/>
        <v>1.0653597173424385E-2</v>
      </c>
      <c r="BB69">
        <f t="shared" si="78"/>
        <v>-1</v>
      </c>
      <c r="BC69" t="e">
        <f t="shared" si="79"/>
        <v>#DIV/0!</v>
      </c>
      <c r="BD69" t="s">
        <v>402</v>
      </c>
      <c r="BE69">
        <v>0</v>
      </c>
      <c r="BF69" t="e">
        <f t="shared" si="80"/>
        <v>#DIV/0!</v>
      </c>
      <c r="BG69" t="e">
        <f t="shared" si="81"/>
        <v>#DIV/0!</v>
      </c>
      <c r="BH69" t="e">
        <f t="shared" si="82"/>
        <v>#DIV/0!</v>
      </c>
      <c r="BI69" t="e">
        <f t="shared" si="83"/>
        <v>#DIV/0!</v>
      </c>
      <c r="BJ69">
        <f t="shared" si="84"/>
        <v>0.12469001285491113</v>
      </c>
      <c r="BK69" t="e">
        <f t="shared" si="85"/>
        <v>#DIV/0!</v>
      </c>
      <c r="BL69" t="e">
        <f t="shared" si="86"/>
        <v>#DIV/0!</v>
      </c>
      <c r="BM69" t="e">
        <f t="shared" si="87"/>
        <v>#DIV/0!</v>
      </c>
      <c r="BN69">
        <v>679</v>
      </c>
      <c r="BO69">
        <v>300</v>
      </c>
      <c r="BP69">
        <v>300</v>
      </c>
      <c r="BQ69">
        <v>300</v>
      </c>
      <c r="BR69">
        <v>10397.5</v>
      </c>
      <c r="BS69">
        <v>967.24</v>
      </c>
      <c r="BT69">
        <v>-7.3802299999999998E-3</v>
      </c>
      <c r="BU69">
        <v>-0.91</v>
      </c>
      <c r="BV69" t="s">
        <v>402</v>
      </c>
      <c r="BW69" t="s">
        <v>402</v>
      </c>
      <c r="BX69" t="s">
        <v>402</v>
      </c>
      <c r="BY69" t="s">
        <v>402</v>
      </c>
      <c r="BZ69" t="s">
        <v>402</v>
      </c>
      <c r="CA69" t="s">
        <v>402</v>
      </c>
      <c r="CB69" t="s">
        <v>402</v>
      </c>
      <c r="CC69" t="s">
        <v>402</v>
      </c>
      <c r="CD69" t="s">
        <v>402</v>
      </c>
      <c r="CE69" t="s">
        <v>402</v>
      </c>
      <c r="CF69">
        <f t="shared" si="88"/>
        <v>1500.18</v>
      </c>
      <c r="CG69">
        <f t="shared" si="89"/>
        <v>1264.637400777515</v>
      </c>
      <c r="CH69">
        <f t="shared" si="90"/>
        <v>0.84299044166534343</v>
      </c>
      <c r="CI69">
        <f t="shared" si="91"/>
        <v>0.16537155241411272</v>
      </c>
      <c r="CJ69">
        <v>6</v>
      </c>
      <c r="CK69">
        <v>0.5</v>
      </c>
      <c r="CL69" t="s">
        <v>403</v>
      </c>
      <c r="CM69">
        <v>2</v>
      </c>
      <c r="CN69">
        <v>1530566488.5</v>
      </c>
      <c r="CO69">
        <v>391.20800000000003</v>
      </c>
      <c r="CP69">
        <v>400.05599999999998</v>
      </c>
      <c r="CQ69">
        <v>18.947500000000002</v>
      </c>
      <c r="CR69">
        <v>15.5265</v>
      </c>
      <c r="CS69">
        <v>391.14100000000002</v>
      </c>
      <c r="CT69">
        <v>19.0654</v>
      </c>
      <c r="CU69">
        <v>999.99099999999999</v>
      </c>
      <c r="CV69">
        <v>91.051699999999997</v>
      </c>
      <c r="CW69">
        <v>0.10416599999999999</v>
      </c>
      <c r="CX69">
        <v>26.437200000000001</v>
      </c>
      <c r="CY69">
        <v>26.5809</v>
      </c>
      <c r="CZ69">
        <v>999.9</v>
      </c>
      <c r="DA69">
        <v>0</v>
      </c>
      <c r="DB69">
        <v>0</v>
      </c>
      <c r="DC69">
        <v>9986.25</v>
      </c>
      <c r="DD69">
        <v>0</v>
      </c>
      <c r="DE69">
        <v>0.21912699999999999</v>
      </c>
      <c r="DF69">
        <v>-8.8478100000000008</v>
      </c>
      <c r="DG69">
        <v>398.76400000000001</v>
      </c>
      <c r="DH69">
        <v>406.36500000000001</v>
      </c>
      <c r="DI69">
        <v>3.4209999999999998</v>
      </c>
      <c r="DJ69">
        <v>400.05599999999998</v>
      </c>
      <c r="DK69">
        <v>15.5265</v>
      </c>
      <c r="DL69">
        <v>1.7252000000000001</v>
      </c>
      <c r="DM69">
        <v>1.41371</v>
      </c>
      <c r="DN69">
        <v>15.1251</v>
      </c>
      <c r="DO69">
        <v>12.0655</v>
      </c>
      <c r="DP69">
        <v>1500.18</v>
      </c>
      <c r="DQ69">
        <v>0.89998400000000001</v>
      </c>
      <c r="DR69">
        <v>0.10001599999999999</v>
      </c>
      <c r="DS69">
        <v>0</v>
      </c>
      <c r="DT69">
        <v>866.74400000000003</v>
      </c>
      <c r="DU69">
        <v>4.9997400000000001</v>
      </c>
      <c r="DV69">
        <v>12558.1</v>
      </c>
      <c r="DW69">
        <v>11511.6</v>
      </c>
      <c r="DX69">
        <v>42.125</v>
      </c>
      <c r="DY69">
        <v>42.875</v>
      </c>
      <c r="DZ69">
        <v>42.936999999999998</v>
      </c>
      <c r="EA69">
        <v>42.561999999999998</v>
      </c>
      <c r="EB69">
        <v>44.061999999999998</v>
      </c>
      <c r="EC69">
        <v>1345.64</v>
      </c>
      <c r="ED69">
        <v>149.54</v>
      </c>
      <c r="EE69">
        <v>0</v>
      </c>
      <c r="EF69">
        <v>143</v>
      </c>
      <c r="EG69">
        <v>0</v>
      </c>
      <c r="EH69">
        <v>866.80460000000005</v>
      </c>
      <c r="EI69">
        <v>0.322692319895863</v>
      </c>
      <c r="EJ69">
        <v>15.130769348565799</v>
      </c>
      <c r="EK69">
        <v>12554.212</v>
      </c>
      <c r="EL69">
        <v>15</v>
      </c>
      <c r="EM69">
        <v>1530566432.0999999</v>
      </c>
      <c r="EN69" t="s">
        <v>635</v>
      </c>
      <c r="EO69">
        <v>1530566429.0999999</v>
      </c>
      <c r="EP69">
        <v>1530566432.0999999</v>
      </c>
      <c r="EQ69">
        <v>53</v>
      </c>
      <c r="ER69">
        <v>1.6E-2</v>
      </c>
      <c r="ES69">
        <v>-2E-3</v>
      </c>
      <c r="ET69">
        <v>6.7000000000000004E-2</v>
      </c>
      <c r="EU69">
        <v>-0.11799999999999999</v>
      </c>
      <c r="EV69">
        <v>400</v>
      </c>
      <c r="EW69">
        <v>16</v>
      </c>
      <c r="EX69">
        <v>0.17</v>
      </c>
      <c r="EY69">
        <v>0.05</v>
      </c>
      <c r="EZ69">
        <v>-8.8305529268292702</v>
      </c>
      <c r="FA69">
        <v>-0.28500527162279599</v>
      </c>
      <c r="FB69">
        <v>4.6148496381387599E-2</v>
      </c>
      <c r="FC69">
        <v>0</v>
      </c>
      <c r="FD69">
        <v>1</v>
      </c>
      <c r="FE69">
        <v>0</v>
      </c>
      <c r="FF69">
        <v>0</v>
      </c>
      <c r="FG69">
        <v>0</v>
      </c>
      <c r="FH69">
        <v>3.42693219512195</v>
      </c>
      <c r="FI69">
        <v>2.9027429656184399E-2</v>
      </c>
      <c r="FJ69">
        <v>9.7151489732110307E-3</v>
      </c>
      <c r="FK69">
        <v>1</v>
      </c>
      <c r="FL69">
        <v>1</v>
      </c>
      <c r="FM69">
        <v>3</v>
      </c>
      <c r="FN69" t="s">
        <v>413</v>
      </c>
      <c r="FO69">
        <v>3.9266700000000001</v>
      </c>
      <c r="FP69">
        <v>2.78667</v>
      </c>
      <c r="FQ69">
        <v>8.3568199999999995E-2</v>
      </c>
      <c r="FR69">
        <v>8.4957900000000003E-2</v>
      </c>
      <c r="FS69">
        <v>8.5632100000000003E-2</v>
      </c>
      <c r="FT69">
        <v>7.3054999999999995E-2</v>
      </c>
      <c r="FU69">
        <v>19699.400000000001</v>
      </c>
      <c r="FV69">
        <v>23992.799999999999</v>
      </c>
      <c r="FW69">
        <v>20934.8</v>
      </c>
      <c r="FX69">
        <v>25289.3</v>
      </c>
      <c r="FY69">
        <v>30359.599999999999</v>
      </c>
      <c r="FZ69">
        <v>34513.9</v>
      </c>
      <c r="GA69">
        <v>37783.9</v>
      </c>
      <c r="GB69">
        <v>41952.5</v>
      </c>
      <c r="GC69">
        <v>2.67313</v>
      </c>
      <c r="GD69">
        <v>2.1817500000000001</v>
      </c>
      <c r="GE69">
        <v>0.155136</v>
      </c>
      <c r="GF69">
        <v>0</v>
      </c>
      <c r="GG69">
        <v>24.036799999999999</v>
      </c>
      <c r="GH69">
        <v>999.9</v>
      </c>
      <c r="GI69">
        <v>42.895000000000003</v>
      </c>
      <c r="GJ69">
        <v>29.728999999999999</v>
      </c>
      <c r="GK69">
        <v>19.7623</v>
      </c>
      <c r="GL69">
        <v>61.595799999999997</v>
      </c>
      <c r="GM69">
        <v>18.281199999999998</v>
      </c>
      <c r="GN69">
        <v>3</v>
      </c>
      <c r="GO69">
        <v>-0.200183</v>
      </c>
      <c r="GP69">
        <v>-0.40013599999999999</v>
      </c>
      <c r="GQ69">
        <v>20.3203</v>
      </c>
      <c r="GR69">
        <v>5.2217799999999999</v>
      </c>
      <c r="GS69">
        <v>11.962</v>
      </c>
      <c r="GT69">
        <v>4.9856999999999996</v>
      </c>
      <c r="GU69">
        <v>3.3010000000000002</v>
      </c>
      <c r="GV69">
        <v>999.9</v>
      </c>
      <c r="GW69">
        <v>9999</v>
      </c>
      <c r="GX69">
        <v>9999</v>
      </c>
      <c r="GY69">
        <v>9999</v>
      </c>
      <c r="GZ69">
        <v>1.8844399999999999</v>
      </c>
      <c r="HA69">
        <v>1.88141</v>
      </c>
      <c r="HB69">
        <v>1.8829199999999999</v>
      </c>
      <c r="HC69">
        <v>1.8816299999999999</v>
      </c>
      <c r="HD69">
        <v>1.88313</v>
      </c>
      <c r="HE69">
        <v>1.8823300000000001</v>
      </c>
      <c r="HF69">
        <v>1.8843099999999999</v>
      </c>
      <c r="HG69">
        <v>1.8815599999999999</v>
      </c>
      <c r="HH69">
        <v>5</v>
      </c>
      <c r="HI69">
        <v>0</v>
      </c>
      <c r="HJ69">
        <v>0</v>
      </c>
      <c r="HK69">
        <v>0</v>
      </c>
      <c r="HL69" t="s">
        <v>406</v>
      </c>
      <c r="HM69" t="s">
        <v>407</v>
      </c>
      <c r="HN69" t="s">
        <v>408</v>
      </c>
      <c r="HO69" t="s">
        <v>408</v>
      </c>
      <c r="HP69" t="s">
        <v>408</v>
      </c>
      <c r="HQ69" t="s">
        <v>408</v>
      </c>
      <c r="HR69">
        <v>0</v>
      </c>
      <c r="HS69">
        <v>100</v>
      </c>
      <c r="HT69">
        <v>100</v>
      </c>
      <c r="HU69">
        <v>6.7000000000000004E-2</v>
      </c>
      <c r="HV69">
        <v>-0.1179</v>
      </c>
      <c r="HW69">
        <v>6.6850000000044901E-2</v>
      </c>
      <c r="HX69">
        <v>0</v>
      </c>
      <c r="HY69">
        <v>0</v>
      </c>
      <c r="HZ69">
        <v>0</v>
      </c>
      <c r="IA69">
        <v>-0.117905</v>
      </c>
      <c r="IB69">
        <v>0</v>
      </c>
      <c r="IC69">
        <v>0</v>
      </c>
      <c r="ID69">
        <v>0</v>
      </c>
      <c r="IE69">
        <v>-1</v>
      </c>
      <c r="IF69">
        <v>-1</v>
      </c>
      <c r="IG69">
        <v>-1</v>
      </c>
      <c r="IH69">
        <v>-1</v>
      </c>
      <c r="II69">
        <v>1</v>
      </c>
      <c r="IJ69">
        <v>0.9</v>
      </c>
      <c r="IK69">
        <v>1.55884</v>
      </c>
      <c r="IL69">
        <v>2.5854499999999998</v>
      </c>
      <c r="IM69">
        <v>2.8002899999999999</v>
      </c>
      <c r="IN69">
        <v>2.97607</v>
      </c>
      <c r="IO69">
        <v>3.0493199999999998</v>
      </c>
      <c r="IP69">
        <v>2.3059099999999999</v>
      </c>
      <c r="IQ69">
        <v>34.646299999999997</v>
      </c>
      <c r="IR69">
        <v>24.210100000000001</v>
      </c>
      <c r="IS69">
        <v>18</v>
      </c>
      <c r="IT69">
        <v>1096.1600000000001</v>
      </c>
      <c r="IU69">
        <v>591.11</v>
      </c>
      <c r="IV69">
        <v>25.0001</v>
      </c>
      <c r="IW69">
        <v>24.670500000000001</v>
      </c>
      <c r="IX69">
        <v>30</v>
      </c>
      <c r="IY69">
        <v>24.538799999999998</v>
      </c>
      <c r="IZ69">
        <v>24.528199999999998</v>
      </c>
      <c r="JA69">
        <v>31.139800000000001</v>
      </c>
      <c r="JB69">
        <v>14.3788</v>
      </c>
      <c r="JC69">
        <v>55.057699999999997</v>
      </c>
      <c r="JD69">
        <v>25</v>
      </c>
      <c r="JE69">
        <v>400</v>
      </c>
      <c r="JF69">
        <v>15.575200000000001</v>
      </c>
      <c r="JG69">
        <v>101.855</v>
      </c>
      <c r="JH69">
        <v>101.139</v>
      </c>
    </row>
    <row r="70" spans="1:268" x14ac:dyDescent="0.2">
      <c r="A70">
        <v>54</v>
      </c>
      <c r="B70">
        <v>1530566610.5</v>
      </c>
      <c r="C70">
        <v>9214.5</v>
      </c>
      <c r="D70" t="s">
        <v>636</v>
      </c>
      <c r="E70" t="s">
        <v>637</v>
      </c>
      <c r="F70" t="s">
        <v>399</v>
      </c>
      <c r="I70">
        <v>1530566610.5</v>
      </c>
      <c r="J70">
        <f t="shared" si="46"/>
        <v>5.8124754991829659E-3</v>
      </c>
      <c r="K70">
        <f t="shared" si="47"/>
        <v>5.8124754991829661</v>
      </c>
      <c r="L70">
        <f t="shared" si="48"/>
        <v>15.431094769831695</v>
      </c>
      <c r="M70">
        <f t="shared" si="49"/>
        <v>588.71500000000003</v>
      </c>
      <c r="N70">
        <f t="shared" si="50"/>
        <v>488.35407861904127</v>
      </c>
      <c r="O70">
        <f t="shared" si="51"/>
        <v>44.520364453820847</v>
      </c>
      <c r="P70">
        <f t="shared" si="52"/>
        <v>53.669678429935004</v>
      </c>
      <c r="Q70">
        <f t="shared" si="53"/>
        <v>0.3116671249374553</v>
      </c>
      <c r="R70">
        <f t="shared" si="54"/>
        <v>2.7733464938638246</v>
      </c>
      <c r="S70">
        <f t="shared" si="55"/>
        <v>0.29343428477479683</v>
      </c>
      <c r="T70">
        <f t="shared" si="56"/>
        <v>0.18494562753738997</v>
      </c>
      <c r="U70">
        <f t="shared" si="57"/>
        <v>248.046037500653</v>
      </c>
      <c r="V70">
        <f t="shared" si="58"/>
        <v>26.377372967332082</v>
      </c>
      <c r="W70">
        <f t="shared" si="59"/>
        <v>26.550899999999999</v>
      </c>
      <c r="X70">
        <f t="shared" si="60"/>
        <v>3.4858329148470029</v>
      </c>
      <c r="Y70">
        <f t="shared" si="61"/>
        <v>50.036831680842887</v>
      </c>
      <c r="Z70">
        <f t="shared" si="62"/>
        <v>1.7316895996877</v>
      </c>
      <c r="AA70">
        <f t="shared" si="63"/>
        <v>3.4608298357761433</v>
      </c>
      <c r="AB70">
        <f t="shared" si="64"/>
        <v>1.7541433151593029</v>
      </c>
      <c r="AC70">
        <f t="shared" si="65"/>
        <v>-256.33016951396877</v>
      </c>
      <c r="AD70">
        <f t="shared" si="66"/>
        <v>-18.255983719234422</v>
      </c>
      <c r="AE70">
        <f t="shared" si="67"/>
        <v>-1.4133790775770203</v>
      </c>
      <c r="AF70">
        <f t="shared" si="68"/>
        <v>-27.953494810127211</v>
      </c>
      <c r="AG70">
        <v>0</v>
      </c>
      <c r="AH70">
        <v>0</v>
      </c>
      <c r="AI70">
        <f t="shared" si="69"/>
        <v>1</v>
      </c>
      <c r="AJ70">
        <f t="shared" si="70"/>
        <v>0</v>
      </c>
      <c r="AK70">
        <f t="shared" si="71"/>
        <v>48389.284246488336</v>
      </c>
      <c r="AL70" t="s">
        <v>400</v>
      </c>
      <c r="AM70">
        <v>8237.3799999999992</v>
      </c>
      <c r="AN70">
        <v>0</v>
      </c>
      <c r="AO70">
        <v>0</v>
      </c>
      <c r="AP70" t="e">
        <f t="shared" si="72"/>
        <v>#DIV/0!</v>
      </c>
      <c r="AQ70">
        <v>-1</v>
      </c>
      <c r="AR70" t="s">
        <v>638</v>
      </c>
      <c r="AS70">
        <v>10397.799999999999</v>
      </c>
      <c r="AT70">
        <v>888.74003846153801</v>
      </c>
      <c r="AU70">
        <v>1021.72</v>
      </c>
      <c r="AV70">
        <f t="shared" si="73"/>
        <v>0.13015303756260233</v>
      </c>
      <c r="AW70">
        <v>0.5</v>
      </c>
      <c r="AX70">
        <f t="shared" si="74"/>
        <v>1264.4268007775404</v>
      </c>
      <c r="AY70">
        <f t="shared" si="75"/>
        <v>15.431094769831695</v>
      </c>
      <c r="AZ70">
        <f t="shared" si="76"/>
        <v>82.284494448380144</v>
      </c>
      <c r="BA70">
        <f t="shared" si="77"/>
        <v>1.299489599534559E-2</v>
      </c>
      <c r="BB70">
        <f t="shared" si="78"/>
        <v>-1</v>
      </c>
      <c r="BC70" t="e">
        <f t="shared" si="79"/>
        <v>#DIV/0!</v>
      </c>
      <c r="BD70" t="s">
        <v>402</v>
      </c>
      <c r="BE70">
        <v>0</v>
      </c>
      <c r="BF70" t="e">
        <f t="shared" si="80"/>
        <v>#DIV/0!</v>
      </c>
      <c r="BG70" t="e">
        <f t="shared" si="81"/>
        <v>#DIV/0!</v>
      </c>
      <c r="BH70" t="e">
        <f t="shared" si="82"/>
        <v>#DIV/0!</v>
      </c>
      <c r="BI70" t="e">
        <f t="shared" si="83"/>
        <v>#DIV/0!</v>
      </c>
      <c r="BJ70">
        <f t="shared" si="84"/>
        <v>0.1301530375626023</v>
      </c>
      <c r="BK70" t="e">
        <f t="shared" si="85"/>
        <v>#DIV/0!</v>
      </c>
      <c r="BL70" t="e">
        <f t="shared" si="86"/>
        <v>#DIV/0!</v>
      </c>
      <c r="BM70" t="e">
        <f t="shared" si="87"/>
        <v>#DIV/0!</v>
      </c>
      <c r="BN70">
        <v>680</v>
      </c>
      <c r="BO70">
        <v>300</v>
      </c>
      <c r="BP70">
        <v>300</v>
      </c>
      <c r="BQ70">
        <v>300</v>
      </c>
      <c r="BR70">
        <v>10397.799999999999</v>
      </c>
      <c r="BS70">
        <v>997.17</v>
      </c>
      <c r="BT70">
        <v>-7.3804700000000001E-3</v>
      </c>
      <c r="BU70">
        <v>-1.37</v>
      </c>
      <c r="BV70" t="s">
        <v>402</v>
      </c>
      <c r="BW70" t="s">
        <v>402</v>
      </c>
      <c r="BX70" t="s">
        <v>402</v>
      </c>
      <c r="BY70" t="s">
        <v>402</v>
      </c>
      <c r="BZ70" t="s">
        <v>402</v>
      </c>
      <c r="CA70" t="s">
        <v>402</v>
      </c>
      <c r="CB70" t="s">
        <v>402</v>
      </c>
      <c r="CC70" t="s">
        <v>402</v>
      </c>
      <c r="CD70" t="s">
        <v>402</v>
      </c>
      <c r="CE70" t="s">
        <v>402</v>
      </c>
      <c r="CF70">
        <f t="shared" si="88"/>
        <v>1499.93</v>
      </c>
      <c r="CG70">
        <f t="shared" si="89"/>
        <v>1264.4268007775404</v>
      </c>
      <c r="CH70">
        <f t="shared" si="90"/>
        <v>0.84299054007689722</v>
      </c>
      <c r="CI70">
        <f t="shared" si="91"/>
        <v>0.16537174234841159</v>
      </c>
      <c r="CJ70">
        <v>6</v>
      </c>
      <c r="CK70">
        <v>0.5</v>
      </c>
      <c r="CL70" t="s">
        <v>403</v>
      </c>
      <c r="CM70">
        <v>2</v>
      </c>
      <c r="CN70">
        <v>1530566610.5</v>
      </c>
      <c r="CO70">
        <v>588.71500000000003</v>
      </c>
      <c r="CP70">
        <v>600.02599999999995</v>
      </c>
      <c r="CQ70">
        <v>18.9953</v>
      </c>
      <c r="CR70">
        <v>15.574299999999999</v>
      </c>
      <c r="CS70">
        <v>588.27099999999996</v>
      </c>
      <c r="CT70">
        <v>19.110299999999999</v>
      </c>
      <c r="CU70">
        <v>1000.07</v>
      </c>
      <c r="CV70">
        <v>91.059899999999999</v>
      </c>
      <c r="CW70">
        <v>0.104209</v>
      </c>
      <c r="CX70">
        <v>26.428799999999999</v>
      </c>
      <c r="CY70">
        <v>26.550899999999999</v>
      </c>
      <c r="CZ70">
        <v>999.9</v>
      </c>
      <c r="DA70">
        <v>0</v>
      </c>
      <c r="DB70">
        <v>0</v>
      </c>
      <c r="DC70">
        <v>10031.9</v>
      </c>
      <c r="DD70">
        <v>0</v>
      </c>
      <c r="DE70">
        <v>0.21912699999999999</v>
      </c>
      <c r="DF70">
        <v>-11.687900000000001</v>
      </c>
      <c r="DG70">
        <v>599.72799999999995</v>
      </c>
      <c r="DH70">
        <v>609.51900000000001</v>
      </c>
      <c r="DI70">
        <v>3.4180799999999998</v>
      </c>
      <c r="DJ70">
        <v>600.02599999999995</v>
      </c>
      <c r="DK70">
        <v>15.574299999999999</v>
      </c>
      <c r="DL70">
        <v>1.7294400000000001</v>
      </c>
      <c r="DM70">
        <v>1.4181900000000001</v>
      </c>
      <c r="DN70">
        <v>15.1633</v>
      </c>
      <c r="DO70">
        <v>12.1136</v>
      </c>
      <c r="DP70">
        <v>1499.93</v>
      </c>
      <c r="DQ70">
        <v>0.89998400000000001</v>
      </c>
      <c r="DR70">
        <v>0.10001599999999999</v>
      </c>
      <c r="DS70">
        <v>0</v>
      </c>
      <c r="DT70">
        <v>888.61800000000005</v>
      </c>
      <c r="DU70">
        <v>4.9997400000000001</v>
      </c>
      <c r="DV70">
        <v>12875.8</v>
      </c>
      <c r="DW70">
        <v>11509.8</v>
      </c>
      <c r="DX70">
        <v>42.25</v>
      </c>
      <c r="DY70">
        <v>42.936999999999998</v>
      </c>
      <c r="DZ70">
        <v>42.936999999999998</v>
      </c>
      <c r="EA70">
        <v>42.5</v>
      </c>
      <c r="EB70">
        <v>44.061999999999998</v>
      </c>
      <c r="EC70">
        <v>1345.41</v>
      </c>
      <c r="ED70">
        <v>149.52000000000001</v>
      </c>
      <c r="EE70">
        <v>0</v>
      </c>
      <c r="EF70">
        <v>121.80000019073501</v>
      </c>
      <c r="EG70">
        <v>0</v>
      </c>
      <c r="EH70">
        <v>888.74003846153801</v>
      </c>
      <c r="EI70">
        <v>-2.68817094228221</v>
      </c>
      <c r="EJ70">
        <v>-44.984615514462298</v>
      </c>
      <c r="EK70">
        <v>12881.5461538462</v>
      </c>
      <c r="EL70">
        <v>15</v>
      </c>
      <c r="EM70">
        <v>1530566631.5</v>
      </c>
      <c r="EN70" t="s">
        <v>639</v>
      </c>
      <c r="EO70">
        <v>1530566628.5</v>
      </c>
      <c r="EP70">
        <v>1530566631.5</v>
      </c>
      <c r="EQ70">
        <v>54</v>
      </c>
      <c r="ER70">
        <v>0.377</v>
      </c>
      <c r="ES70">
        <v>3.0000000000000001E-3</v>
      </c>
      <c r="ET70">
        <v>0.44400000000000001</v>
      </c>
      <c r="EU70">
        <v>-0.115</v>
      </c>
      <c r="EV70">
        <v>600</v>
      </c>
      <c r="EW70">
        <v>16</v>
      </c>
      <c r="EX70">
        <v>0.15</v>
      </c>
      <c r="EY70">
        <v>0.03</v>
      </c>
      <c r="EZ70">
        <v>-11.7463975</v>
      </c>
      <c r="FA70">
        <v>-3.5487804878017198E-2</v>
      </c>
      <c r="FB70">
        <v>5.3955182732986898E-2</v>
      </c>
      <c r="FC70">
        <v>1</v>
      </c>
      <c r="FD70">
        <v>1</v>
      </c>
      <c r="FE70">
        <v>0</v>
      </c>
      <c r="FF70">
        <v>0</v>
      </c>
      <c r="FG70">
        <v>0</v>
      </c>
      <c r="FH70">
        <v>3.4270377500000002</v>
      </c>
      <c r="FI70">
        <v>9.2021425891178898E-2</v>
      </c>
      <c r="FJ70">
        <v>1.5501344536442601E-2</v>
      </c>
      <c r="FK70">
        <v>1</v>
      </c>
      <c r="FL70">
        <v>2</v>
      </c>
      <c r="FM70">
        <v>3</v>
      </c>
      <c r="FN70" t="s">
        <v>422</v>
      </c>
      <c r="FO70">
        <v>3.92679</v>
      </c>
      <c r="FP70">
        <v>2.7871100000000002</v>
      </c>
      <c r="FQ70">
        <v>0.112689</v>
      </c>
      <c r="FR70">
        <v>0.114146</v>
      </c>
      <c r="FS70">
        <v>8.5780800000000004E-2</v>
      </c>
      <c r="FT70">
        <v>7.3222800000000005E-2</v>
      </c>
      <c r="FU70">
        <v>19072.2</v>
      </c>
      <c r="FV70">
        <v>23225.8</v>
      </c>
      <c r="FW70">
        <v>20933.599999999999</v>
      </c>
      <c r="FX70">
        <v>25287.599999999999</v>
      </c>
      <c r="FY70">
        <v>30353.5</v>
      </c>
      <c r="FZ70">
        <v>34506.199999999997</v>
      </c>
      <c r="GA70">
        <v>37782</v>
      </c>
      <c r="GB70">
        <v>41950.1</v>
      </c>
      <c r="GC70">
        <v>2.67238</v>
      </c>
      <c r="GD70">
        <v>2.18228</v>
      </c>
      <c r="GE70">
        <v>0.15323600000000001</v>
      </c>
      <c r="GF70">
        <v>0</v>
      </c>
      <c r="GG70">
        <v>24.037800000000001</v>
      </c>
      <c r="GH70">
        <v>999.9</v>
      </c>
      <c r="GI70">
        <v>42.576999999999998</v>
      </c>
      <c r="GJ70">
        <v>29.748999999999999</v>
      </c>
      <c r="GK70">
        <v>19.6343</v>
      </c>
      <c r="GL70">
        <v>61.455800000000004</v>
      </c>
      <c r="GM70">
        <v>18.2212</v>
      </c>
      <c r="GN70">
        <v>3</v>
      </c>
      <c r="GO70">
        <v>-0.197962</v>
      </c>
      <c r="GP70">
        <v>-0.393627</v>
      </c>
      <c r="GQ70">
        <v>20.320499999999999</v>
      </c>
      <c r="GR70">
        <v>5.2216300000000002</v>
      </c>
      <c r="GS70">
        <v>11.962</v>
      </c>
      <c r="GT70">
        <v>4.9858500000000001</v>
      </c>
      <c r="GU70">
        <v>3.3010000000000002</v>
      </c>
      <c r="GV70">
        <v>999.9</v>
      </c>
      <c r="GW70">
        <v>9999</v>
      </c>
      <c r="GX70">
        <v>9999</v>
      </c>
      <c r="GY70">
        <v>9999</v>
      </c>
      <c r="GZ70">
        <v>1.88442</v>
      </c>
      <c r="HA70">
        <v>1.88141</v>
      </c>
      <c r="HB70">
        <v>1.8829199999999999</v>
      </c>
      <c r="HC70">
        <v>1.88164</v>
      </c>
      <c r="HD70">
        <v>1.88314</v>
      </c>
      <c r="HE70">
        <v>1.88232</v>
      </c>
      <c r="HF70">
        <v>1.8843099999999999</v>
      </c>
      <c r="HG70">
        <v>1.8815900000000001</v>
      </c>
      <c r="HH70">
        <v>5</v>
      </c>
      <c r="HI70">
        <v>0</v>
      </c>
      <c r="HJ70">
        <v>0</v>
      </c>
      <c r="HK70">
        <v>0</v>
      </c>
      <c r="HL70" t="s">
        <v>406</v>
      </c>
      <c r="HM70" t="s">
        <v>407</v>
      </c>
      <c r="HN70" t="s">
        <v>408</v>
      </c>
      <c r="HO70" t="s">
        <v>408</v>
      </c>
      <c r="HP70" t="s">
        <v>408</v>
      </c>
      <c r="HQ70" t="s">
        <v>408</v>
      </c>
      <c r="HR70">
        <v>0</v>
      </c>
      <c r="HS70">
        <v>100</v>
      </c>
      <c r="HT70">
        <v>100</v>
      </c>
      <c r="HU70">
        <v>0.44400000000000001</v>
      </c>
      <c r="HV70">
        <v>-0.115</v>
      </c>
      <c r="HW70">
        <v>6.6850000000044901E-2</v>
      </c>
      <c r="HX70">
        <v>0</v>
      </c>
      <c r="HY70">
        <v>0</v>
      </c>
      <c r="HZ70">
        <v>0</v>
      </c>
      <c r="IA70">
        <v>-0.117905</v>
      </c>
      <c r="IB70">
        <v>0</v>
      </c>
      <c r="IC70">
        <v>0</v>
      </c>
      <c r="ID70">
        <v>0</v>
      </c>
      <c r="IE70">
        <v>-1</v>
      </c>
      <c r="IF70">
        <v>-1</v>
      </c>
      <c r="IG70">
        <v>-1</v>
      </c>
      <c r="IH70">
        <v>-1</v>
      </c>
      <c r="II70">
        <v>3</v>
      </c>
      <c r="IJ70">
        <v>3</v>
      </c>
      <c r="IK70">
        <v>2.1606399999999999</v>
      </c>
      <c r="IL70">
        <v>2.6013199999999999</v>
      </c>
      <c r="IM70">
        <v>2.8002899999999999</v>
      </c>
      <c r="IN70">
        <v>2.97607</v>
      </c>
      <c r="IO70">
        <v>3.0493199999999998</v>
      </c>
      <c r="IP70">
        <v>2.3010299999999999</v>
      </c>
      <c r="IQ70">
        <v>34.646299999999997</v>
      </c>
      <c r="IR70">
        <v>24.192599999999999</v>
      </c>
      <c r="IS70">
        <v>18</v>
      </c>
      <c r="IT70">
        <v>1095.8699999999999</v>
      </c>
      <c r="IU70">
        <v>591.87</v>
      </c>
      <c r="IV70">
        <v>25.0001</v>
      </c>
      <c r="IW70">
        <v>24.699000000000002</v>
      </c>
      <c r="IX70">
        <v>30.0002</v>
      </c>
      <c r="IY70">
        <v>24.567699999999999</v>
      </c>
      <c r="IZ70">
        <v>24.558599999999998</v>
      </c>
      <c r="JA70">
        <v>43.160400000000003</v>
      </c>
      <c r="JB70">
        <v>12.641299999999999</v>
      </c>
      <c r="JC70">
        <v>54.314700000000002</v>
      </c>
      <c r="JD70">
        <v>25</v>
      </c>
      <c r="JE70">
        <v>600</v>
      </c>
      <c r="JF70">
        <v>15.664199999999999</v>
      </c>
      <c r="JG70">
        <v>101.85</v>
      </c>
      <c r="JH70">
        <v>101.133</v>
      </c>
    </row>
    <row r="71" spans="1:268" x14ac:dyDescent="0.2">
      <c r="A71">
        <v>55</v>
      </c>
      <c r="B71">
        <v>1530566752.5</v>
      </c>
      <c r="C71">
        <v>9356.5</v>
      </c>
      <c r="D71" t="s">
        <v>640</v>
      </c>
      <c r="E71" t="s">
        <v>641</v>
      </c>
      <c r="F71" t="s">
        <v>399</v>
      </c>
      <c r="I71">
        <v>1530566752.5</v>
      </c>
      <c r="J71">
        <f t="shared" si="46"/>
        <v>5.6567769420539189E-3</v>
      </c>
      <c r="K71">
        <f t="shared" si="47"/>
        <v>5.6567769420539191</v>
      </c>
      <c r="L71">
        <f t="shared" si="48"/>
        <v>16.329524895486131</v>
      </c>
      <c r="M71">
        <f t="shared" si="49"/>
        <v>787.524</v>
      </c>
      <c r="N71">
        <f t="shared" si="50"/>
        <v>673.09695908794652</v>
      </c>
      <c r="O71">
        <f t="shared" si="51"/>
        <v>61.356552452158503</v>
      </c>
      <c r="P71">
        <f t="shared" si="52"/>
        <v>71.787217221732007</v>
      </c>
      <c r="Q71">
        <f t="shared" si="53"/>
        <v>0.3008226700184557</v>
      </c>
      <c r="R71">
        <f t="shared" si="54"/>
        <v>2.7690506092130778</v>
      </c>
      <c r="S71">
        <f t="shared" si="55"/>
        <v>0.28377458123187149</v>
      </c>
      <c r="T71">
        <f t="shared" si="56"/>
        <v>0.17881025510776383</v>
      </c>
      <c r="U71">
        <f t="shared" si="57"/>
        <v>248.08753350039296</v>
      </c>
      <c r="V71">
        <f t="shared" si="58"/>
        <v>26.454243795947455</v>
      </c>
      <c r="W71">
        <f t="shared" si="59"/>
        <v>26.593699999999998</v>
      </c>
      <c r="X71">
        <f t="shared" si="60"/>
        <v>3.4946345588405823</v>
      </c>
      <c r="Y71">
        <f t="shared" si="61"/>
        <v>49.876469649392092</v>
      </c>
      <c r="Z71">
        <f t="shared" si="62"/>
        <v>1.7296044527006</v>
      </c>
      <c r="AA71">
        <f t="shared" si="63"/>
        <v>3.4677764181364448</v>
      </c>
      <c r="AB71">
        <f t="shared" si="64"/>
        <v>1.7650301061399822</v>
      </c>
      <c r="AC71">
        <f t="shared" si="65"/>
        <v>-249.46386314457783</v>
      </c>
      <c r="AD71">
        <f t="shared" si="66"/>
        <v>-19.541413888505453</v>
      </c>
      <c r="AE71">
        <f t="shared" si="67"/>
        <v>-1.5158271653582878</v>
      </c>
      <c r="AF71">
        <f t="shared" si="68"/>
        <v>-22.433570698048591</v>
      </c>
      <c r="AG71">
        <v>0</v>
      </c>
      <c r="AH71">
        <v>0</v>
      </c>
      <c r="AI71">
        <f t="shared" si="69"/>
        <v>1</v>
      </c>
      <c r="AJ71">
        <f t="shared" si="70"/>
        <v>0</v>
      </c>
      <c r="AK71">
        <f t="shared" si="71"/>
        <v>48266.251340371127</v>
      </c>
      <c r="AL71" t="s">
        <v>400</v>
      </c>
      <c r="AM71">
        <v>8237.3799999999992</v>
      </c>
      <c r="AN71">
        <v>0</v>
      </c>
      <c r="AO71">
        <v>0</v>
      </c>
      <c r="AP71" t="e">
        <f t="shared" si="72"/>
        <v>#DIV/0!</v>
      </c>
      <c r="AQ71">
        <v>-1</v>
      </c>
      <c r="AR71" t="s">
        <v>642</v>
      </c>
      <c r="AS71">
        <v>10397.700000000001</v>
      </c>
      <c r="AT71">
        <v>892.12951999999996</v>
      </c>
      <c r="AU71">
        <v>1021.93</v>
      </c>
      <c r="AV71">
        <f t="shared" si="73"/>
        <v>0.12701504016909182</v>
      </c>
      <c r="AW71">
        <v>0.5</v>
      </c>
      <c r="AX71">
        <f t="shared" si="74"/>
        <v>1264.6452007774058</v>
      </c>
      <c r="AY71">
        <f t="shared" si="75"/>
        <v>16.329524895486131</v>
      </c>
      <c r="AZ71">
        <f t="shared" si="76"/>
        <v>80.314480488195684</v>
      </c>
      <c r="BA71">
        <f t="shared" si="77"/>
        <v>1.3703072517756983E-2</v>
      </c>
      <c r="BB71">
        <f t="shared" si="78"/>
        <v>-1</v>
      </c>
      <c r="BC71" t="e">
        <f t="shared" si="79"/>
        <v>#DIV/0!</v>
      </c>
      <c r="BD71" t="s">
        <v>402</v>
      </c>
      <c r="BE71">
        <v>0</v>
      </c>
      <c r="BF71" t="e">
        <f t="shared" si="80"/>
        <v>#DIV/0!</v>
      </c>
      <c r="BG71" t="e">
        <f t="shared" si="81"/>
        <v>#DIV/0!</v>
      </c>
      <c r="BH71" t="e">
        <f t="shared" si="82"/>
        <v>#DIV/0!</v>
      </c>
      <c r="BI71" t="e">
        <f t="shared" si="83"/>
        <v>#DIV/0!</v>
      </c>
      <c r="BJ71">
        <f t="shared" si="84"/>
        <v>0.12701504016909182</v>
      </c>
      <c r="BK71" t="e">
        <f t="shared" si="85"/>
        <v>#DIV/0!</v>
      </c>
      <c r="BL71" t="e">
        <f t="shared" si="86"/>
        <v>#DIV/0!</v>
      </c>
      <c r="BM71" t="e">
        <f t="shared" si="87"/>
        <v>#DIV/0!</v>
      </c>
      <c r="BN71">
        <v>681</v>
      </c>
      <c r="BO71">
        <v>300</v>
      </c>
      <c r="BP71">
        <v>300</v>
      </c>
      <c r="BQ71">
        <v>300</v>
      </c>
      <c r="BR71">
        <v>10397.700000000001</v>
      </c>
      <c r="BS71">
        <v>1001.48</v>
      </c>
      <c r="BT71">
        <v>-7.3804500000000002E-3</v>
      </c>
      <c r="BU71">
        <v>-1.07</v>
      </c>
      <c r="BV71" t="s">
        <v>402</v>
      </c>
      <c r="BW71" t="s">
        <v>402</v>
      </c>
      <c r="BX71" t="s">
        <v>402</v>
      </c>
      <c r="BY71" t="s">
        <v>402</v>
      </c>
      <c r="BZ71" t="s">
        <v>402</v>
      </c>
      <c r="CA71" t="s">
        <v>402</v>
      </c>
      <c r="CB71" t="s">
        <v>402</v>
      </c>
      <c r="CC71" t="s">
        <v>402</v>
      </c>
      <c r="CD71" t="s">
        <v>402</v>
      </c>
      <c r="CE71" t="s">
        <v>402</v>
      </c>
      <c r="CF71">
        <f t="shared" si="88"/>
        <v>1500.19</v>
      </c>
      <c r="CG71">
        <f t="shared" si="89"/>
        <v>1264.6452007774058</v>
      </c>
      <c r="CH71">
        <f t="shared" si="90"/>
        <v>0.84299002178217808</v>
      </c>
      <c r="CI71">
        <f t="shared" si="91"/>
        <v>0.16537074203960361</v>
      </c>
      <c r="CJ71">
        <v>6</v>
      </c>
      <c r="CK71">
        <v>0.5</v>
      </c>
      <c r="CL71" t="s">
        <v>403</v>
      </c>
      <c r="CM71">
        <v>2</v>
      </c>
      <c r="CN71">
        <v>1530566752.5</v>
      </c>
      <c r="CO71">
        <v>787.524</v>
      </c>
      <c r="CP71">
        <v>799.99400000000003</v>
      </c>
      <c r="CQ71">
        <v>18.9742</v>
      </c>
      <c r="CR71">
        <v>15.6447</v>
      </c>
      <c r="CS71">
        <v>786.976</v>
      </c>
      <c r="CT71">
        <v>19.086200000000002</v>
      </c>
      <c r="CU71">
        <v>1000.05</v>
      </c>
      <c r="CV71">
        <v>91.051000000000002</v>
      </c>
      <c r="CW71">
        <v>0.10459300000000001</v>
      </c>
      <c r="CX71">
        <v>26.462800000000001</v>
      </c>
      <c r="CY71">
        <v>26.593699999999998</v>
      </c>
      <c r="CZ71">
        <v>999.9</v>
      </c>
      <c r="DA71">
        <v>0</v>
      </c>
      <c r="DB71">
        <v>0</v>
      </c>
      <c r="DC71">
        <v>10007.5</v>
      </c>
      <c r="DD71">
        <v>0</v>
      </c>
      <c r="DE71">
        <v>0.21912699999999999</v>
      </c>
      <c r="DF71">
        <v>-12.5738</v>
      </c>
      <c r="DG71">
        <v>802.64700000000005</v>
      </c>
      <c r="DH71">
        <v>812.70799999999997</v>
      </c>
      <c r="DI71">
        <v>3.3265899999999999</v>
      </c>
      <c r="DJ71">
        <v>799.99400000000003</v>
      </c>
      <c r="DK71">
        <v>15.6447</v>
      </c>
      <c r="DL71">
        <v>1.72736</v>
      </c>
      <c r="DM71">
        <v>1.4244699999999999</v>
      </c>
      <c r="DN71">
        <v>15.144500000000001</v>
      </c>
      <c r="DO71">
        <v>12.1806</v>
      </c>
      <c r="DP71">
        <v>1500.19</v>
      </c>
      <c r="DQ71">
        <v>0.90000199999999997</v>
      </c>
      <c r="DR71">
        <v>9.9998000000000004E-2</v>
      </c>
      <c r="DS71">
        <v>0</v>
      </c>
      <c r="DT71">
        <v>891.28200000000004</v>
      </c>
      <c r="DU71">
        <v>4.9997400000000001</v>
      </c>
      <c r="DV71">
        <v>12930.5</v>
      </c>
      <c r="DW71">
        <v>11511.8</v>
      </c>
      <c r="DX71">
        <v>42.186999999999998</v>
      </c>
      <c r="DY71">
        <v>42.936999999999998</v>
      </c>
      <c r="DZ71">
        <v>43</v>
      </c>
      <c r="EA71">
        <v>42.625</v>
      </c>
      <c r="EB71">
        <v>44.25</v>
      </c>
      <c r="EC71">
        <v>1345.67</v>
      </c>
      <c r="ED71">
        <v>149.52000000000001</v>
      </c>
      <c r="EE71">
        <v>0</v>
      </c>
      <c r="EF71">
        <v>141.80000019073501</v>
      </c>
      <c r="EG71">
        <v>0</v>
      </c>
      <c r="EH71">
        <v>892.12951999999996</v>
      </c>
      <c r="EI71">
        <v>-4.6822307676267201</v>
      </c>
      <c r="EJ71">
        <v>-55.1461537527396</v>
      </c>
      <c r="EK71">
        <v>12935.876</v>
      </c>
      <c r="EL71">
        <v>15</v>
      </c>
      <c r="EM71">
        <v>1530566774.5</v>
      </c>
      <c r="EN71" t="s">
        <v>643</v>
      </c>
      <c r="EO71">
        <v>1530566774.5</v>
      </c>
      <c r="EP71">
        <v>1530566773.5</v>
      </c>
      <c r="EQ71">
        <v>55</v>
      </c>
      <c r="ER71">
        <v>0.104</v>
      </c>
      <c r="ES71">
        <v>3.0000000000000001E-3</v>
      </c>
      <c r="ET71">
        <v>0.54800000000000004</v>
      </c>
      <c r="EU71">
        <v>-0.112</v>
      </c>
      <c r="EV71">
        <v>800</v>
      </c>
      <c r="EW71">
        <v>16</v>
      </c>
      <c r="EX71">
        <v>0.2</v>
      </c>
      <c r="EY71">
        <v>0.08</v>
      </c>
      <c r="EZ71">
        <v>-12.6209243902439</v>
      </c>
      <c r="FA71">
        <v>0.12211149825783001</v>
      </c>
      <c r="FB71">
        <v>5.48001236445455E-2</v>
      </c>
      <c r="FC71">
        <v>0</v>
      </c>
      <c r="FD71">
        <v>1</v>
      </c>
      <c r="FE71">
        <v>0</v>
      </c>
      <c r="FF71">
        <v>0</v>
      </c>
      <c r="FG71">
        <v>0</v>
      </c>
      <c r="FH71">
        <v>3.3362751219512199</v>
      </c>
      <c r="FI71">
        <v>-6.4541393728223595E-2</v>
      </c>
      <c r="FJ71">
        <v>6.5085640100511497E-3</v>
      </c>
      <c r="FK71">
        <v>1</v>
      </c>
      <c r="FL71">
        <v>1</v>
      </c>
      <c r="FM71">
        <v>3</v>
      </c>
      <c r="FN71" t="s">
        <v>413</v>
      </c>
      <c r="FO71">
        <v>3.9267599999999998</v>
      </c>
      <c r="FP71">
        <v>2.78728</v>
      </c>
      <c r="FQ71">
        <v>0.13733500000000001</v>
      </c>
      <c r="FR71">
        <v>0.13867599999999999</v>
      </c>
      <c r="FS71">
        <v>8.5687100000000002E-2</v>
      </c>
      <c r="FT71">
        <v>7.3455800000000002E-2</v>
      </c>
      <c r="FU71">
        <v>18541.3</v>
      </c>
      <c r="FV71">
        <v>22582</v>
      </c>
      <c r="FW71">
        <v>20932.3</v>
      </c>
      <c r="FX71">
        <v>25286.9</v>
      </c>
      <c r="FY71">
        <v>30355.5</v>
      </c>
      <c r="FZ71">
        <v>34497.4</v>
      </c>
      <c r="GA71">
        <v>37780.1</v>
      </c>
      <c r="GB71">
        <v>41949.599999999999</v>
      </c>
      <c r="GC71">
        <v>2.6728299999999998</v>
      </c>
      <c r="GD71">
        <v>2.1826699999999999</v>
      </c>
      <c r="GE71">
        <v>0.15523999999999999</v>
      </c>
      <c r="GF71">
        <v>0</v>
      </c>
      <c r="GG71">
        <v>24.047899999999998</v>
      </c>
      <c r="GH71">
        <v>999.9</v>
      </c>
      <c r="GI71">
        <v>42.405999999999999</v>
      </c>
      <c r="GJ71">
        <v>29.768999999999998</v>
      </c>
      <c r="GK71">
        <v>19.581199999999999</v>
      </c>
      <c r="GL71">
        <v>61.505899999999997</v>
      </c>
      <c r="GM71">
        <v>18.249199999999998</v>
      </c>
      <c r="GN71">
        <v>3</v>
      </c>
      <c r="GO71">
        <v>-0.19553899999999999</v>
      </c>
      <c r="GP71">
        <v>-0.387181</v>
      </c>
      <c r="GQ71">
        <v>20.320499999999999</v>
      </c>
      <c r="GR71">
        <v>5.2214799999999997</v>
      </c>
      <c r="GS71">
        <v>11.962</v>
      </c>
      <c r="GT71">
        <v>4.9856999999999996</v>
      </c>
      <c r="GU71">
        <v>3.3010000000000002</v>
      </c>
      <c r="GV71">
        <v>999.9</v>
      </c>
      <c r="GW71">
        <v>9999</v>
      </c>
      <c r="GX71">
        <v>9999</v>
      </c>
      <c r="GY71">
        <v>9999</v>
      </c>
      <c r="GZ71">
        <v>1.8844399999999999</v>
      </c>
      <c r="HA71">
        <v>1.8814</v>
      </c>
      <c r="HB71">
        <v>1.8829199999999999</v>
      </c>
      <c r="HC71">
        <v>1.8815999999999999</v>
      </c>
      <c r="HD71">
        <v>1.8831100000000001</v>
      </c>
      <c r="HE71">
        <v>1.8823399999999999</v>
      </c>
      <c r="HF71">
        <v>1.8843099999999999</v>
      </c>
      <c r="HG71">
        <v>1.8815599999999999</v>
      </c>
      <c r="HH71">
        <v>5</v>
      </c>
      <c r="HI71">
        <v>0</v>
      </c>
      <c r="HJ71">
        <v>0</v>
      </c>
      <c r="HK71">
        <v>0</v>
      </c>
      <c r="HL71" t="s">
        <v>406</v>
      </c>
      <c r="HM71" t="s">
        <v>407</v>
      </c>
      <c r="HN71" t="s">
        <v>408</v>
      </c>
      <c r="HO71" t="s">
        <v>408</v>
      </c>
      <c r="HP71" t="s">
        <v>408</v>
      </c>
      <c r="HQ71" t="s">
        <v>408</v>
      </c>
      <c r="HR71">
        <v>0</v>
      </c>
      <c r="HS71">
        <v>100</v>
      </c>
      <c r="HT71">
        <v>100</v>
      </c>
      <c r="HU71">
        <v>0.54800000000000004</v>
      </c>
      <c r="HV71">
        <v>-0.112</v>
      </c>
      <c r="HW71">
        <v>0.44355000000029998</v>
      </c>
      <c r="HX71">
        <v>0</v>
      </c>
      <c r="HY71">
        <v>0</v>
      </c>
      <c r="HZ71">
        <v>0</v>
      </c>
      <c r="IA71">
        <v>-0.114915000000002</v>
      </c>
      <c r="IB71">
        <v>0</v>
      </c>
      <c r="IC71">
        <v>0</v>
      </c>
      <c r="ID71">
        <v>0</v>
      </c>
      <c r="IE71">
        <v>-1</v>
      </c>
      <c r="IF71">
        <v>-1</v>
      </c>
      <c r="IG71">
        <v>-1</v>
      </c>
      <c r="IH71">
        <v>-1</v>
      </c>
      <c r="II71">
        <v>2.1</v>
      </c>
      <c r="IJ71">
        <v>2</v>
      </c>
      <c r="IK71">
        <v>2.7148400000000001</v>
      </c>
      <c r="IL71">
        <v>2.5793499999999998</v>
      </c>
      <c r="IM71">
        <v>2.8002899999999999</v>
      </c>
      <c r="IN71">
        <v>2.97241</v>
      </c>
      <c r="IO71">
        <v>3.0493199999999998</v>
      </c>
      <c r="IP71">
        <v>2.3132299999999999</v>
      </c>
      <c r="IQ71">
        <v>34.646299999999997</v>
      </c>
      <c r="IR71">
        <v>24.210100000000001</v>
      </c>
      <c r="IS71">
        <v>18</v>
      </c>
      <c r="IT71">
        <v>1097.06</v>
      </c>
      <c r="IU71">
        <v>592.54600000000005</v>
      </c>
      <c r="IV71">
        <v>24.9998</v>
      </c>
      <c r="IW71">
        <v>24.732199999999999</v>
      </c>
      <c r="IX71">
        <v>30.0001</v>
      </c>
      <c r="IY71">
        <v>24.599799999999998</v>
      </c>
      <c r="IZ71">
        <v>24.59</v>
      </c>
      <c r="JA71">
        <v>54.237099999999998</v>
      </c>
      <c r="JB71">
        <v>12.1119</v>
      </c>
      <c r="JC71">
        <v>54.079500000000003</v>
      </c>
      <c r="JD71">
        <v>25</v>
      </c>
      <c r="JE71">
        <v>800</v>
      </c>
      <c r="JF71">
        <v>15.720599999999999</v>
      </c>
      <c r="JG71">
        <v>101.84399999999999</v>
      </c>
      <c r="JH71">
        <v>101.131</v>
      </c>
    </row>
    <row r="72" spans="1:268" x14ac:dyDescent="0.2">
      <c r="A72">
        <v>56</v>
      </c>
      <c r="B72">
        <v>1530566895.5</v>
      </c>
      <c r="C72">
        <v>9499.5</v>
      </c>
      <c r="D72" t="s">
        <v>644</v>
      </c>
      <c r="E72" t="s">
        <v>645</v>
      </c>
      <c r="F72" t="s">
        <v>399</v>
      </c>
      <c r="I72">
        <v>1530566895.5</v>
      </c>
      <c r="J72">
        <f t="shared" si="46"/>
        <v>5.2196964689475728E-3</v>
      </c>
      <c r="K72">
        <f t="shared" si="47"/>
        <v>5.2196964689475731</v>
      </c>
      <c r="L72">
        <f t="shared" si="48"/>
        <v>16.982367721407346</v>
      </c>
      <c r="M72">
        <f t="shared" si="49"/>
        <v>986.79</v>
      </c>
      <c r="N72">
        <f t="shared" si="50"/>
        <v>854.55513476488341</v>
      </c>
      <c r="O72">
        <f t="shared" si="51"/>
        <v>77.895444510356853</v>
      </c>
      <c r="P72">
        <f t="shared" si="52"/>
        <v>89.949077082689996</v>
      </c>
      <c r="Q72">
        <f t="shared" si="53"/>
        <v>0.27608788772986936</v>
      </c>
      <c r="R72">
        <f t="shared" si="54"/>
        <v>2.7685861635857991</v>
      </c>
      <c r="S72">
        <f t="shared" si="55"/>
        <v>0.26165356523684741</v>
      </c>
      <c r="T72">
        <f t="shared" si="56"/>
        <v>0.16476743127987353</v>
      </c>
      <c r="U72">
        <f t="shared" si="57"/>
        <v>248.03408779639523</v>
      </c>
      <c r="V72">
        <f t="shared" si="58"/>
        <v>26.588855702110155</v>
      </c>
      <c r="W72">
        <f t="shared" si="59"/>
        <v>26.630700000000001</v>
      </c>
      <c r="X72">
        <f t="shared" si="60"/>
        <v>3.5022590883258822</v>
      </c>
      <c r="Y72">
        <f t="shared" si="61"/>
        <v>50.019342341614724</v>
      </c>
      <c r="Z72">
        <f t="shared" si="62"/>
        <v>1.736104056706</v>
      </c>
      <c r="AA72">
        <f t="shared" si="63"/>
        <v>3.4708654201189066</v>
      </c>
      <c r="AB72">
        <f t="shared" si="64"/>
        <v>1.7661550316198822</v>
      </c>
      <c r="AC72">
        <f t="shared" si="65"/>
        <v>-230.18861428058796</v>
      </c>
      <c r="AD72">
        <f t="shared" si="66"/>
        <v>-22.80693063598898</v>
      </c>
      <c r="AE72">
        <f t="shared" si="67"/>
        <v>-1.769891762800442</v>
      </c>
      <c r="AF72">
        <f t="shared" si="68"/>
        <v>-6.7313488829821644</v>
      </c>
      <c r="AG72">
        <v>0</v>
      </c>
      <c r="AH72">
        <v>0</v>
      </c>
      <c r="AI72">
        <f t="shared" si="69"/>
        <v>1</v>
      </c>
      <c r="AJ72">
        <f t="shared" si="70"/>
        <v>0</v>
      </c>
      <c r="AK72">
        <f t="shared" si="71"/>
        <v>48251.089460540403</v>
      </c>
      <c r="AL72" t="s">
        <v>400</v>
      </c>
      <c r="AM72">
        <v>8237.3799999999992</v>
      </c>
      <c r="AN72">
        <v>0</v>
      </c>
      <c r="AO72">
        <v>0</v>
      </c>
      <c r="AP72" t="e">
        <f t="shared" si="72"/>
        <v>#DIV/0!</v>
      </c>
      <c r="AQ72">
        <v>-1</v>
      </c>
      <c r="AR72" t="s">
        <v>646</v>
      </c>
      <c r="AS72">
        <v>10397.700000000001</v>
      </c>
      <c r="AT72">
        <v>892.19738461538498</v>
      </c>
      <c r="AU72">
        <v>1027.58</v>
      </c>
      <c r="AV72">
        <f t="shared" si="73"/>
        <v>0.1317489785560394</v>
      </c>
      <c r="AW72">
        <v>0.5</v>
      </c>
      <c r="AX72">
        <f t="shared" si="74"/>
        <v>1264.3751708789612</v>
      </c>
      <c r="AY72">
        <f t="shared" si="75"/>
        <v>16.982367721407346</v>
      </c>
      <c r="AZ72">
        <f t="shared" si="76"/>
        <v>83.29006863746045</v>
      </c>
      <c r="BA72">
        <f t="shared" si="77"/>
        <v>1.4222335376062838E-2</v>
      </c>
      <c r="BB72">
        <f t="shared" si="78"/>
        <v>-1</v>
      </c>
      <c r="BC72" t="e">
        <f t="shared" si="79"/>
        <v>#DIV/0!</v>
      </c>
      <c r="BD72" t="s">
        <v>402</v>
      </c>
      <c r="BE72">
        <v>0</v>
      </c>
      <c r="BF72" t="e">
        <f t="shared" si="80"/>
        <v>#DIV/0!</v>
      </c>
      <c r="BG72" t="e">
        <f t="shared" si="81"/>
        <v>#DIV/0!</v>
      </c>
      <c r="BH72" t="e">
        <f t="shared" si="82"/>
        <v>#DIV/0!</v>
      </c>
      <c r="BI72" t="e">
        <f t="shared" si="83"/>
        <v>#DIV/0!</v>
      </c>
      <c r="BJ72">
        <f t="shared" si="84"/>
        <v>0.1317489785560394</v>
      </c>
      <c r="BK72" t="e">
        <f t="shared" si="85"/>
        <v>#DIV/0!</v>
      </c>
      <c r="BL72" t="e">
        <f t="shared" si="86"/>
        <v>#DIV/0!</v>
      </c>
      <c r="BM72" t="e">
        <f t="shared" si="87"/>
        <v>#DIV/0!</v>
      </c>
      <c r="BN72">
        <v>682</v>
      </c>
      <c r="BO72">
        <v>300</v>
      </c>
      <c r="BP72">
        <v>300</v>
      </c>
      <c r="BQ72">
        <v>300</v>
      </c>
      <c r="BR72">
        <v>10397.700000000001</v>
      </c>
      <c r="BS72">
        <v>1001.47</v>
      </c>
      <c r="BT72">
        <v>-7.38048E-3</v>
      </c>
      <c r="BU72">
        <v>-1.58</v>
      </c>
      <c r="BV72" t="s">
        <v>402</v>
      </c>
      <c r="BW72" t="s">
        <v>402</v>
      </c>
      <c r="BX72" t="s">
        <v>402</v>
      </c>
      <c r="BY72" t="s">
        <v>402</v>
      </c>
      <c r="BZ72" t="s">
        <v>402</v>
      </c>
      <c r="CA72" t="s">
        <v>402</v>
      </c>
      <c r="CB72" t="s">
        <v>402</v>
      </c>
      <c r="CC72" t="s">
        <v>402</v>
      </c>
      <c r="CD72" t="s">
        <v>402</v>
      </c>
      <c r="CE72" t="s">
        <v>402</v>
      </c>
      <c r="CF72">
        <f t="shared" si="88"/>
        <v>1499.87</v>
      </c>
      <c r="CG72">
        <f t="shared" si="89"/>
        <v>1264.3751708789612</v>
      </c>
      <c r="CH72">
        <f t="shared" si="90"/>
        <v>0.8429898397054153</v>
      </c>
      <c r="CI72">
        <f t="shared" si="91"/>
        <v>0.16537039063145156</v>
      </c>
      <c r="CJ72">
        <v>6</v>
      </c>
      <c r="CK72">
        <v>0.5</v>
      </c>
      <c r="CL72" t="s">
        <v>403</v>
      </c>
      <c r="CM72">
        <v>2</v>
      </c>
      <c r="CN72">
        <v>1530566895.5</v>
      </c>
      <c r="CO72">
        <v>986.79</v>
      </c>
      <c r="CP72">
        <v>1000.07</v>
      </c>
      <c r="CQ72">
        <v>19.045999999999999</v>
      </c>
      <c r="CR72">
        <v>15.973800000000001</v>
      </c>
      <c r="CS72">
        <v>986.07299999999998</v>
      </c>
      <c r="CT72">
        <v>19.1586</v>
      </c>
      <c r="CU72">
        <v>999.99</v>
      </c>
      <c r="CV72">
        <v>91.0488</v>
      </c>
      <c r="CW72">
        <v>0.104411</v>
      </c>
      <c r="CX72">
        <v>26.477900000000002</v>
      </c>
      <c r="CY72">
        <v>26.630700000000001</v>
      </c>
      <c r="CZ72">
        <v>999.9</v>
      </c>
      <c r="DA72">
        <v>0</v>
      </c>
      <c r="DB72">
        <v>0</v>
      </c>
      <c r="DC72">
        <v>10005</v>
      </c>
      <c r="DD72">
        <v>0</v>
      </c>
      <c r="DE72">
        <v>0.21912699999999999</v>
      </c>
      <c r="DF72">
        <v>-13.2813</v>
      </c>
      <c r="DG72">
        <v>1005.95</v>
      </c>
      <c r="DH72">
        <v>1016.31</v>
      </c>
      <c r="DI72">
        <v>3.07219</v>
      </c>
      <c r="DJ72">
        <v>1000.07</v>
      </c>
      <c r="DK72">
        <v>15.973800000000001</v>
      </c>
      <c r="DL72">
        <v>1.7341200000000001</v>
      </c>
      <c r="DM72">
        <v>1.4543999999999999</v>
      </c>
      <c r="DN72">
        <v>15.2052</v>
      </c>
      <c r="DO72">
        <v>12.497</v>
      </c>
      <c r="DP72">
        <v>1499.87</v>
      </c>
      <c r="DQ72">
        <v>0.90000800000000003</v>
      </c>
      <c r="DR72">
        <v>9.9992200000000003E-2</v>
      </c>
      <c r="DS72">
        <v>0</v>
      </c>
      <c r="DT72">
        <v>891.721</v>
      </c>
      <c r="DU72">
        <v>4.9997400000000001</v>
      </c>
      <c r="DV72">
        <v>12934.7</v>
      </c>
      <c r="DW72">
        <v>11509.4</v>
      </c>
      <c r="DX72">
        <v>41.561999999999998</v>
      </c>
      <c r="DY72">
        <v>43.061999999999998</v>
      </c>
      <c r="DZ72">
        <v>42.811999999999998</v>
      </c>
      <c r="EA72">
        <v>43</v>
      </c>
      <c r="EB72">
        <v>43.75</v>
      </c>
      <c r="EC72">
        <v>1345.4</v>
      </c>
      <c r="ED72">
        <v>149.47999999999999</v>
      </c>
      <c r="EE72">
        <v>0</v>
      </c>
      <c r="EF72">
        <v>142.39999985694899</v>
      </c>
      <c r="EG72">
        <v>0</v>
      </c>
      <c r="EH72">
        <v>892.19738461538498</v>
      </c>
      <c r="EI72">
        <v>-2.6730256566130999</v>
      </c>
      <c r="EJ72">
        <v>-34.406837636659802</v>
      </c>
      <c r="EK72">
        <v>12939.907692307699</v>
      </c>
      <c r="EL72">
        <v>15</v>
      </c>
      <c r="EM72">
        <v>1530566858.5</v>
      </c>
      <c r="EN72" t="s">
        <v>647</v>
      </c>
      <c r="EO72">
        <v>1530566858.5</v>
      </c>
      <c r="EP72">
        <v>1530566851</v>
      </c>
      <c r="EQ72">
        <v>56</v>
      </c>
      <c r="ER72">
        <v>0.16900000000000001</v>
      </c>
      <c r="ES72">
        <v>0</v>
      </c>
      <c r="ET72">
        <v>0.71699999999999997</v>
      </c>
      <c r="EU72">
        <v>-0.113</v>
      </c>
      <c r="EV72">
        <v>1000</v>
      </c>
      <c r="EW72">
        <v>16</v>
      </c>
      <c r="EX72">
        <v>0.28999999999999998</v>
      </c>
      <c r="EY72">
        <v>0.06</v>
      </c>
      <c r="EZ72">
        <v>-13.309065853658501</v>
      </c>
      <c r="FA72">
        <v>0.21988850174216501</v>
      </c>
      <c r="FB72">
        <v>5.8372607214786598E-2</v>
      </c>
      <c r="FC72">
        <v>0</v>
      </c>
      <c r="FD72">
        <v>1</v>
      </c>
      <c r="FE72">
        <v>0</v>
      </c>
      <c r="FF72">
        <v>0</v>
      </c>
      <c r="FG72">
        <v>0</v>
      </c>
      <c r="FH72">
        <v>3.09579</v>
      </c>
      <c r="FI72">
        <v>3.2040000000003802E-2</v>
      </c>
      <c r="FJ72">
        <v>1.8854919394308001E-2</v>
      </c>
      <c r="FK72">
        <v>1</v>
      </c>
      <c r="FL72">
        <v>1</v>
      </c>
      <c r="FM72">
        <v>3</v>
      </c>
      <c r="FN72" t="s">
        <v>413</v>
      </c>
      <c r="FO72">
        <v>3.9266800000000002</v>
      </c>
      <c r="FP72">
        <v>2.78708</v>
      </c>
      <c r="FQ72">
        <v>0.15889300000000001</v>
      </c>
      <c r="FR72">
        <v>0.16014200000000001</v>
      </c>
      <c r="FS72">
        <v>8.59177E-2</v>
      </c>
      <c r="FT72">
        <v>7.4592400000000003E-2</v>
      </c>
      <c r="FU72">
        <v>18077.900000000001</v>
      </c>
      <c r="FV72">
        <v>22019</v>
      </c>
      <c r="FW72">
        <v>20932.099999999999</v>
      </c>
      <c r="FX72">
        <v>25286.6</v>
      </c>
      <c r="FY72">
        <v>30347.5</v>
      </c>
      <c r="FZ72">
        <v>34454.300000000003</v>
      </c>
      <c r="GA72">
        <v>37779.300000000003</v>
      </c>
      <c r="GB72">
        <v>41948.3</v>
      </c>
      <c r="GC72">
        <v>2.6704500000000002</v>
      </c>
      <c r="GD72">
        <v>2.1842999999999999</v>
      </c>
      <c r="GE72">
        <v>0.15645500000000001</v>
      </c>
      <c r="GF72">
        <v>0</v>
      </c>
      <c r="GG72">
        <v>24.065100000000001</v>
      </c>
      <c r="GH72">
        <v>999.9</v>
      </c>
      <c r="GI72">
        <v>42.332999999999998</v>
      </c>
      <c r="GJ72">
        <v>29.789000000000001</v>
      </c>
      <c r="GK72">
        <v>19.5703</v>
      </c>
      <c r="GL72">
        <v>61.665799999999997</v>
      </c>
      <c r="GM72">
        <v>18.2011</v>
      </c>
      <c r="GN72">
        <v>3</v>
      </c>
      <c r="GO72">
        <v>-0.194802</v>
      </c>
      <c r="GP72">
        <v>-0.379357</v>
      </c>
      <c r="GQ72">
        <v>20.320499999999999</v>
      </c>
      <c r="GR72">
        <v>5.2211800000000004</v>
      </c>
      <c r="GS72">
        <v>11.962</v>
      </c>
      <c r="GT72">
        <v>4.9858000000000002</v>
      </c>
      <c r="GU72">
        <v>3.3010000000000002</v>
      </c>
      <c r="GV72">
        <v>999.9</v>
      </c>
      <c r="GW72">
        <v>9999</v>
      </c>
      <c r="GX72">
        <v>9999</v>
      </c>
      <c r="GY72">
        <v>9999</v>
      </c>
      <c r="GZ72">
        <v>1.88443</v>
      </c>
      <c r="HA72">
        <v>1.8814</v>
      </c>
      <c r="HB72">
        <v>1.8829100000000001</v>
      </c>
      <c r="HC72">
        <v>1.8815999999999999</v>
      </c>
      <c r="HD72">
        <v>1.8831100000000001</v>
      </c>
      <c r="HE72">
        <v>1.88232</v>
      </c>
      <c r="HF72">
        <v>1.8843099999999999</v>
      </c>
      <c r="HG72">
        <v>1.88157</v>
      </c>
      <c r="HH72">
        <v>5</v>
      </c>
      <c r="HI72">
        <v>0</v>
      </c>
      <c r="HJ72">
        <v>0</v>
      </c>
      <c r="HK72">
        <v>0</v>
      </c>
      <c r="HL72" t="s">
        <v>406</v>
      </c>
      <c r="HM72" t="s">
        <v>407</v>
      </c>
      <c r="HN72" t="s">
        <v>408</v>
      </c>
      <c r="HO72" t="s">
        <v>408</v>
      </c>
      <c r="HP72" t="s">
        <v>408</v>
      </c>
      <c r="HQ72" t="s">
        <v>408</v>
      </c>
      <c r="HR72">
        <v>0</v>
      </c>
      <c r="HS72">
        <v>100</v>
      </c>
      <c r="HT72">
        <v>100</v>
      </c>
      <c r="HU72">
        <v>0.71699999999999997</v>
      </c>
      <c r="HV72">
        <v>-0.11260000000000001</v>
      </c>
      <c r="HW72">
        <v>0.71694999999999698</v>
      </c>
      <c r="HX72">
        <v>0</v>
      </c>
      <c r="HY72">
        <v>0</v>
      </c>
      <c r="HZ72">
        <v>0</v>
      </c>
      <c r="IA72">
        <v>-0.112590476190476</v>
      </c>
      <c r="IB72">
        <v>0</v>
      </c>
      <c r="IC72">
        <v>0</v>
      </c>
      <c r="ID72">
        <v>0</v>
      </c>
      <c r="IE72">
        <v>-1</v>
      </c>
      <c r="IF72">
        <v>-1</v>
      </c>
      <c r="IG72">
        <v>-1</v>
      </c>
      <c r="IH72">
        <v>-1</v>
      </c>
      <c r="II72">
        <v>0.6</v>
      </c>
      <c r="IJ72">
        <v>0.7</v>
      </c>
      <c r="IK72">
        <v>3.2324199999999998</v>
      </c>
      <c r="IL72">
        <v>2.5866699999999998</v>
      </c>
      <c r="IM72">
        <v>2.8002899999999999</v>
      </c>
      <c r="IN72">
        <v>2.97241</v>
      </c>
      <c r="IO72">
        <v>3.0493199999999998</v>
      </c>
      <c r="IP72">
        <v>2.32178</v>
      </c>
      <c r="IQ72">
        <v>34.669199999999996</v>
      </c>
      <c r="IR72">
        <v>24.210100000000001</v>
      </c>
      <c r="IS72">
        <v>18</v>
      </c>
      <c r="IT72">
        <v>1094.71</v>
      </c>
      <c r="IU72">
        <v>594.07100000000003</v>
      </c>
      <c r="IV72">
        <v>25</v>
      </c>
      <c r="IW72">
        <v>24.748799999999999</v>
      </c>
      <c r="IX72">
        <v>30.0002</v>
      </c>
      <c r="IY72">
        <v>24.622599999999998</v>
      </c>
      <c r="IZ72">
        <v>24.612400000000001</v>
      </c>
      <c r="JA72">
        <v>64.579300000000003</v>
      </c>
      <c r="JB72">
        <v>10.090299999999999</v>
      </c>
      <c r="JC72">
        <v>53.881900000000002</v>
      </c>
      <c r="JD72">
        <v>25</v>
      </c>
      <c r="JE72">
        <v>1000</v>
      </c>
      <c r="JF72">
        <v>15.917899999999999</v>
      </c>
      <c r="JG72">
        <v>101.843</v>
      </c>
      <c r="JH72">
        <v>101.129</v>
      </c>
    </row>
    <row r="73" spans="1:268" x14ac:dyDescent="0.2">
      <c r="A73">
        <v>57</v>
      </c>
      <c r="B73">
        <v>1530567017.5</v>
      </c>
      <c r="C73">
        <v>9621.5</v>
      </c>
      <c r="D73" t="s">
        <v>648</v>
      </c>
      <c r="E73" t="s">
        <v>649</v>
      </c>
      <c r="F73" t="s">
        <v>399</v>
      </c>
      <c r="I73">
        <v>1530567017.5</v>
      </c>
      <c r="J73">
        <f t="shared" si="46"/>
        <v>4.8297020429404368E-3</v>
      </c>
      <c r="K73">
        <f t="shared" si="47"/>
        <v>4.8297020429404371</v>
      </c>
      <c r="L73">
        <f t="shared" si="48"/>
        <v>17.455287406868109</v>
      </c>
      <c r="M73">
        <f t="shared" si="49"/>
        <v>1186.0999999999999</v>
      </c>
      <c r="N73">
        <f t="shared" si="50"/>
        <v>1035.2232322296566</v>
      </c>
      <c r="O73">
        <f t="shared" si="51"/>
        <v>94.359617261332275</v>
      </c>
      <c r="P73">
        <f t="shared" si="52"/>
        <v>108.11189176329998</v>
      </c>
      <c r="Q73">
        <f t="shared" si="53"/>
        <v>0.25245691559743755</v>
      </c>
      <c r="R73">
        <f t="shared" si="54"/>
        <v>2.7679939450672646</v>
      </c>
      <c r="S73">
        <f t="shared" si="55"/>
        <v>0.24032702010976378</v>
      </c>
      <c r="T73">
        <f t="shared" si="56"/>
        <v>0.15124563191841414</v>
      </c>
      <c r="U73">
        <f t="shared" si="57"/>
        <v>248.03574150030158</v>
      </c>
      <c r="V73">
        <f t="shared" si="58"/>
        <v>26.720440054234402</v>
      </c>
      <c r="W73">
        <f t="shared" si="59"/>
        <v>26.688400000000001</v>
      </c>
      <c r="X73">
        <f t="shared" si="60"/>
        <v>3.5141782190601498</v>
      </c>
      <c r="Y73">
        <f t="shared" si="61"/>
        <v>49.91965994562343</v>
      </c>
      <c r="Z73">
        <f t="shared" si="62"/>
        <v>1.7351589474344999</v>
      </c>
      <c r="AA73">
        <f t="shared" si="63"/>
        <v>3.4759029795567051</v>
      </c>
      <c r="AB73">
        <f t="shared" si="64"/>
        <v>1.7790192716256499</v>
      </c>
      <c r="AC73">
        <f t="shared" si="65"/>
        <v>-212.98986009367326</v>
      </c>
      <c r="AD73">
        <f t="shared" si="66"/>
        <v>-27.741501850406127</v>
      </c>
      <c r="AE73">
        <f t="shared" si="67"/>
        <v>-2.1541786777951679</v>
      </c>
      <c r="AF73">
        <f t="shared" si="68"/>
        <v>5.1502008784270394</v>
      </c>
      <c r="AG73">
        <v>0</v>
      </c>
      <c r="AH73">
        <v>0</v>
      </c>
      <c r="AI73">
        <f t="shared" si="69"/>
        <v>1</v>
      </c>
      <c r="AJ73">
        <f t="shared" si="70"/>
        <v>0</v>
      </c>
      <c r="AK73">
        <f t="shared" si="71"/>
        <v>48230.882239023398</v>
      </c>
      <c r="AL73" t="s">
        <v>400</v>
      </c>
      <c r="AM73">
        <v>8237.3799999999992</v>
      </c>
      <c r="AN73">
        <v>0</v>
      </c>
      <c r="AO73">
        <v>0</v>
      </c>
      <c r="AP73" t="e">
        <f t="shared" si="72"/>
        <v>#DIV/0!</v>
      </c>
      <c r="AQ73">
        <v>-1</v>
      </c>
      <c r="AR73" t="s">
        <v>650</v>
      </c>
      <c r="AS73">
        <v>10397.700000000001</v>
      </c>
      <c r="AT73">
        <v>892.42924000000005</v>
      </c>
      <c r="AU73">
        <v>1021.85</v>
      </c>
      <c r="AV73">
        <f t="shared" si="73"/>
        <v>0.1266533835690169</v>
      </c>
      <c r="AW73">
        <v>0.5</v>
      </c>
      <c r="AX73">
        <f t="shared" si="74"/>
        <v>1264.3836007773584</v>
      </c>
      <c r="AY73">
        <f t="shared" si="75"/>
        <v>17.455287406868109</v>
      </c>
      <c r="AZ73">
        <f t="shared" si="76"/>
        <v>80.069230583814758</v>
      </c>
      <c r="BA73">
        <f t="shared" si="77"/>
        <v>1.4596272361901542E-2</v>
      </c>
      <c r="BB73">
        <f t="shared" si="78"/>
        <v>-1</v>
      </c>
      <c r="BC73" t="e">
        <f t="shared" si="79"/>
        <v>#DIV/0!</v>
      </c>
      <c r="BD73" t="s">
        <v>402</v>
      </c>
      <c r="BE73">
        <v>0</v>
      </c>
      <c r="BF73" t="e">
        <f t="shared" si="80"/>
        <v>#DIV/0!</v>
      </c>
      <c r="BG73" t="e">
        <f t="shared" si="81"/>
        <v>#DIV/0!</v>
      </c>
      <c r="BH73" t="e">
        <f t="shared" si="82"/>
        <v>#DIV/0!</v>
      </c>
      <c r="BI73" t="e">
        <f t="shared" si="83"/>
        <v>#DIV/0!</v>
      </c>
      <c r="BJ73">
        <f t="shared" si="84"/>
        <v>0.12665338356901695</v>
      </c>
      <c r="BK73" t="e">
        <f t="shared" si="85"/>
        <v>#DIV/0!</v>
      </c>
      <c r="BL73" t="e">
        <f t="shared" si="86"/>
        <v>#DIV/0!</v>
      </c>
      <c r="BM73" t="e">
        <f t="shared" si="87"/>
        <v>#DIV/0!</v>
      </c>
      <c r="BN73">
        <v>683</v>
      </c>
      <c r="BO73">
        <v>300</v>
      </c>
      <c r="BP73">
        <v>300</v>
      </c>
      <c r="BQ73">
        <v>300</v>
      </c>
      <c r="BR73">
        <v>10397.700000000001</v>
      </c>
      <c r="BS73">
        <v>1003.1</v>
      </c>
      <c r="BT73">
        <v>-7.38049E-3</v>
      </c>
      <c r="BU73">
        <v>-0.66</v>
      </c>
      <c r="BV73" t="s">
        <v>402</v>
      </c>
      <c r="BW73" t="s">
        <v>402</v>
      </c>
      <c r="BX73" t="s">
        <v>402</v>
      </c>
      <c r="BY73" t="s">
        <v>402</v>
      </c>
      <c r="BZ73" t="s">
        <v>402</v>
      </c>
      <c r="CA73" t="s">
        <v>402</v>
      </c>
      <c r="CB73" t="s">
        <v>402</v>
      </c>
      <c r="CC73" t="s">
        <v>402</v>
      </c>
      <c r="CD73" t="s">
        <v>402</v>
      </c>
      <c r="CE73" t="s">
        <v>402</v>
      </c>
      <c r="CF73">
        <f t="shared" si="88"/>
        <v>1499.88</v>
      </c>
      <c r="CG73">
        <f t="shared" si="89"/>
        <v>1264.3836007773584</v>
      </c>
      <c r="CH73">
        <f t="shared" si="90"/>
        <v>0.8429898397054153</v>
      </c>
      <c r="CI73">
        <f t="shared" si="91"/>
        <v>0.16537039063145156</v>
      </c>
      <c r="CJ73">
        <v>6</v>
      </c>
      <c r="CK73">
        <v>0.5</v>
      </c>
      <c r="CL73" t="s">
        <v>403</v>
      </c>
      <c r="CM73">
        <v>2</v>
      </c>
      <c r="CN73">
        <v>1530567017.5</v>
      </c>
      <c r="CO73">
        <v>1186.0999999999999</v>
      </c>
      <c r="CP73">
        <v>1200.01</v>
      </c>
      <c r="CQ73">
        <v>19.0365</v>
      </c>
      <c r="CR73">
        <v>16.193899999999999</v>
      </c>
      <c r="CS73">
        <v>1185.73</v>
      </c>
      <c r="CT73">
        <v>19.1434</v>
      </c>
      <c r="CU73">
        <v>1000.02</v>
      </c>
      <c r="CV73">
        <v>91.045199999999994</v>
      </c>
      <c r="CW73">
        <v>0.103853</v>
      </c>
      <c r="CX73">
        <v>26.502500000000001</v>
      </c>
      <c r="CY73">
        <v>26.688400000000001</v>
      </c>
      <c r="CZ73">
        <v>999.9</v>
      </c>
      <c r="DA73">
        <v>0</v>
      </c>
      <c r="DB73">
        <v>0</v>
      </c>
      <c r="DC73">
        <v>10001.9</v>
      </c>
      <c r="DD73">
        <v>0</v>
      </c>
      <c r="DE73">
        <v>0.21912699999999999</v>
      </c>
      <c r="DF73">
        <v>-13.904500000000001</v>
      </c>
      <c r="DG73">
        <v>1209.1199999999999</v>
      </c>
      <c r="DH73">
        <v>1219.76</v>
      </c>
      <c r="DI73">
        <v>2.8426800000000001</v>
      </c>
      <c r="DJ73">
        <v>1200.01</v>
      </c>
      <c r="DK73">
        <v>16.193899999999999</v>
      </c>
      <c r="DL73">
        <v>1.7331799999999999</v>
      </c>
      <c r="DM73">
        <v>1.47437</v>
      </c>
      <c r="DN73">
        <v>15.196899999999999</v>
      </c>
      <c r="DO73">
        <v>12.705</v>
      </c>
      <c r="DP73">
        <v>1499.88</v>
      </c>
      <c r="DQ73">
        <v>0.90000800000000003</v>
      </c>
      <c r="DR73">
        <v>9.9992200000000003E-2</v>
      </c>
      <c r="DS73">
        <v>0</v>
      </c>
      <c r="DT73">
        <v>892.31399999999996</v>
      </c>
      <c r="DU73">
        <v>4.9997400000000001</v>
      </c>
      <c r="DV73">
        <v>12941.5</v>
      </c>
      <c r="DW73">
        <v>11509.5</v>
      </c>
      <c r="DX73">
        <v>42.311999999999998</v>
      </c>
      <c r="DY73">
        <v>43</v>
      </c>
      <c r="DZ73">
        <v>43.061999999999998</v>
      </c>
      <c r="EA73">
        <v>42.686999999999998</v>
      </c>
      <c r="EB73">
        <v>44.186999999999998</v>
      </c>
      <c r="EC73">
        <v>1345.4</v>
      </c>
      <c r="ED73">
        <v>149.47999999999999</v>
      </c>
      <c r="EE73">
        <v>0</v>
      </c>
      <c r="EF73">
        <v>121.200000047684</v>
      </c>
      <c r="EG73">
        <v>0</v>
      </c>
      <c r="EH73">
        <v>892.42924000000005</v>
      </c>
      <c r="EI73">
        <v>-2.0216923046285902</v>
      </c>
      <c r="EJ73">
        <v>-18.2384614545613</v>
      </c>
      <c r="EK73">
        <v>12945.316000000001</v>
      </c>
      <c r="EL73">
        <v>15</v>
      </c>
      <c r="EM73">
        <v>1530566972.5</v>
      </c>
      <c r="EN73" t="s">
        <v>651</v>
      </c>
      <c r="EO73">
        <v>1530566971.5</v>
      </c>
      <c r="EP73">
        <v>1530566972.5</v>
      </c>
      <c r="EQ73">
        <v>57</v>
      </c>
      <c r="ER73">
        <v>-0.34699999999999998</v>
      </c>
      <c r="ES73">
        <v>6.0000000000000001E-3</v>
      </c>
      <c r="ET73">
        <v>0.36899999999999999</v>
      </c>
      <c r="EU73">
        <v>-0.107</v>
      </c>
      <c r="EV73">
        <v>1200</v>
      </c>
      <c r="EW73">
        <v>16</v>
      </c>
      <c r="EX73">
        <v>0.24</v>
      </c>
      <c r="EY73">
        <v>0.05</v>
      </c>
      <c r="EZ73">
        <v>-13.990868292682901</v>
      </c>
      <c r="FA73">
        <v>0.52391289198605795</v>
      </c>
      <c r="FB73">
        <v>0.11096114555967</v>
      </c>
      <c r="FC73">
        <v>0</v>
      </c>
      <c r="FD73">
        <v>1</v>
      </c>
      <c r="FE73">
        <v>0</v>
      </c>
      <c r="FF73">
        <v>0</v>
      </c>
      <c r="FG73">
        <v>0</v>
      </c>
      <c r="FH73">
        <v>2.87080926829268</v>
      </c>
      <c r="FI73">
        <v>-0.14587087108013999</v>
      </c>
      <c r="FJ73">
        <v>1.5730394904605802E-2</v>
      </c>
      <c r="FK73">
        <v>1</v>
      </c>
      <c r="FL73">
        <v>1</v>
      </c>
      <c r="FM73">
        <v>3</v>
      </c>
      <c r="FN73" t="s">
        <v>413</v>
      </c>
      <c r="FO73">
        <v>3.92672</v>
      </c>
      <c r="FP73">
        <v>2.7864900000000001</v>
      </c>
      <c r="FQ73">
        <v>0.17821300000000001</v>
      </c>
      <c r="FR73">
        <v>0.179343</v>
      </c>
      <c r="FS73">
        <v>8.5859900000000003E-2</v>
      </c>
      <c r="FT73">
        <v>7.5344099999999997E-2</v>
      </c>
      <c r="FU73">
        <v>17662.099999999999</v>
      </c>
      <c r="FV73">
        <v>21514.400000000001</v>
      </c>
      <c r="FW73">
        <v>20931.3</v>
      </c>
      <c r="FX73">
        <v>25284.9</v>
      </c>
      <c r="FY73">
        <v>30348.7</v>
      </c>
      <c r="FZ73">
        <v>34425</v>
      </c>
      <c r="GA73">
        <v>37778.1</v>
      </c>
      <c r="GB73">
        <v>41946.3</v>
      </c>
      <c r="GC73">
        <v>2.6711499999999999</v>
      </c>
      <c r="GD73">
        <v>2.1857000000000002</v>
      </c>
      <c r="GE73">
        <v>0.15603</v>
      </c>
      <c r="GF73">
        <v>0</v>
      </c>
      <c r="GG73">
        <v>24.13</v>
      </c>
      <c r="GH73">
        <v>999.9</v>
      </c>
      <c r="GI73">
        <v>42.332999999999998</v>
      </c>
      <c r="GJ73">
        <v>29.789000000000001</v>
      </c>
      <c r="GK73">
        <v>19.5687</v>
      </c>
      <c r="GL73">
        <v>61.465899999999998</v>
      </c>
      <c r="GM73">
        <v>18.165099999999999</v>
      </c>
      <c r="GN73">
        <v>3</v>
      </c>
      <c r="GO73">
        <v>-0.19308900000000001</v>
      </c>
      <c r="GP73">
        <v>-0.36046299999999998</v>
      </c>
      <c r="GQ73">
        <v>20.320799999999998</v>
      </c>
      <c r="GR73">
        <v>5.2220800000000001</v>
      </c>
      <c r="GS73">
        <v>11.962</v>
      </c>
      <c r="GT73">
        <v>4.9856999999999996</v>
      </c>
      <c r="GU73">
        <v>3.3010000000000002</v>
      </c>
      <c r="GV73">
        <v>999.9</v>
      </c>
      <c r="GW73">
        <v>9999</v>
      </c>
      <c r="GX73">
        <v>9999</v>
      </c>
      <c r="GY73">
        <v>9999</v>
      </c>
      <c r="GZ73">
        <v>1.88439</v>
      </c>
      <c r="HA73">
        <v>1.8814</v>
      </c>
      <c r="HB73">
        <v>1.8829</v>
      </c>
      <c r="HC73">
        <v>1.8815900000000001</v>
      </c>
      <c r="HD73">
        <v>1.8831100000000001</v>
      </c>
      <c r="HE73">
        <v>1.8823300000000001</v>
      </c>
      <c r="HF73">
        <v>1.8843099999999999</v>
      </c>
      <c r="HG73">
        <v>1.8815599999999999</v>
      </c>
      <c r="HH73">
        <v>5</v>
      </c>
      <c r="HI73">
        <v>0</v>
      </c>
      <c r="HJ73">
        <v>0</v>
      </c>
      <c r="HK73">
        <v>0</v>
      </c>
      <c r="HL73" t="s">
        <v>406</v>
      </c>
      <c r="HM73" t="s">
        <v>407</v>
      </c>
      <c r="HN73" t="s">
        <v>408</v>
      </c>
      <c r="HO73" t="s">
        <v>408</v>
      </c>
      <c r="HP73" t="s">
        <v>408</v>
      </c>
      <c r="HQ73" t="s">
        <v>408</v>
      </c>
      <c r="HR73">
        <v>0</v>
      </c>
      <c r="HS73">
        <v>100</v>
      </c>
      <c r="HT73">
        <v>100</v>
      </c>
      <c r="HU73">
        <v>0.37</v>
      </c>
      <c r="HV73">
        <v>-0.1069</v>
      </c>
      <c r="HW73">
        <v>0.369499999999789</v>
      </c>
      <c r="HX73">
        <v>0</v>
      </c>
      <c r="HY73">
        <v>0</v>
      </c>
      <c r="HZ73">
        <v>0</v>
      </c>
      <c r="IA73">
        <v>-0.106869999999997</v>
      </c>
      <c r="IB73">
        <v>0</v>
      </c>
      <c r="IC73">
        <v>0</v>
      </c>
      <c r="ID73">
        <v>0</v>
      </c>
      <c r="IE73">
        <v>-1</v>
      </c>
      <c r="IF73">
        <v>-1</v>
      </c>
      <c r="IG73">
        <v>-1</v>
      </c>
      <c r="IH73">
        <v>-1</v>
      </c>
      <c r="II73">
        <v>0.8</v>
      </c>
      <c r="IJ73">
        <v>0.8</v>
      </c>
      <c r="IK73">
        <v>3.7182599999999999</v>
      </c>
      <c r="IL73">
        <v>2.5769000000000002</v>
      </c>
      <c r="IM73">
        <v>2.8002899999999999</v>
      </c>
      <c r="IN73">
        <v>2.97363</v>
      </c>
      <c r="IO73">
        <v>3.0493199999999998</v>
      </c>
      <c r="IP73">
        <v>2.3315399999999999</v>
      </c>
      <c r="IQ73">
        <v>34.669199999999996</v>
      </c>
      <c r="IR73">
        <v>24.2013</v>
      </c>
      <c r="IS73">
        <v>18</v>
      </c>
      <c r="IT73">
        <v>1095.99</v>
      </c>
      <c r="IU73">
        <v>595.428</v>
      </c>
      <c r="IV73">
        <v>25</v>
      </c>
      <c r="IW73">
        <v>24.7697</v>
      </c>
      <c r="IX73">
        <v>30.0001</v>
      </c>
      <c r="IY73">
        <v>24.6448</v>
      </c>
      <c r="IZ73">
        <v>24.635100000000001</v>
      </c>
      <c r="JA73">
        <v>74.296400000000006</v>
      </c>
      <c r="JB73">
        <v>8.9168900000000004</v>
      </c>
      <c r="JC73">
        <v>54.057299999999998</v>
      </c>
      <c r="JD73">
        <v>25</v>
      </c>
      <c r="JE73">
        <v>1200</v>
      </c>
      <c r="JF73">
        <v>16.18</v>
      </c>
      <c r="JG73">
        <v>101.839</v>
      </c>
      <c r="JH73">
        <v>101.123</v>
      </c>
    </row>
    <row r="74" spans="1:268" x14ac:dyDescent="0.2">
      <c r="A74">
        <v>58</v>
      </c>
      <c r="B74">
        <v>1530567139.5</v>
      </c>
      <c r="C74">
        <v>9743.5</v>
      </c>
      <c r="D74" t="s">
        <v>652</v>
      </c>
      <c r="E74" t="s">
        <v>653</v>
      </c>
      <c r="F74" t="s">
        <v>399</v>
      </c>
      <c r="I74">
        <v>1530567139.5</v>
      </c>
      <c r="J74">
        <f t="shared" si="46"/>
        <v>4.39609878296922E-3</v>
      </c>
      <c r="K74">
        <f t="shared" si="47"/>
        <v>4.3960987829692204</v>
      </c>
      <c r="L74">
        <f t="shared" si="48"/>
        <v>17.982153267753542</v>
      </c>
      <c r="M74">
        <f t="shared" si="49"/>
        <v>1485.3530000000001</v>
      </c>
      <c r="N74">
        <f t="shared" si="50"/>
        <v>1309.705874142164</v>
      </c>
      <c r="O74">
        <f t="shared" si="51"/>
        <v>119.38487031479048</v>
      </c>
      <c r="P74">
        <f t="shared" si="52"/>
        <v>135.39580052111498</v>
      </c>
      <c r="Q74">
        <f t="shared" si="53"/>
        <v>0.2283592369860499</v>
      </c>
      <c r="R74">
        <f t="shared" si="54"/>
        <v>2.7697846320141699</v>
      </c>
      <c r="S74">
        <f t="shared" si="55"/>
        <v>0.21839146952402619</v>
      </c>
      <c r="T74">
        <f t="shared" si="56"/>
        <v>0.13735397381197206</v>
      </c>
      <c r="U74">
        <f t="shared" si="57"/>
        <v>248.04444150066303</v>
      </c>
      <c r="V74">
        <f t="shared" si="58"/>
        <v>26.854901714775362</v>
      </c>
      <c r="W74">
        <f t="shared" si="59"/>
        <v>26.723199999999999</v>
      </c>
      <c r="X74">
        <f t="shared" si="60"/>
        <v>3.5213839882025706</v>
      </c>
      <c r="Y74">
        <f t="shared" si="61"/>
        <v>49.996947213999711</v>
      </c>
      <c r="Z74">
        <f t="shared" si="62"/>
        <v>1.7394544616829999</v>
      </c>
      <c r="AA74">
        <f t="shared" si="63"/>
        <v>3.4791213436246222</v>
      </c>
      <c r="AB74">
        <f t="shared" si="64"/>
        <v>1.7819295265195707</v>
      </c>
      <c r="AC74">
        <f t="shared" si="65"/>
        <v>-193.8679563289426</v>
      </c>
      <c r="AD74">
        <f t="shared" si="66"/>
        <v>-30.611548961635073</v>
      </c>
      <c r="AE74">
        <f t="shared" si="67"/>
        <v>-2.376107067122387</v>
      </c>
      <c r="AF74">
        <f t="shared" si="68"/>
        <v>21.18882914296298</v>
      </c>
      <c r="AG74">
        <v>0</v>
      </c>
      <c r="AH74">
        <v>0</v>
      </c>
      <c r="AI74">
        <f t="shared" si="69"/>
        <v>1</v>
      </c>
      <c r="AJ74">
        <f t="shared" si="70"/>
        <v>0</v>
      </c>
      <c r="AK74">
        <f t="shared" si="71"/>
        <v>48277.350663244993</v>
      </c>
      <c r="AL74" t="s">
        <v>400</v>
      </c>
      <c r="AM74">
        <v>8237.3799999999992</v>
      </c>
      <c r="AN74">
        <v>0</v>
      </c>
      <c r="AO74">
        <v>0</v>
      </c>
      <c r="AP74" t="e">
        <f t="shared" si="72"/>
        <v>#DIV/0!</v>
      </c>
      <c r="AQ74">
        <v>-1</v>
      </c>
      <c r="AR74" t="s">
        <v>654</v>
      </c>
      <c r="AS74">
        <v>10397.700000000001</v>
      </c>
      <c r="AT74">
        <v>892.03938461538405</v>
      </c>
      <c r="AU74">
        <v>1021.86</v>
      </c>
      <c r="AV74">
        <f t="shared" si="73"/>
        <v>0.12704344566243508</v>
      </c>
      <c r="AW74">
        <v>0.5</v>
      </c>
      <c r="AX74">
        <f t="shared" si="74"/>
        <v>1264.4184007775457</v>
      </c>
      <c r="AY74">
        <f t="shared" si="75"/>
        <v>17.982153267753542</v>
      </c>
      <c r="AZ74">
        <f t="shared" si="76"/>
        <v>80.31803519688259</v>
      </c>
      <c r="BA74">
        <f t="shared" si="77"/>
        <v>1.5012556963802957E-2</v>
      </c>
      <c r="BB74">
        <f t="shared" si="78"/>
        <v>-1</v>
      </c>
      <c r="BC74" t="e">
        <f t="shared" si="79"/>
        <v>#DIV/0!</v>
      </c>
      <c r="BD74" t="s">
        <v>402</v>
      </c>
      <c r="BE74">
        <v>0</v>
      </c>
      <c r="BF74" t="e">
        <f t="shared" si="80"/>
        <v>#DIV/0!</v>
      </c>
      <c r="BG74" t="e">
        <f t="shared" si="81"/>
        <v>#DIV/0!</v>
      </c>
      <c r="BH74" t="e">
        <f t="shared" si="82"/>
        <v>#DIV/0!</v>
      </c>
      <c r="BI74" t="e">
        <f t="shared" si="83"/>
        <v>#DIV/0!</v>
      </c>
      <c r="BJ74">
        <f t="shared" si="84"/>
        <v>0.12704344566243514</v>
      </c>
      <c r="BK74" t="e">
        <f t="shared" si="85"/>
        <v>#DIV/0!</v>
      </c>
      <c r="BL74" t="e">
        <f t="shared" si="86"/>
        <v>#DIV/0!</v>
      </c>
      <c r="BM74" t="e">
        <f t="shared" si="87"/>
        <v>#DIV/0!</v>
      </c>
      <c r="BN74">
        <v>684</v>
      </c>
      <c r="BO74">
        <v>300</v>
      </c>
      <c r="BP74">
        <v>300</v>
      </c>
      <c r="BQ74">
        <v>300</v>
      </c>
      <c r="BR74">
        <v>10397.700000000001</v>
      </c>
      <c r="BS74">
        <v>1001.42</v>
      </c>
      <c r="BT74">
        <v>-7.38049E-3</v>
      </c>
      <c r="BU74">
        <v>-1.59</v>
      </c>
      <c r="BV74" t="s">
        <v>402</v>
      </c>
      <c r="BW74" t="s">
        <v>402</v>
      </c>
      <c r="BX74" t="s">
        <v>402</v>
      </c>
      <c r="BY74" t="s">
        <v>402</v>
      </c>
      <c r="BZ74" t="s">
        <v>402</v>
      </c>
      <c r="CA74" t="s">
        <v>402</v>
      </c>
      <c r="CB74" t="s">
        <v>402</v>
      </c>
      <c r="CC74" t="s">
        <v>402</v>
      </c>
      <c r="CD74" t="s">
        <v>402</v>
      </c>
      <c r="CE74" t="s">
        <v>402</v>
      </c>
      <c r="CF74">
        <f t="shared" si="88"/>
        <v>1499.92</v>
      </c>
      <c r="CG74">
        <f t="shared" si="89"/>
        <v>1264.4184007775457</v>
      </c>
      <c r="CH74">
        <f t="shared" si="90"/>
        <v>0.84299056001489792</v>
      </c>
      <c r="CI74">
        <f t="shared" si="91"/>
        <v>0.16537178082875287</v>
      </c>
      <c r="CJ74">
        <v>6</v>
      </c>
      <c r="CK74">
        <v>0.5</v>
      </c>
      <c r="CL74" t="s">
        <v>403</v>
      </c>
      <c r="CM74">
        <v>2</v>
      </c>
      <c r="CN74">
        <v>1530567139.5</v>
      </c>
      <c r="CO74">
        <v>1485.3530000000001</v>
      </c>
      <c r="CP74">
        <v>1500.06</v>
      </c>
      <c r="CQ74">
        <v>19.082599999999999</v>
      </c>
      <c r="CR74">
        <v>16.4953</v>
      </c>
      <c r="CS74">
        <v>1484.93</v>
      </c>
      <c r="CT74">
        <v>19.180599999999998</v>
      </c>
      <c r="CU74">
        <v>1000.01</v>
      </c>
      <c r="CV74">
        <v>91.050399999999996</v>
      </c>
      <c r="CW74">
        <v>0.10355499999999999</v>
      </c>
      <c r="CX74">
        <v>26.5182</v>
      </c>
      <c r="CY74">
        <v>26.723199999999999</v>
      </c>
      <c r="CZ74">
        <v>999.9</v>
      </c>
      <c r="DA74">
        <v>0</v>
      </c>
      <c r="DB74">
        <v>0</v>
      </c>
      <c r="DC74">
        <v>10011.9</v>
      </c>
      <c r="DD74">
        <v>0</v>
      </c>
      <c r="DE74">
        <v>0.21912699999999999</v>
      </c>
      <c r="DF74">
        <v>-14.760899999999999</v>
      </c>
      <c r="DG74">
        <v>1514.18</v>
      </c>
      <c r="DH74">
        <v>1525.22</v>
      </c>
      <c r="DI74">
        <v>2.5784400000000001</v>
      </c>
      <c r="DJ74">
        <v>1500.06</v>
      </c>
      <c r="DK74">
        <v>16.4953</v>
      </c>
      <c r="DL74">
        <v>1.7366699999999999</v>
      </c>
      <c r="DM74">
        <v>1.5019</v>
      </c>
      <c r="DN74">
        <v>15.2281</v>
      </c>
      <c r="DO74">
        <v>12.987500000000001</v>
      </c>
      <c r="DP74">
        <v>1499.92</v>
      </c>
      <c r="DQ74">
        <v>0.89998400000000001</v>
      </c>
      <c r="DR74">
        <v>0.10001599999999999</v>
      </c>
      <c r="DS74">
        <v>0</v>
      </c>
      <c r="DT74">
        <v>892.04700000000003</v>
      </c>
      <c r="DU74">
        <v>4.9997400000000001</v>
      </c>
      <c r="DV74">
        <v>12936.3</v>
      </c>
      <c r="DW74">
        <v>11509.6</v>
      </c>
      <c r="DX74">
        <v>41.625</v>
      </c>
      <c r="DY74">
        <v>43.061999999999998</v>
      </c>
      <c r="DZ74">
        <v>42.875</v>
      </c>
      <c r="EA74">
        <v>43.061999999999998</v>
      </c>
      <c r="EB74">
        <v>43.811999999999998</v>
      </c>
      <c r="EC74">
        <v>1345.4</v>
      </c>
      <c r="ED74">
        <v>149.52000000000001</v>
      </c>
      <c r="EE74">
        <v>0</v>
      </c>
      <c r="EF74">
        <v>121.40000009536701</v>
      </c>
      <c r="EG74">
        <v>0</v>
      </c>
      <c r="EH74">
        <v>892.03938461538405</v>
      </c>
      <c r="EI74">
        <v>-2.1357948673654499</v>
      </c>
      <c r="EJ74">
        <v>-39.282051224205603</v>
      </c>
      <c r="EK74">
        <v>12941.123076923101</v>
      </c>
      <c r="EL74">
        <v>15</v>
      </c>
      <c r="EM74">
        <v>1530567164.5</v>
      </c>
      <c r="EN74" t="s">
        <v>655</v>
      </c>
      <c r="EO74">
        <v>1530567161.5</v>
      </c>
      <c r="EP74">
        <v>1530567164.5</v>
      </c>
      <c r="EQ74">
        <v>58</v>
      </c>
      <c r="ER74">
        <v>5.3999999999999999E-2</v>
      </c>
      <c r="ES74">
        <v>8.9999999999999993E-3</v>
      </c>
      <c r="ET74">
        <v>0.42299999999999999</v>
      </c>
      <c r="EU74">
        <v>-9.8000000000000004E-2</v>
      </c>
      <c r="EV74">
        <v>1500</v>
      </c>
      <c r="EW74">
        <v>16</v>
      </c>
      <c r="EX74">
        <v>0.31</v>
      </c>
      <c r="EY74">
        <v>0.05</v>
      </c>
      <c r="EZ74">
        <v>-14.84365</v>
      </c>
      <c r="FA74">
        <v>-3.91046904314978E-2</v>
      </c>
      <c r="FB74">
        <v>6.1367935438631199E-2</v>
      </c>
      <c r="FC74">
        <v>1</v>
      </c>
      <c r="FD74">
        <v>1</v>
      </c>
      <c r="FE74">
        <v>0</v>
      </c>
      <c r="FF74">
        <v>0</v>
      </c>
      <c r="FG74">
        <v>0</v>
      </c>
      <c r="FH74">
        <v>2.6037309999999998</v>
      </c>
      <c r="FI74">
        <v>-0.21041515947467801</v>
      </c>
      <c r="FJ74">
        <v>2.05542325081721E-2</v>
      </c>
      <c r="FK74">
        <v>1</v>
      </c>
      <c r="FL74">
        <v>2</v>
      </c>
      <c r="FM74">
        <v>3</v>
      </c>
      <c r="FN74" t="s">
        <v>422</v>
      </c>
      <c r="FO74">
        <v>3.92672</v>
      </c>
      <c r="FP74">
        <v>2.7862800000000001</v>
      </c>
      <c r="FQ74">
        <v>0.20397899999999999</v>
      </c>
      <c r="FR74">
        <v>0.20502999999999999</v>
      </c>
      <c r="FS74">
        <v>8.59843E-2</v>
      </c>
      <c r="FT74">
        <v>7.6379000000000002E-2</v>
      </c>
      <c r="FU74">
        <v>17107.900000000001</v>
      </c>
      <c r="FV74">
        <v>20841.599999999999</v>
      </c>
      <c r="FW74">
        <v>20930.400000000001</v>
      </c>
      <c r="FX74">
        <v>25285.200000000001</v>
      </c>
      <c r="FY74">
        <v>30343.9</v>
      </c>
      <c r="FZ74">
        <v>34386.9</v>
      </c>
      <c r="GA74">
        <v>37776.800000000003</v>
      </c>
      <c r="GB74">
        <v>41946.400000000001</v>
      </c>
      <c r="GC74">
        <v>2.6706799999999999</v>
      </c>
      <c r="GD74">
        <v>2.1876699999999998</v>
      </c>
      <c r="GE74">
        <v>0.157416</v>
      </c>
      <c r="GF74">
        <v>0</v>
      </c>
      <c r="GG74">
        <v>24.142199999999999</v>
      </c>
      <c r="GH74">
        <v>999.9</v>
      </c>
      <c r="GI74">
        <v>42.332999999999998</v>
      </c>
      <c r="GJ74">
        <v>29.818999999999999</v>
      </c>
      <c r="GK74">
        <v>19.603200000000001</v>
      </c>
      <c r="GL74">
        <v>61.355899999999998</v>
      </c>
      <c r="GM74">
        <v>18.068899999999999</v>
      </c>
      <c r="GN74">
        <v>3</v>
      </c>
      <c r="GO74">
        <v>-0.19254599999999999</v>
      </c>
      <c r="GP74">
        <v>-0.35226000000000002</v>
      </c>
      <c r="GQ74">
        <v>20.320699999999999</v>
      </c>
      <c r="GR74">
        <v>5.2225299999999999</v>
      </c>
      <c r="GS74">
        <v>11.962</v>
      </c>
      <c r="GT74">
        <v>4.9858000000000002</v>
      </c>
      <c r="GU74">
        <v>3.3010000000000002</v>
      </c>
      <c r="GV74">
        <v>999.9</v>
      </c>
      <c r="GW74">
        <v>9999</v>
      </c>
      <c r="GX74">
        <v>9999</v>
      </c>
      <c r="GY74">
        <v>9999</v>
      </c>
      <c r="GZ74">
        <v>1.88443</v>
      </c>
      <c r="HA74">
        <v>1.88141</v>
      </c>
      <c r="HB74">
        <v>1.8829</v>
      </c>
      <c r="HC74">
        <v>1.8815999999999999</v>
      </c>
      <c r="HD74">
        <v>1.8830899999999999</v>
      </c>
      <c r="HE74">
        <v>1.88232</v>
      </c>
      <c r="HF74">
        <v>1.8843099999999999</v>
      </c>
      <c r="HG74">
        <v>1.8815599999999999</v>
      </c>
      <c r="HH74">
        <v>5</v>
      </c>
      <c r="HI74">
        <v>0</v>
      </c>
      <c r="HJ74">
        <v>0</v>
      </c>
      <c r="HK74">
        <v>0</v>
      </c>
      <c r="HL74" t="s">
        <v>406</v>
      </c>
      <c r="HM74" t="s">
        <v>407</v>
      </c>
      <c r="HN74" t="s">
        <v>408</v>
      </c>
      <c r="HO74" t="s">
        <v>408</v>
      </c>
      <c r="HP74" t="s">
        <v>408</v>
      </c>
      <c r="HQ74" t="s">
        <v>408</v>
      </c>
      <c r="HR74">
        <v>0</v>
      </c>
      <c r="HS74">
        <v>100</v>
      </c>
      <c r="HT74">
        <v>100</v>
      </c>
      <c r="HU74">
        <v>0.42299999999999999</v>
      </c>
      <c r="HV74">
        <v>-9.8000000000000004E-2</v>
      </c>
      <c r="HW74">
        <v>0.369499999999789</v>
      </c>
      <c r="HX74">
        <v>0</v>
      </c>
      <c r="HY74">
        <v>0</v>
      </c>
      <c r="HZ74">
        <v>0</v>
      </c>
      <c r="IA74">
        <v>-0.106869999999997</v>
      </c>
      <c r="IB74">
        <v>0</v>
      </c>
      <c r="IC74">
        <v>0</v>
      </c>
      <c r="ID74">
        <v>0</v>
      </c>
      <c r="IE74">
        <v>-1</v>
      </c>
      <c r="IF74">
        <v>-1</v>
      </c>
      <c r="IG74">
        <v>-1</v>
      </c>
      <c r="IH74">
        <v>-1</v>
      </c>
      <c r="II74">
        <v>2.8</v>
      </c>
      <c r="IJ74">
        <v>2.8</v>
      </c>
      <c r="IK74">
        <v>4.3957499999999996</v>
      </c>
      <c r="IL74">
        <v>2.5695800000000002</v>
      </c>
      <c r="IM74">
        <v>2.8002899999999999</v>
      </c>
      <c r="IN74">
        <v>2.97729</v>
      </c>
      <c r="IO74">
        <v>3.0493199999999998</v>
      </c>
      <c r="IP74">
        <v>2.33643</v>
      </c>
      <c r="IQ74">
        <v>34.669199999999996</v>
      </c>
      <c r="IR74">
        <v>24.2013</v>
      </c>
      <c r="IS74">
        <v>18</v>
      </c>
      <c r="IT74">
        <v>1095.6400000000001</v>
      </c>
      <c r="IU74">
        <v>597.11699999999996</v>
      </c>
      <c r="IV74">
        <v>25.000399999999999</v>
      </c>
      <c r="IW74">
        <v>24.78</v>
      </c>
      <c r="IX74">
        <v>30.0001</v>
      </c>
      <c r="IY74">
        <v>24.655100000000001</v>
      </c>
      <c r="IZ74">
        <v>24.647500000000001</v>
      </c>
      <c r="JA74">
        <v>87.805099999999996</v>
      </c>
      <c r="JB74">
        <v>6.6378599999999999</v>
      </c>
      <c r="JC74">
        <v>54.057299999999998</v>
      </c>
      <c r="JD74">
        <v>25</v>
      </c>
      <c r="JE74">
        <v>1500</v>
      </c>
      <c r="JF74">
        <v>16.563300000000002</v>
      </c>
      <c r="JG74">
        <v>101.83499999999999</v>
      </c>
      <c r="JH74">
        <v>101.124</v>
      </c>
    </row>
    <row r="75" spans="1:268" x14ac:dyDescent="0.2">
      <c r="A75">
        <v>59</v>
      </c>
      <c r="B75">
        <v>1530567285.5</v>
      </c>
      <c r="C75">
        <v>9889.5</v>
      </c>
      <c r="D75" t="s">
        <v>656</v>
      </c>
      <c r="E75" t="s">
        <v>657</v>
      </c>
      <c r="F75" t="s">
        <v>399</v>
      </c>
      <c r="I75">
        <v>1530567285.5</v>
      </c>
      <c r="J75">
        <f t="shared" si="46"/>
        <v>4.0472070642503643E-3</v>
      </c>
      <c r="K75">
        <f t="shared" si="47"/>
        <v>4.0472070642503644</v>
      </c>
      <c r="L75">
        <f t="shared" si="48"/>
        <v>18.583528855224223</v>
      </c>
      <c r="M75">
        <f t="shared" si="49"/>
        <v>1779.02</v>
      </c>
      <c r="N75">
        <f t="shared" si="50"/>
        <v>1577.2707077431442</v>
      </c>
      <c r="O75">
        <f t="shared" si="51"/>
        <v>143.77574543752209</v>
      </c>
      <c r="P75">
        <f t="shared" si="52"/>
        <v>162.16615536735998</v>
      </c>
      <c r="Q75">
        <f t="shared" si="53"/>
        <v>0.20843772346902212</v>
      </c>
      <c r="R75">
        <f t="shared" si="54"/>
        <v>2.7654526762859146</v>
      </c>
      <c r="S75">
        <f t="shared" si="55"/>
        <v>0.20008658661661174</v>
      </c>
      <c r="T75">
        <f t="shared" si="56"/>
        <v>0.12577655317841577</v>
      </c>
      <c r="U75">
        <f t="shared" si="57"/>
        <v>248.08753350039296</v>
      </c>
      <c r="V75">
        <f t="shared" si="58"/>
        <v>26.980012691271366</v>
      </c>
      <c r="W75">
        <f t="shared" si="59"/>
        <v>26.775600000000001</v>
      </c>
      <c r="X75">
        <f t="shared" si="60"/>
        <v>3.5322583895962021</v>
      </c>
      <c r="Y75">
        <f t="shared" si="61"/>
        <v>49.979624485504438</v>
      </c>
      <c r="Z75">
        <f t="shared" si="62"/>
        <v>1.7417853069439997</v>
      </c>
      <c r="AA75">
        <f t="shared" si="63"/>
        <v>3.4849907834925187</v>
      </c>
      <c r="AB75">
        <f t="shared" si="64"/>
        <v>1.7904730826522024</v>
      </c>
      <c r="AC75">
        <f t="shared" si="65"/>
        <v>-178.48183153344107</v>
      </c>
      <c r="AD75">
        <f t="shared" si="66"/>
        <v>-34.112040175682274</v>
      </c>
      <c r="AE75">
        <f t="shared" si="67"/>
        <v>-2.653042930206055</v>
      </c>
      <c r="AF75">
        <f t="shared" si="68"/>
        <v>32.840618861063568</v>
      </c>
      <c r="AG75">
        <v>0</v>
      </c>
      <c r="AH75">
        <v>0</v>
      </c>
      <c r="AI75">
        <f t="shared" si="69"/>
        <v>1</v>
      </c>
      <c r="AJ75">
        <f t="shared" si="70"/>
        <v>0</v>
      </c>
      <c r="AK75">
        <f t="shared" si="71"/>
        <v>48154.537780681763</v>
      </c>
      <c r="AL75" t="s">
        <v>400</v>
      </c>
      <c r="AM75">
        <v>8237.3799999999992</v>
      </c>
      <c r="AN75">
        <v>0</v>
      </c>
      <c r="AO75">
        <v>0</v>
      </c>
      <c r="AP75" t="e">
        <f t="shared" si="72"/>
        <v>#DIV/0!</v>
      </c>
      <c r="AQ75">
        <v>-1</v>
      </c>
      <c r="AR75" t="s">
        <v>658</v>
      </c>
      <c r="AS75">
        <v>10397.700000000001</v>
      </c>
      <c r="AT75">
        <v>889.73846153846102</v>
      </c>
      <c r="AU75">
        <v>1018.09</v>
      </c>
      <c r="AV75">
        <f t="shared" si="73"/>
        <v>0.12607091559836459</v>
      </c>
      <c r="AW75">
        <v>0.5</v>
      </c>
      <c r="AX75">
        <f t="shared" si="74"/>
        <v>1264.6452007774058</v>
      </c>
      <c r="AY75">
        <f t="shared" si="75"/>
        <v>18.583528855224223</v>
      </c>
      <c r="AZ75">
        <f t="shared" si="76"/>
        <v>79.717489184542572</v>
      </c>
      <c r="BA75">
        <f t="shared" si="77"/>
        <v>1.5485393724015075E-2</v>
      </c>
      <c r="BB75">
        <f t="shared" si="78"/>
        <v>-1</v>
      </c>
      <c r="BC75" t="e">
        <f t="shared" si="79"/>
        <v>#DIV/0!</v>
      </c>
      <c r="BD75" t="s">
        <v>402</v>
      </c>
      <c r="BE75">
        <v>0</v>
      </c>
      <c r="BF75" t="e">
        <f t="shared" si="80"/>
        <v>#DIV/0!</v>
      </c>
      <c r="BG75" t="e">
        <f t="shared" si="81"/>
        <v>#DIV/0!</v>
      </c>
      <c r="BH75" t="e">
        <f t="shared" si="82"/>
        <v>#DIV/0!</v>
      </c>
      <c r="BI75" t="e">
        <f t="shared" si="83"/>
        <v>#DIV/0!</v>
      </c>
      <c r="BJ75">
        <f t="shared" si="84"/>
        <v>0.12607091559836459</v>
      </c>
      <c r="BK75" t="e">
        <f t="shared" si="85"/>
        <v>#DIV/0!</v>
      </c>
      <c r="BL75" t="e">
        <f t="shared" si="86"/>
        <v>#DIV/0!</v>
      </c>
      <c r="BM75" t="e">
        <f t="shared" si="87"/>
        <v>#DIV/0!</v>
      </c>
      <c r="BN75">
        <v>685</v>
      </c>
      <c r="BO75">
        <v>300</v>
      </c>
      <c r="BP75">
        <v>300</v>
      </c>
      <c r="BQ75">
        <v>300</v>
      </c>
      <c r="BR75">
        <v>10397.700000000001</v>
      </c>
      <c r="BS75">
        <v>999.52</v>
      </c>
      <c r="BT75">
        <v>-7.3804200000000004E-3</v>
      </c>
      <c r="BU75">
        <v>0.08</v>
      </c>
      <c r="BV75" t="s">
        <v>402</v>
      </c>
      <c r="BW75" t="s">
        <v>402</v>
      </c>
      <c r="BX75" t="s">
        <v>402</v>
      </c>
      <c r="BY75" t="s">
        <v>402</v>
      </c>
      <c r="BZ75" t="s">
        <v>402</v>
      </c>
      <c r="CA75" t="s">
        <v>402</v>
      </c>
      <c r="CB75" t="s">
        <v>402</v>
      </c>
      <c r="CC75" t="s">
        <v>402</v>
      </c>
      <c r="CD75" t="s">
        <v>402</v>
      </c>
      <c r="CE75" t="s">
        <v>402</v>
      </c>
      <c r="CF75">
        <f t="shared" si="88"/>
        <v>1500.19</v>
      </c>
      <c r="CG75">
        <f t="shared" si="89"/>
        <v>1264.6452007774058</v>
      </c>
      <c r="CH75">
        <f t="shared" si="90"/>
        <v>0.84299002178217808</v>
      </c>
      <c r="CI75">
        <f t="shared" si="91"/>
        <v>0.16537074203960361</v>
      </c>
      <c r="CJ75">
        <v>6</v>
      </c>
      <c r="CK75">
        <v>0.5</v>
      </c>
      <c r="CL75" t="s">
        <v>403</v>
      </c>
      <c r="CM75">
        <v>2</v>
      </c>
      <c r="CN75">
        <v>1530567285.5</v>
      </c>
      <c r="CO75">
        <v>1779.02</v>
      </c>
      <c r="CP75">
        <v>1794.49</v>
      </c>
      <c r="CQ75">
        <v>19.108000000000001</v>
      </c>
      <c r="CR75">
        <v>16.726099999999999</v>
      </c>
      <c r="CS75">
        <v>1778.7</v>
      </c>
      <c r="CT75">
        <v>19.204899999999999</v>
      </c>
      <c r="CU75">
        <v>1000.01</v>
      </c>
      <c r="CV75">
        <v>91.051199999999994</v>
      </c>
      <c r="CW75">
        <v>0.10356799999999999</v>
      </c>
      <c r="CX75">
        <v>26.546800000000001</v>
      </c>
      <c r="CY75">
        <v>26.775600000000001</v>
      </c>
      <c r="CZ75">
        <v>999.9</v>
      </c>
      <c r="DA75">
        <v>0</v>
      </c>
      <c r="DB75">
        <v>0</v>
      </c>
      <c r="DC75">
        <v>9986.25</v>
      </c>
      <c r="DD75">
        <v>0</v>
      </c>
      <c r="DE75">
        <v>0.21912699999999999</v>
      </c>
      <c r="DF75">
        <v>-15.470700000000001</v>
      </c>
      <c r="DG75">
        <v>1813.67</v>
      </c>
      <c r="DH75">
        <v>1825.01</v>
      </c>
      <c r="DI75">
        <v>2.3819499999999998</v>
      </c>
      <c r="DJ75">
        <v>1794.49</v>
      </c>
      <c r="DK75">
        <v>16.726099999999999</v>
      </c>
      <c r="DL75">
        <v>1.7398100000000001</v>
      </c>
      <c r="DM75">
        <v>1.5229299999999999</v>
      </c>
      <c r="DN75">
        <v>15.2563</v>
      </c>
      <c r="DO75">
        <v>13.2004</v>
      </c>
      <c r="DP75">
        <v>1500.19</v>
      </c>
      <c r="DQ75">
        <v>0.90000199999999997</v>
      </c>
      <c r="DR75">
        <v>9.9998000000000004E-2</v>
      </c>
      <c r="DS75">
        <v>0</v>
      </c>
      <c r="DT75">
        <v>889.54100000000005</v>
      </c>
      <c r="DU75">
        <v>4.9997400000000001</v>
      </c>
      <c r="DV75">
        <v>12908.4</v>
      </c>
      <c r="DW75">
        <v>11511.8</v>
      </c>
      <c r="DX75">
        <v>41.686999999999998</v>
      </c>
      <c r="DY75">
        <v>43.061999999999998</v>
      </c>
      <c r="DZ75">
        <v>42.875</v>
      </c>
      <c r="EA75">
        <v>43.061999999999998</v>
      </c>
      <c r="EB75">
        <v>43.875</v>
      </c>
      <c r="EC75">
        <v>1345.67</v>
      </c>
      <c r="ED75">
        <v>149.52000000000001</v>
      </c>
      <c r="EE75">
        <v>0</v>
      </c>
      <c r="EF75">
        <v>145.80000019073501</v>
      </c>
      <c r="EG75">
        <v>0</v>
      </c>
      <c r="EH75">
        <v>889.73846153846102</v>
      </c>
      <c r="EI75">
        <v>-1.5747008575338399</v>
      </c>
      <c r="EJ75">
        <v>-22.9743589709961</v>
      </c>
      <c r="EK75">
        <v>12909.692307692299</v>
      </c>
      <c r="EL75">
        <v>15</v>
      </c>
      <c r="EM75">
        <v>1530567247.5</v>
      </c>
      <c r="EN75" t="s">
        <v>659</v>
      </c>
      <c r="EO75">
        <v>1530567247.5</v>
      </c>
      <c r="EP75">
        <v>1530567238</v>
      </c>
      <c r="EQ75">
        <v>59</v>
      </c>
      <c r="ER75">
        <v>-0.109</v>
      </c>
      <c r="ES75">
        <v>1E-3</v>
      </c>
      <c r="ET75">
        <v>0.314</v>
      </c>
      <c r="EU75">
        <v>-9.7000000000000003E-2</v>
      </c>
      <c r="EV75">
        <v>1795</v>
      </c>
      <c r="EW75">
        <v>17</v>
      </c>
      <c r="EX75">
        <v>0.34</v>
      </c>
      <c r="EY75">
        <v>0.08</v>
      </c>
      <c r="EZ75">
        <v>-15.4230675</v>
      </c>
      <c r="FA75">
        <v>-4.33733583480148E-3</v>
      </c>
      <c r="FB75">
        <v>5.2012380196930101E-2</v>
      </c>
      <c r="FC75">
        <v>1</v>
      </c>
      <c r="FD75">
        <v>1</v>
      </c>
      <c r="FE75">
        <v>0</v>
      </c>
      <c r="FF75">
        <v>0</v>
      </c>
      <c r="FG75">
        <v>0</v>
      </c>
      <c r="FH75">
        <v>2.3804785000000002</v>
      </c>
      <c r="FI75">
        <v>2.8664915572146898E-3</v>
      </c>
      <c r="FJ75">
        <v>8.80395494933949E-3</v>
      </c>
      <c r="FK75">
        <v>1</v>
      </c>
      <c r="FL75">
        <v>2</v>
      </c>
      <c r="FM75">
        <v>3</v>
      </c>
      <c r="FN75" t="s">
        <v>422</v>
      </c>
      <c r="FO75">
        <v>3.92672</v>
      </c>
      <c r="FP75">
        <v>2.78607</v>
      </c>
      <c r="FQ75">
        <v>0.22636200000000001</v>
      </c>
      <c r="FR75">
        <v>0.22735900000000001</v>
      </c>
      <c r="FS75">
        <v>8.6058899999999994E-2</v>
      </c>
      <c r="FT75">
        <v>7.7161199999999999E-2</v>
      </c>
      <c r="FU75">
        <v>16625.599999999999</v>
      </c>
      <c r="FV75">
        <v>20255.400000000001</v>
      </c>
      <c r="FW75">
        <v>20928.5</v>
      </c>
      <c r="FX75">
        <v>25283.7</v>
      </c>
      <c r="FY75">
        <v>30340.1</v>
      </c>
      <c r="FZ75">
        <v>34356</v>
      </c>
      <c r="GA75">
        <v>37774.800000000003</v>
      </c>
      <c r="GB75">
        <v>41943.8</v>
      </c>
      <c r="GC75">
        <v>2.6692</v>
      </c>
      <c r="GD75">
        <v>2.1896</v>
      </c>
      <c r="GE75">
        <v>0.15826499999999999</v>
      </c>
      <c r="GF75">
        <v>0</v>
      </c>
      <c r="GG75">
        <v>24.180800000000001</v>
      </c>
      <c r="GH75">
        <v>999.9</v>
      </c>
      <c r="GI75">
        <v>42.625999999999998</v>
      </c>
      <c r="GJ75">
        <v>29.829000000000001</v>
      </c>
      <c r="GK75">
        <v>19.75</v>
      </c>
      <c r="GL75">
        <v>61.515900000000002</v>
      </c>
      <c r="GM75">
        <v>18.036899999999999</v>
      </c>
      <c r="GN75">
        <v>3</v>
      </c>
      <c r="GO75">
        <v>-0.190216</v>
      </c>
      <c r="GP75">
        <v>-0.32803100000000002</v>
      </c>
      <c r="GQ75">
        <v>20.321000000000002</v>
      </c>
      <c r="GR75">
        <v>5.2231300000000003</v>
      </c>
      <c r="GS75">
        <v>11.962</v>
      </c>
      <c r="GT75">
        <v>4.9857500000000003</v>
      </c>
      <c r="GU75">
        <v>3.3010000000000002</v>
      </c>
      <c r="GV75">
        <v>999.9</v>
      </c>
      <c r="GW75">
        <v>9999</v>
      </c>
      <c r="GX75">
        <v>9999</v>
      </c>
      <c r="GY75">
        <v>9999</v>
      </c>
      <c r="GZ75">
        <v>1.8843799999999999</v>
      </c>
      <c r="HA75">
        <v>1.8814</v>
      </c>
      <c r="HB75">
        <v>1.8829</v>
      </c>
      <c r="HC75">
        <v>1.88164</v>
      </c>
      <c r="HD75">
        <v>1.8831</v>
      </c>
      <c r="HE75">
        <v>1.8823399999999999</v>
      </c>
      <c r="HF75">
        <v>1.8843099999999999</v>
      </c>
      <c r="HG75">
        <v>1.8815599999999999</v>
      </c>
      <c r="HH75">
        <v>5</v>
      </c>
      <c r="HI75">
        <v>0</v>
      </c>
      <c r="HJ75">
        <v>0</v>
      </c>
      <c r="HK75">
        <v>0</v>
      </c>
      <c r="HL75" t="s">
        <v>406</v>
      </c>
      <c r="HM75" t="s">
        <v>407</v>
      </c>
      <c r="HN75" t="s">
        <v>408</v>
      </c>
      <c r="HO75" t="s">
        <v>408</v>
      </c>
      <c r="HP75" t="s">
        <v>408</v>
      </c>
      <c r="HQ75" t="s">
        <v>408</v>
      </c>
      <c r="HR75">
        <v>0</v>
      </c>
      <c r="HS75">
        <v>100</v>
      </c>
      <c r="HT75">
        <v>100</v>
      </c>
      <c r="HU75">
        <v>0.32</v>
      </c>
      <c r="HV75">
        <v>-9.69E-2</v>
      </c>
      <c r="HW75">
        <v>0.3145</v>
      </c>
      <c r="HX75">
        <v>0</v>
      </c>
      <c r="HY75">
        <v>0</v>
      </c>
      <c r="HZ75">
        <v>0</v>
      </c>
      <c r="IA75">
        <v>-9.6809523809525899E-2</v>
      </c>
      <c r="IB75">
        <v>0</v>
      </c>
      <c r="IC75">
        <v>0</v>
      </c>
      <c r="ID75">
        <v>0</v>
      </c>
      <c r="IE75">
        <v>-1</v>
      </c>
      <c r="IF75">
        <v>-1</v>
      </c>
      <c r="IG75">
        <v>-1</v>
      </c>
      <c r="IH75">
        <v>-1</v>
      </c>
      <c r="II75">
        <v>0.6</v>
      </c>
      <c r="IJ75">
        <v>0.8</v>
      </c>
      <c r="IK75">
        <v>4.99878</v>
      </c>
      <c r="IL75">
        <v>2.5402800000000001</v>
      </c>
      <c r="IM75">
        <v>2.8002899999999999</v>
      </c>
      <c r="IN75">
        <v>2.97607</v>
      </c>
      <c r="IO75">
        <v>3.0493199999999998</v>
      </c>
      <c r="IP75">
        <v>2.3107899999999999</v>
      </c>
      <c r="IQ75">
        <v>34.669199999999996</v>
      </c>
      <c r="IR75">
        <v>24.210100000000001</v>
      </c>
      <c r="IS75">
        <v>18</v>
      </c>
      <c r="IT75">
        <v>1094.45</v>
      </c>
      <c r="IU75">
        <v>598.91600000000005</v>
      </c>
      <c r="IV75">
        <v>25.0001</v>
      </c>
      <c r="IW75">
        <v>24.807099999999998</v>
      </c>
      <c r="IX75">
        <v>30.0002</v>
      </c>
      <c r="IY75">
        <v>24.682099999999998</v>
      </c>
      <c r="IZ75">
        <v>24.6723</v>
      </c>
      <c r="JA75">
        <v>100</v>
      </c>
      <c r="JB75">
        <v>6.2335200000000004</v>
      </c>
      <c r="JC75">
        <v>54.897300000000001</v>
      </c>
      <c r="JD75">
        <v>25</v>
      </c>
      <c r="JE75">
        <v>2000</v>
      </c>
      <c r="JF75">
        <v>16.667400000000001</v>
      </c>
      <c r="JG75">
        <v>101.828</v>
      </c>
      <c r="JH75">
        <v>101.11799999999999</v>
      </c>
    </row>
    <row r="76" spans="1:268" x14ac:dyDescent="0.2">
      <c r="A76">
        <v>60</v>
      </c>
      <c r="B76">
        <v>1530567407.5</v>
      </c>
      <c r="C76">
        <v>10011.5</v>
      </c>
      <c r="D76" t="s">
        <v>660</v>
      </c>
      <c r="E76" t="s">
        <v>661</v>
      </c>
      <c r="F76" t="s">
        <v>399</v>
      </c>
      <c r="I76">
        <v>1530567407.5</v>
      </c>
      <c r="J76">
        <f t="shared" si="46"/>
        <v>3.6903102354553007E-3</v>
      </c>
      <c r="K76">
        <f t="shared" si="47"/>
        <v>3.6903102354553008</v>
      </c>
      <c r="L76">
        <f t="shared" si="48"/>
        <v>11.923201221589578</v>
      </c>
      <c r="M76">
        <f t="shared" si="49"/>
        <v>391.923</v>
      </c>
      <c r="N76">
        <f t="shared" si="50"/>
        <v>276.75618938908525</v>
      </c>
      <c r="O76">
        <f t="shared" si="51"/>
        <v>25.226125461065433</v>
      </c>
      <c r="P76">
        <f t="shared" si="52"/>
        <v>35.723496521978994</v>
      </c>
      <c r="Q76">
        <f t="shared" si="53"/>
        <v>0.1887047957955838</v>
      </c>
      <c r="R76">
        <f t="shared" si="54"/>
        <v>2.7666201613382513</v>
      </c>
      <c r="S76">
        <f t="shared" si="55"/>
        <v>0.18183477353652794</v>
      </c>
      <c r="T76">
        <f t="shared" si="56"/>
        <v>0.11424313984398805</v>
      </c>
      <c r="U76">
        <f t="shared" si="57"/>
        <v>248.09405850066395</v>
      </c>
      <c r="V76">
        <f t="shared" si="58"/>
        <v>27.103592887837365</v>
      </c>
      <c r="W76">
        <f t="shared" si="59"/>
        <v>26.833200000000001</v>
      </c>
      <c r="X76">
        <f t="shared" si="60"/>
        <v>3.5442457452207288</v>
      </c>
      <c r="Y76">
        <f t="shared" si="61"/>
        <v>50.08427940207757</v>
      </c>
      <c r="Z76">
        <f t="shared" si="62"/>
        <v>1.7480881023758998</v>
      </c>
      <c r="AA76">
        <f t="shared" si="63"/>
        <v>3.4902930085950015</v>
      </c>
      <c r="AB76">
        <f t="shared" si="64"/>
        <v>1.7961576428448289</v>
      </c>
      <c r="AC76">
        <f t="shared" si="65"/>
        <v>-162.74268138357877</v>
      </c>
      <c r="AD76">
        <f t="shared" si="66"/>
        <v>-38.869539211580502</v>
      </c>
      <c r="AE76">
        <f t="shared" si="67"/>
        <v>-3.0230406048061083</v>
      </c>
      <c r="AF76">
        <f t="shared" si="68"/>
        <v>43.458797300698564</v>
      </c>
      <c r="AG76">
        <v>0</v>
      </c>
      <c r="AH76">
        <v>0</v>
      </c>
      <c r="AI76">
        <f t="shared" si="69"/>
        <v>1</v>
      </c>
      <c r="AJ76">
        <f t="shared" si="70"/>
        <v>0</v>
      </c>
      <c r="AK76">
        <f t="shared" si="71"/>
        <v>48182.11965354468</v>
      </c>
      <c r="AL76" t="s">
        <v>400</v>
      </c>
      <c r="AM76">
        <v>8237.3799999999992</v>
      </c>
      <c r="AN76">
        <v>0</v>
      </c>
      <c r="AO76">
        <v>0</v>
      </c>
      <c r="AP76" t="e">
        <f t="shared" si="72"/>
        <v>#DIV/0!</v>
      </c>
      <c r="AQ76">
        <v>-1</v>
      </c>
      <c r="AR76" t="s">
        <v>662</v>
      </c>
      <c r="AS76">
        <v>10397.799999999999</v>
      </c>
      <c r="AT76">
        <v>873.41815999999994</v>
      </c>
      <c r="AU76">
        <v>1006.51</v>
      </c>
      <c r="AV76">
        <f t="shared" si="73"/>
        <v>0.13223101608528487</v>
      </c>
      <c r="AW76">
        <v>0.5</v>
      </c>
      <c r="AX76">
        <f t="shared" si="74"/>
        <v>1264.6713007775461</v>
      </c>
      <c r="AY76">
        <f t="shared" si="75"/>
        <v>11.923201221589578</v>
      </c>
      <c r="AZ76">
        <f t="shared" si="76"/>
        <v>83.61438555785692</v>
      </c>
      <c r="BA76">
        <f t="shared" si="77"/>
        <v>1.0218624565643363E-2</v>
      </c>
      <c r="BB76">
        <f t="shared" si="78"/>
        <v>-1</v>
      </c>
      <c r="BC76" t="e">
        <f t="shared" si="79"/>
        <v>#DIV/0!</v>
      </c>
      <c r="BD76" t="s">
        <v>402</v>
      </c>
      <c r="BE76">
        <v>0</v>
      </c>
      <c r="BF76" t="e">
        <f t="shared" si="80"/>
        <v>#DIV/0!</v>
      </c>
      <c r="BG76" t="e">
        <f t="shared" si="81"/>
        <v>#DIV/0!</v>
      </c>
      <c r="BH76" t="e">
        <f t="shared" si="82"/>
        <v>#DIV/0!</v>
      </c>
      <c r="BI76" t="e">
        <f t="shared" si="83"/>
        <v>#DIV/0!</v>
      </c>
      <c r="BJ76">
        <f t="shared" si="84"/>
        <v>0.13223101608528484</v>
      </c>
      <c r="BK76" t="e">
        <f t="shared" si="85"/>
        <v>#DIV/0!</v>
      </c>
      <c r="BL76" t="e">
        <f t="shared" si="86"/>
        <v>#DIV/0!</v>
      </c>
      <c r="BM76" t="e">
        <f t="shared" si="87"/>
        <v>#DIV/0!</v>
      </c>
      <c r="BN76">
        <v>686</v>
      </c>
      <c r="BO76">
        <v>300</v>
      </c>
      <c r="BP76">
        <v>300</v>
      </c>
      <c r="BQ76">
        <v>300</v>
      </c>
      <c r="BR76">
        <v>10397.799999999999</v>
      </c>
      <c r="BS76">
        <v>984.73</v>
      </c>
      <c r="BT76">
        <v>-7.3805499999999996E-3</v>
      </c>
      <c r="BU76">
        <v>-0.09</v>
      </c>
      <c r="BV76" t="s">
        <v>402</v>
      </c>
      <c r="BW76" t="s">
        <v>402</v>
      </c>
      <c r="BX76" t="s">
        <v>402</v>
      </c>
      <c r="BY76" t="s">
        <v>402</v>
      </c>
      <c r="BZ76" t="s">
        <v>402</v>
      </c>
      <c r="CA76" t="s">
        <v>402</v>
      </c>
      <c r="CB76" t="s">
        <v>402</v>
      </c>
      <c r="CC76" t="s">
        <v>402</v>
      </c>
      <c r="CD76" t="s">
        <v>402</v>
      </c>
      <c r="CE76" t="s">
        <v>402</v>
      </c>
      <c r="CF76">
        <f t="shared" si="88"/>
        <v>1500.22</v>
      </c>
      <c r="CG76">
        <f t="shared" si="89"/>
        <v>1264.6713007775461</v>
      </c>
      <c r="CH76">
        <f t="shared" si="90"/>
        <v>0.84299056190261834</v>
      </c>
      <c r="CI76">
        <f t="shared" si="91"/>
        <v>0.16537178447205339</v>
      </c>
      <c r="CJ76">
        <v>6</v>
      </c>
      <c r="CK76">
        <v>0.5</v>
      </c>
      <c r="CL76" t="s">
        <v>403</v>
      </c>
      <c r="CM76">
        <v>2</v>
      </c>
      <c r="CN76">
        <v>1530567407.5</v>
      </c>
      <c r="CO76">
        <v>391.923</v>
      </c>
      <c r="CP76">
        <v>399.94499999999999</v>
      </c>
      <c r="CQ76">
        <v>19.1783</v>
      </c>
      <c r="CR76">
        <v>17.006499999999999</v>
      </c>
      <c r="CS76">
        <v>391.89800000000002</v>
      </c>
      <c r="CT76">
        <v>19.2713</v>
      </c>
      <c r="CU76">
        <v>999.96400000000006</v>
      </c>
      <c r="CV76">
        <v>91.045599999999993</v>
      </c>
      <c r="CW76">
        <v>0.103673</v>
      </c>
      <c r="CX76">
        <v>26.572600000000001</v>
      </c>
      <c r="CY76">
        <v>26.833200000000001</v>
      </c>
      <c r="CZ76">
        <v>999.9</v>
      </c>
      <c r="DA76">
        <v>0</v>
      </c>
      <c r="DB76">
        <v>0</v>
      </c>
      <c r="DC76">
        <v>9993.75</v>
      </c>
      <c r="DD76">
        <v>0</v>
      </c>
      <c r="DE76">
        <v>0.21912699999999999</v>
      </c>
      <c r="DF76">
        <v>-7.7330300000000003</v>
      </c>
      <c r="DG76">
        <v>399.88</v>
      </c>
      <c r="DH76">
        <v>406.86399999999998</v>
      </c>
      <c r="DI76">
        <v>2.1680600000000001</v>
      </c>
      <c r="DJ76">
        <v>399.94499999999999</v>
      </c>
      <c r="DK76">
        <v>17.006499999999999</v>
      </c>
      <c r="DL76">
        <v>1.74576</v>
      </c>
      <c r="DM76">
        <v>1.54836</v>
      </c>
      <c r="DN76">
        <v>15.3094</v>
      </c>
      <c r="DO76">
        <v>13.4543</v>
      </c>
      <c r="DP76">
        <v>1500.22</v>
      </c>
      <c r="DQ76">
        <v>0.89998400000000001</v>
      </c>
      <c r="DR76">
        <v>0.10001599999999999</v>
      </c>
      <c r="DS76">
        <v>0</v>
      </c>
      <c r="DT76">
        <v>877.65300000000002</v>
      </c>
      <c r="DU76">
        <v>4.9997400000000001</v>
      </c>
      <c r="DV76">
        <v>12717.4</v>
      </c>
      <c r="DW76">
        <v>11512</v>
      </c>
      <c r="DX76">
        <v>41.686999999999998</v>
      </c>
      <c r="DY76">
        <v>43.125</v>
      </c>
      <c r="DZ76">
        <v>42.936999999999998</v>
      </c>
      <c r="EA76">
        <v>43.125</v>
      </c>
      <c r="EB76">
        <v>43.875</v>
      </c>
      <c r="EC76">
        <v>1345.67</v>
      </c>
      <c r="ED76">
        <v>149.55000000000001</v>
      </c>
      <c r="EE76">
        <v>0</v>
      </c>
      <c r="EF76">
        <v>121.40000009536701</v>
      </c>
      <c r="EG76">
        <v>0</v>
      </c>
      <c r="EH76">
        <v>873.41815999999994</v>
      </c>
      <c r="EI76">
        <v>33.002153808238099</v>
      </c>
      <c r="EJ76">
        <v>488.661537735021</v>
      </c>
      <c r="EK76">
        <v>12658.552</v>
      </c>
      <c r="EL76">
        <v>15</v>
      </c>
      <c r="EM76">
        <v>1530567428.5</v>
      </c>
      <c r="EN76" t="s">
        <v>663</v>
      </c>
      <c r="EO76">
        <v>1530567428</v>
      </c>
      <c r="EP76">
        <v>1530567428.5</v>
      </c>
      <c r="EQ76">
        <v>60</v>
      </c>
      <c r="ER76">
        <v>-0.28899999999999998</v>
      </c>
      <c r="ES76">
        <v>4.0000000000000001E-3</v>
      </c>
      <c r="ET76">
        <v>2.5000000000000001E-2</v>
      </c>
      <c r="EU76">
        <v>-9.2999999999999999E-2</v>
      </c>
      <c r="EV76">
        <v>400</v>
      </c>
      <c r="EW76">
        <v>17</v>
      </c>
      <c r="EX76">
        <v>0.35</v>
      </c>
      <c r="EY76">
        <v>0.05</v>
      </c>
      <c r="EZ76">
        <v>-7.6870958536585396</v>
      </c>
      <c r="FA76">
        <v>-0.70279567944250398</v>
      </c>
      <c r="FB76">
        <v>7.3968131337350695E-2</v>
      </c>
      <c r="FC76">
        <v>0</v>
      </c>
      <c r="FD76">
        <v>1</v>
      </c>
      <c r="FE76">
        <v>0</v>
      </c>
      <c r="FF76">
        <v>0</v>
      </c>
      <c r="FG76">
        <v>0</v>
      </c>
      <c r="FH76">
        <v>2.2009485365853698</v>
      </c>
      <c r="FI76">
        <v>-3.5341672473867498E-2</v>
      </c>
      <c r="FJ76">
        <v>4.0618093775303104E-3</v>
      </c>
      <c r="FK76">
        <v>1</v>
      </c>
      <c r="FL76">
        <v>1</v>
      </c>
      <c r="FM76">
        <v>3</v>
      </c>
      <c r="FN76" t="s">
        <v>413</v>
      </c>
      <c r="FO76">
        <v>3.9266700000000001</v>
      </c>
      <c r="FP76">
        <v>2.7862399999999998</v>
      </c>
      <c r="FQ76">
        <v>8.3651600000000007E-2</v>
      </c>
      <c r="FR76">
        <v>8.4909600000000002E-2</v>
      </c>
      <c r="FS76">
        <v>8.6265700000000001E-2</v>
      </c>
      <c r="FT76">
        <v>7.8100600000000006E-2</v>
      </c>
      <c r="FU76">
        <v>19690.400000000001</v>
      </c>
      <c r="FV76">
        <v>23986.2</v>
      </c>
      <c r="FW76">
        <v>20927.599999999999</v>
      </c>
      <c r="FX76">
        <v>25281.7</v>
      </c>
      <c r="FY76">
        <v>30328.6</v>
      </c>
      <c r="FZ76">
        <v>34316.800000000003</v>
      </c>
      <c r="GA76">
        <v>37771.9</v>
      </c>
      <c r="GB76">
        <v>41941.800000000003</v>
      </c>
      <c r="GC76">
        <v>2.6689799999999999</v>
      </c>
      <c r="GD76">
        <v>2.1833</v>
      </c>
      <c r="GE76">
        <v>0.15937499999999999</v>
      </c>
      <c r="GF76">
        <v>0</v>
      </c>
      <c r="GG76">
        <v>24.220500000000001</v>
      </c>
      <c r="GH76">
        <v>999.9</v>
      </c>
      <c r="GI76">
        <v>42.95</v>
      </c>
      <c r="GJ76">
        <v>29.829000000000001</v>
      </c>
      <c r="GK76">
        <v>19.901599999999998</v>
      </c>
      <c r="GL76">
        <v>61.435899999999997</v>
      </c>
      <c r="GM76">
        <v>18.161100000000001</v>
      </c>
      <c r="GN76">
        <v>3</v>
      </c>
      <c r="GO76">
        <v>-0.188056</v>
      </c>
      <c r="GP76">
        <v>-0.30109999999999998</v>
      </c>
      <c r="GQ76">
        <v>20.321000000000002</v>
      </c>
      <c r="GR76">
        <v>5.2220800000000001</v>
      </c>
      <c r="GS76">
        <v>11.962</v>
      </c>
      <c r="GT76">
        <v>4.9857500000000003</v>
      </c>
      <c r="GU76">
        <v>3.3010000000000002</v>
      </c>
      <c r="GV76">
        <v>999.9</v>
      </c>
      <c r="GW76">
        <v>9999</v>
      </c>
      <c r="GX76">
        <v>9999</v>
      </c>
      <c r="GY76">
        <v>9999</v>
      </c>
      <c r="GZ76">
        <v>1.88442</v>
      </c>
      <c r="HA76">
        <v>1.88141</v>
      </c>
      <c r="HB76">
        <v>1.8829</v>
      </c>
      <c r="HC76">
        <v>1.8815900000000001</v>
      </c>
      <c r="HD76">
        <v>1.8831</v>
      </c>
      <c r="HE76">
        <v>1.8823399999999999</v>
      </c>
      <c r="HF76">
        <v>1.8843099999999999</v>
      </c>
      <c r="HG76">
        <v>1.88158</v>
      </c>
      <c r="HH76">
        <v>5</v>
      </c>
      <c r="HI76">
        <v>0</v>
      </c>
      <c r="HJ76">
        <v>0</v>
      </c>
      <c r="HK76">
        <v>0</v>
      </c>
      <c r="HL76" t="s">
        <v>406</v>
      </c>
      <c r="HM76" t="s">
        <v>407</v>
      </c>
      <c r="HN76" t="s">
        <v>408</v>
      </c>
      <c r="HO76" t="s">
        <v>408</v>
      </c>
      <c r="HP76" t="s">
        <v>408</v>
      </c>
      <c r="HQ76" t="s">
        <v>408</v>
      </c>
      <c r="HR76">
        <v>0</v>
      </c>
      <c r="HS76">
        <v>100</v>
      </c>
      <c r="HT76">
        <v>100</v>
      </c>
      <c r="HU76">
        <v>2.5000000000000001E-2</v>
      </c>
      <c r="HV76">
        <v>-9.2999999999999999E-2</v>
      </c>
      <c r="HW76">
        <v>0.3145</v>
      </c>
      <c r="HX76">
        <v>0</v>
      </c>
      <c r="HY76">
        <v>0</v>
      </c>
      <c r="HZ76">
        <v>0</v>
      </c>
      <c r="IA76">
        <v>-9.6809523809525899E-2</v>
      </c>
      <c r="IB76">
        <v>0</v>
      </c>
      <c r="IC76">
        <v>0</v>
      </c>
      <c r="ID76">
        <v>0</v>
      </c>
      <c r="IE76">
        <v>-1</v>
      </c>
      <c r="IF76">
        <v>-1</v>
      </c>
      <c r="IG76">
        <v>-1</v>
      </c>
      <c r="IH76">
        <v>-1</v>
      </c>
      <c r="II76">
        <v>2.7</v>
      </c>
      <c r="IJ76">
        <v>2.8</v>
      </c>
      <c r="IK76">
        <v>1.5564</v>
      </c>
      <c r="IL76">
        <v>2.5708000000000002</v>
      </c>
      <c r="IM76">
        <v>2.8002899999999999</v>
      </c>
      <c r="IN76">
        <v>2.97607</v>
      </c>
      <c r="IO76">
        <v>3.0493199999999998</v>
      </c>
      <c r="IP76">
        <v>2.2961399999999998</v>
      </c>
      <c r="IQ76">
        <v>34.669199999999996</v>
      </c>
      <c r="IR76">
        <v>24.2013</v>
      </c>
      <c r="IS76">
        <v>18</v>
      </c>
      <c r="IT76">
        <v>1094.72</v>
      </c>
      <c r="IU76">
        <v>594.30600000000004</v>
      </c>
      <c r="IV76">
        <v>25.0002</v>
      </c>
      <c r="IW76">
        <v>24.8385</v>
      </c>
      <c r="IX76">
        <v>30.0002</v>
      </c>
      <c r="IY76">
        <v>24.708600000000001</v>
      </c>
      <c r="IZ76">
        <v>24.6997</v>
      </c>
      <c r="JA76">
        <v>31.093299999999999</v>
      </c>
      <c r="JB76">
        <v>5.5920199999999998</v>
      </c>
      <c r="JC76">
        <v>56.02</v>
      </c>
      <c r="JD76">
        <v>25</v>
      </c>
      <c r="JE76">
        <v>400</v>
      </c>
      <c r="JF76">
        <v>16.9117</v>
      </c>
      <c r="JG76">
        <v>101.822</v>
      </c>
      <c r="JH76">
        <v>101.11199999999999</v>
      </c>
    </row>
    <row r="77" spans="1:268" x14ac:dyDescent="0.2">
      <c r="A77">
        <v>61</v>
      </c>
      <c r="B77">
        <v>1530568687.0999999</v>
      </c>
      <c r="C77">
        <v>11291.0999999046</v>
      </c>
      <c r="D77" t="s">
        <v>668</v>
      </c>
      <c r="E77" t="s">
        <v>669</v>
      </c>
      <c r="F77" t="s">
        <v>399</v>
      </c>
      <c r="I77">
        <v>1530568687.0999999</v>
      </c>
      <c r="J77">
        <f t="shared" si="46"/>
        <v>2.8395403049951209E-3</v>
      </c>
      <c r="K77">
        <f t="shared" si="47"/>
        <v>2.8395403049951211</v>
      </c>
      <c r="L77">
        <f t="shared" si="48"/>
        <v>10.189202818631486</v>
      </c>
      <c r="M77">
        <f t="shared" si="49"/>
        <v>393.149</v>
      </c>
      <c r="N77">
        <f t="shared" si="50"/>
        <v>259.18755346851748</v>
      </c>
      <c r="O77">
        <f t="shared" si="51"/>
        <v>23.620660610021428</v>
      </c>
      <c r="P77">
        <f t="shared" si="52"/>
        <v>35.829031810731998</v>
      </c>
      <c r="Q77">
        <f t="shared" si="53"/>
        <v>0.13585201772866778</v>
      </c>
      <c r="R77">
        <f t="shared" si="54"/>
        <v>2.7687575169184524</v>
      </c>
      <c r="S77">
        <f t="shared" si="55"/>
        <v>0.13225459410604307</v>
      </c>
      <c r="T77">
        <f t="shared" si="56"/>
        <v>8.2974401026768313E-2</v>
      </c>
      <c r="U77">
        <f t="shared" si="57"/>
        <v>248.08695450029262</v>
      </c>
      <c r="V77">
        <f t="shared" si="58"/>
        <v>27.379092679168007</v>
      </c>
      <c r="W77">
        <f t="shared" si="59"/>
        <v>27.334099999999999</v>
      </c>
      <c r="X77">
        <f t="shared" si="60"/>
        <v>3.6499962333692233</v>
      </c>
      <c r="Y77">
        <f t="shared" si="61"/>
        <v>50.050842779490964</v>
      </c>
      <c r="Z77">
        <f t="shared" si="62"/>
        <v>1.7513209679027999</v>
      </c>
      <c r="AA77">
        <f t="shared" si="63"/>
        <v>3.499083872810286</v>
      </c>
      <c r="AB77">
        <f t="shared" si="64"/>
        <v>1.8986752654664234</v>
      </c>
      <c r="AC77">
        <f t="shared" si="65"/>
        <v>-125.22372745028484</v>
      </c>
      <c r="AD77">
        <f t="shared" si="66"/>
        <v>-107.29474067521465</v>
      </c>
      <c r="AE77">
        <f t="shared" si="67"/>
        <v>-8.3610193020917158</v>
      </c>
      <c r="AF77">
        <f t="shared" si="68"/>
        <v>7.2074670727014194</v>
      </c>
      <c r="AG77">
        <v>0</v>
      </c>
      <c r="AH77">
        <v>0</v>
      </c>
      <c r="AI77">
        <f t="shared" si="69"/>
        <v>1</v>
      </c>
      <c r="AJ77">
        <f t="shared" si="70"/>
        <v>0</v>
      </c>
      <c r="AK77">
        <f t="shared" si="71"/>
        <v>48233.224988258051</v>
      </c>
      <c r="AL77" t="s">
        <v>400</v>
      </c>
      <c r="AM77">
        <v>8237.3799999999992</v>
      </c>
      <c r="AN77">
        <v>0</v>
      </c>
      <c r="AO77">
        <v>0</v>
      </c>
      <c r="AP77" t="e">
        <f t="shared" si="72"/>
        <v>#DIV/0!</v>
      </c>
      <c r="AQ77">
        <v>-1</v>
      </c>
      <c r="AR77" t="s">
        <v>670</v>
      </c>
      <c r="AS77">
        <v>10388.799999999999</v>
      </c>
      <c r="AT77">
        <v>1307.1038461538501</v>
      </c>
      <c r="AU77">
        <v>1491.97</v>
      </c>
      <c r="AV77">
        <f t="shared" si="73"/>
        <v>0.12390742028737167</v>
      </c>
      <c r="AW77">
        <v>0.5</v>
      </c>
      <c r="AX77">
        <f t="shared" si="74"/>
        <v>1264.6449007773535</v>
      </c>
      <c r="AY77">
        <f t="shared" si="75"/>
        <v>10.189202818631486</v>
      </c>
      <c r="AZ77">
        <f t="shared" si="76"/>
        <v>78.34944361745049</v>
      </c>
      <c r="BA77">
        <f t="shared" si="77"/>
        <v>8.8477032657576001E-3</v>
      </c>
      <c r="BB77">
        <f t="shared" si="78"/>
        <v>-1</v>
      </c>
      <c r="BC77" t="e">
        <f t="shared" si="79"/>
        <v>#DIV/0!</v>
      </c>
      <c r="BD77" t="s">
        <v>402</v>
      </c>
      <c r="BE77">
        <v>0</v>
      </c>
      <c r="BF77" t="e">
        <f t="shared" si="80"/>
        <v>#DIV/0!</v>
      </c>
      <c r="BG77" t="e">
        <f t="shared" si="81"/>
        <v>#DIV/0!</v>
      </c>
      <c r="BH77" t="e">
        <f t="shared" si="82"/>
        <v>#DIV/0!</v>
      </c>
      <c r="BI77" t="e">
        <f t="shared" si="83"/>
        <v>#DIV/0!</v>
      </c>
      <c r="BJ77">
        <f t="shared" si="84"/>
        <v>0.12390742028737167</v>
      </c>
      <c r="BK77" t="e">
        <f t="shared" si="85"/>
        <v>#DIV/0!</v>
      </c>
      <c r="BL77" t="e">
        <f t="shared" si="86"/>
        <v>#DIV/0!</v>
      </c>
      <c r="BM77" t="e">
        <f t="shared" si="87"/>
        <v>#DIV/0!</v>
      </c>
      <c r="BN77">
        <v>687</v>
      </c>
      <c r="BO77">
        <v>300</v>
      </c>
      <c r="BP77">
        <v>300</v>
      </c>
      <c r="BQ77">
        <v>300</v>
      </c>
      <c r="BR77">
        <v>10388.799999999999</v>
      </c>
      <c r="BS77">
        <v>1461.25</v>
      </c>
      <c r="BT77">
        <v>-7.3744199999999996E-3</v>
      </c>
      <c r="BU77">
        <v>-3.17</v>
      </c>
      <c r="BV77" t="s">
        <v>402</v>
      </c>
      <c r="BW77" t="s">
        <v>402</v>
      </c>
      <c r="BX77" t="s">
        <v>402</v>
      </c>
      <c r="BY77" t="s">
        <v>402</v>
      </c>
      <c r="BZ77" t="s">
        <v>402</v>
      </c>
      <c r="CA77" t="s">
        <v>402</v>
      </c>
      <c r="CB77" t="s">
        <v>402</v>
      </c>
      <c r="CC77" t="s">
        <v>402</v>
      </c>
      <c r="CD77" t="s">
        <v>402</v>
      </c>
      <c r="CE77" t="s">
        <v>402</v>
      </c>
      <c r="CF77">
        <f t="shared" si="88"/>
        <v>1500.19</v>
      </c>
      <c r="CG77">
        <f t="shared" si="89"/>
        <v>1264.6449007773535</v>
      </c>
      <c r="CH77">
        <f t="shared" si="90"/>
        <v>0.84298982180747339</v>
      </c>
      <c r="CI77">
        <f t="shared" si="91"/>
        <v>0.16537035608842388</v>
      </c>
      <c r="CJ77">
        <v>6</v>
      </c>
      <c r="CK77">
        <v>0.5</v>
      </c>
      <c r="CL77" t="s">
        <v>403</v>
      </c>
      <c r="CM77">
        <v>2</v>
      </c>
      <c r="CN77">
        <v>1530568687.0999999</v>
      </c>
      <c r="CO77">
        <v>393.149</v>
      </c>
      <c r="CP77">
        <v>399.93200000000002</v>
      </c>
      <c r="CQ77">
        <v>19.217099999999999</v>
      </c>
      <c r="CR77">
        <v>17.546199999999999</v>
      </c>
      <c r="CS77">
        <v>393.15300000000002</v>
      </c>
      <c r="CT77">
        <v>19.303799999999999</v>
      </c>
      <c r="CU77">
        <v>1000.05</v>
      </c>
      <c r="CV77">
        <v>91.029799999999994</v>
      </c>
      <c r="CW77">
        <v>0.103668</v>
      </c>
      <c r="CX77">
        <v>26.615300000000001</v>
      </c>
      <c r="CY77">
        <v>27.334099999999999</v>
      </c>
      <c r="CZ77">
        <v>999.9</v>
      </c>
      <c r="DA77">
        <v>0</v>
      </c>
      <c r="DB77">
        <v>0</v>
      </c>
      <c r="DC77">
        <v>10008.1</v>
      </c>
      <c r="DD77">
        <v>0</v>
      </c>
      <c r="DE77">
        <v>0.21912699999999999</v>
      </c>
      <c r="DF77">
        <v>-6.7835099999999997</v>
      </c>
      <c r="DG77">
        <v>400.85199999999998</v>
      </c>
      <c r="DH77">
        <v>407.07499999999999</v>
      </c>
      <c r="DI77">
        <v>1.67089</v>
      </c>
      <c r="DJ77">
        <v>399.93200000000002</v>
      </c>
      <c r="DK77">
        <v>17.546199999999999</v>
      </c>
      <c r="DL77">
        <v>1.7493300000000001</v>
      </c>
      <c r="DM77">
        <v>1.5972299999999999</v>
      </c>
      <c r="DN77">
        <v>15.341200000000001</v>
      </c>
      <c r="DO77">
        <v>13.9321</v>
      </c>
      <c r="DP77">
        <v>1500.19</v>
      </c>
      <c r="DQ77">
        <v>0.900003</v>
      </c>
      <c r="DR77">
        <v>9.99969E-2</v>
      </c>
      <c r="DS77">
        <v>0</v>
      </c>
      <c r="DT77">
        <v>1305.1300000000001</v>
      </c>
      <c r="DU77">
        <v>4.9997400000000001</v>
      </c>
      <c r="DV77">
        <v>18736.8</v>
      </c>
      <c r="DW77">
        <v>11511.8</v>
      </c>
      <c r="DX77">
        <v>41.625</v>
      </c>
      <c r="DY77">
        <v>43.125</v>
      </c>
      <c r="DZ77">
        <v>42.875</v>
      </c>
      <c r="EA77">
        <v>43.061999999999998</v>
      </c>
      <c r="EB77">
        <v>43.811999999999998</v>
      </c>
      <c r="EC77">
        <v>1345.68</v>
      </c>
      <c r="ED77">
        <v>149.51</v>
      </c>
      <c r="EE77">
        <v>0</v>
      </c>
      <c r="EF77">
        <v>1279</v>
      </c>
      <c r="EG77">
        <v>0</v>
      </c>
      <c r="EH77">
        <v>1307.1038461538501</v>
      </c>
      <c r="EI77">
        <v>-16.644102571997301</v>
      </c>
      <c r="EJ77">
        <v>-259.85299148291801</v>
      </c>
      <c r="EK77">
        <v>18766.103846153801</v>
      </c>
      <c r="EL77">
        <v>15</v>
      </c>
      <c r="EM77">
        <v>1530568618.0999999</v>
      </c>
      <c r="EN77" t="s">
        <v>671</v>
      </c>
      <c r="EO77">
        <v>1530568618.0999999</v>
      </c>
      <c r="EP77">
        <v>1530568615.0999999</v>
      </c>
      <c r="EQ77">
        <v>61</v>
      </c>
      <c r="ER77">
        <v>-0.03</v>
      </c>
      <c r="ES77">
        <v>6.0000000000000001E-3</v>
      </c>
      <c r="ET77">
        <v>-5.0000000000000001E-3</v>
      </c>
      <c r="EU77">
        <v>-8.6999999999999994E-2</v>
      </c>
      <c r="EV77">
        <v>400</v>
      </c>
      <c r="EW77">
        <v>18</v>
      </c>
      <c r="EX77">
        <v>0.28000000000000003</v>
      </c>
      <c r="EY77">
        <v>0.06</v>
      </c>
      <c r="EZ77">
        <v>-6.8132929268292699</v>
      </c>
      <c r="FA77">
        <v>-0.18749895470384001</v>
      </c>
      <c r="FB77">
        <v>3.7940693980558098E-2</v>
      </c>
      <c r="FC77">
        <v>0</v>
      </c>
      <c r="FD77">
        <v>1</v>
      </c>
      <c r="FE77">
        <v>0</v>
      </c>
      <c r="FF77">
        <v>0</v>
      </c>
      <c r="FG77">
        <v>0</v>
      </c>
      <c r="FH77">
        <v>1.6595734146341501</v>
      </c>
      <c r="FI77">
        <v>5.8361602787453601E-2</v>
      </c>
      <c r="FJ77">
        <v>5.8908058207958599E-3</v>
      </c>
      <c r="FK77">
        <v>1</v>
      </c>
      <c r="FL77">
        <v>1</v>
      </c>
      <c r="FM77">
        <v>3</v>
      </c>
      <c r="FN77" t="s">
        <v>413</v>
      </c>
      <c r="FO77">
        <v>3.9268000000000001</v>
      </c>
      <c r="FP77">
        <v>2.7863600000000002</v>
      </c>
      <c r="FQ77">
        <v>8.3830699999999994E-2</v>
      </c>
      <c r="FR77">
        <v>8.4885199999999994E-2</v>
      </c>
      <c r="FS77">
        <v>8.6345500000000006E-2</v>
      </c>
      <c r="FT77">
        <v>7.9886899999999997E-2</v>
      </c>
      <c r="FU77">
        <v>19685.900000000001</v>
      </c>
      <c r="FV77">
        <v>23986</v>
      </c>
      <c r="FW77">
        <v>20927.099999999999</v>
      </c>
      <c r="FX77">
        <v>25281</v>
      </c>
      <c r="FY77">
        <v>30325.5</v>
      </c>
      <c r="FZ77">
        <v>34249.599999999999</v>
      </c>
      <c r="GA77">
        <v>37771.5</v>
      </c>
      <c r="GB77">
        <v>41941.1</v>
      </c>
      <c r="GC77">
        <v>2.6675499999999999</v>
      </c>
      <c r="GD77">
        <v>2.1843499999999998</v>
      </c>
      <c r="GE77">
        <v>0.19069800000000001</v>
      </c>
      <c r="GF77">
        <v>0</v>
      </c>
      <c r="GG77">
        <v>24.209099999999999</v>
      </c>
      <c r="GH77">
        <v>999.9</v>
      </c>
      <c r="GI77">
        <v>47.052</v>
      </c>
      <c r="GJ77">
        <v>29.719000000000001</v>
      </c>
      <c r="GK77">
        <v>21.670500000000001</v>
      </c>
      <c r="GL77">
        <v>61.462499999999999</v>
      </c>
      <c r="GM77">
        <v>18.117000000000001</v>
      </c>
      <c r="GN77">
        <v>3</v>
      </c>
      <c r="GO77">
        <v>-0.18712699999999999</v>
      </c>
      <c r="GP77">
        <v>-0.32633400000000001</v>
      </c>
      <c r="GQ77">
        <v>20.321100000000001</v>
      </c>
      <c r="GR77">
        <v>5.2225299999999999</v>
      </c>
      <c r="GS77">
        <v>11.962</v>
      </c>
      <c r="GT77">
        <v>4.9858000000000002</v>
      </c>
      <c r="GU77">
        <v>3.3010000000000002</v>
      </c>
      <c r="GV77">
        <v>999.9</v>
      </c>
      <c r="GW77">
        <v>9999</v>
      </c>
      <c r="GX77">
        <v>9999</v>
      </c>
      <c r="GY77">
        <v>9999</v>
      </c>
      <c r="GZ77">
        <v>1.8844399999999999</v>
      </c>
      <c r="HA77">
        <v>1.8814</v>
      </c>
      <c r="HB77">
        <v>1.8828</v>
      </c>
      <c r="HC77">
        <v>1.8815599999999999</v>
      </c>
      <c r="HD77">
        <v>1.8831100000000001</v>
      </c>
      <c r="HE77">
        <v>1.88232</v>
      </c>
      <c r="HF77">
        <v>1.8843099999999999</v>
      </c>
      <c r="HG77">
        <v>1.8815599999999999</v>
      </c>
      <c r="HH77">
        <v>5</v>
      </c>
      <c r="HI77">
        <v>0</v>
      </c>
      <c r="HJ77">
        <v>0</v>
      </c>
      <c r="HK77">
        <v>0</v>
      </c>
      <c r="HL77" t="s">
        <v>406</v>
      </c>
      <c r="HM77" t="s">
        <v>407</v>
      </c>
      <c r="HN77" t="s">
        <v>408</v>
      </c>
      <c r="HO77" t="s">
        <v>408</v>
      </c>
      <c r="HP77" t="s">
        <v>408</v>
      </c>
      <c r="HQ77" t="s">
        <v>408</v>
      </c>
      <c r="HR77">
        <v>0</v>
      </c>
      <c r="HS77">
        <v>100</v>
      </c>
      <c r="HT77">
        <v>100</v>
      </c>
      <c r="HU77">
        <v>-4.0000000000000001E-3</v>
      </c>
      <c r="HV77">
        <v>-8.6699999999999999E-2</v>
      </c>
      <c r="HW77">
        <v>-4.8499999999194196E-3</v>
      </c>
      <c r="HX77">
        <v>0</v>
      </c>
      <c r="HY77">
        <v>0</v>
      </c>
      <c r="HZ77">
        <v>0</v>
      </c>
      <c r="IA77">
        <v>-8.66649999999929E-2</v>
      </c>
      <c r="IB77">
        <v>0</v>
      </c>
      <c r="IC77">
        <v>0</v>
      </c>
      <c r="ID77">
        <v>0</v>
      </c>
      <c r="IE77">
        <v>-1</v>
      </c>
      <c r="IF77">
        <v>-1</v>
      </c>
      <c r="IG77">
        <v>-1</v>
      </c>
      <c r="IH77">
        <v>-1</v>
      </c>
      <c r="II77">
        <v>1.1000000000000001</v>
      </c>
      <c r="IJ77">
        <v>1.2</v>
      </c>
      <c r="IK77">
        <v>1.5564</v>
      </c>
      <c r="IL77">
        <v>2.5781200000000002</v>
      </c>
      <c r="IM77">
        <v>2.8002899999999999</v>
      </c>
      <c r="IN77">
        <v>2.97241</v>
      </c>
      <c r="IO77">
        <v>3.0493199999999998</v>
      </c>
      <c r="IP77">
        <v>2.2936999999999999</v>
      </c>
      <c r="IQ77">
        <v>34.646299999999997</v>
      </c>
      <c r="IR77">
        <v>24.210100000000001</v>
      </c>
      <c r="IS77">
        <v>18</v>
      </c>
      <c r="IT77">
        <v>1094.18</v>
      </c>
      <c r="IU77">
        <v>595.79700000000003</v>
      </c>
      <c r="IV77">
        <v>24.9999</v>
      </c>
      <c r="IW77">
        <v>24.871500000000001</v>
      </c>
      <c r="IX77">
        <v>30</v>
      </c>
      <c r="IY77">
        <v>24.764500000000002</v>
      </c>
      <c r="IZ77">
        <v>24.757300000000001</v>
      </c>
      <c r="JA77">
        <v>31.103200000000001</v>
      </c>
      <c r="JB77">
        <v>13.8447</v>
      </c>
      <c r="JC77">
        <v>65.4512</v>
      </c>
      <c r="JD77">
        <v>25</v>
      </c>
      <c r="JE77">
        <v>400</v>
      </c>
      <c r="JF77">
        <v>17.528300000000002</v>
      </c>
      <c r="JG77">
        <v>101.82</v>
      </c>
      <c r="JH77">
        <v>101.10899999999999</v>
      </c>
    </row>
    <row r="78" spans="1:268" x14ac:dyDescent="0.2">
      <c r="A78">
        <v>62</v>
      </c>
      <c r="B78">
        <v>1530568809.0999999</v>
      </c>
      <c r="C78">
        <v>11413.0999999046</v>
      </c>
      <c r="D78" t="s">
        <v>672</v>
      </c>
      <c r="E78" t="s">
        <v>673</v>
      </c>
      <c r="F78" t="s">
        <v>399</v>
      </c>
      <c r="I78">
        <v>1530568809.0999999</v>
      </c>
      <c r="J78">
        <f t="shared" si="46"/>
        <v>3.0909315471471465E-3</v>
      </c>
      <c r="K78">
        <f t="shared" si="47"/>
        <v>3.0909315471471466</v>
      </c>
      <c r="L78">
        <f t="shared" si="48"/>
        <v>8.3781466118740688</v>
      </c>
      <c r="M78">
        <f t="shared" si="49"/>
        <v>294.44900000000001</v>
      </c>
      <c r="N78">
        <f t="shared" si="50"/>
        <v>194.29501709520611</v>
      </c>
      <c r="O78">
        <f t="shared" si="51"/>
        <v>17.708228746718</v>
      </c>
      <c r="P78">
        <f t="shared" si="52"/>
        <v>26.836355992018998</v>
      </c>
      <c r="Q78">
        <f t="shared" si="53"/>
        <v>0.14965817877536058</v>
      </c>
      <c r="R78">
        <f t="shared" si="54"/>
        <v>2.7665762284625255</v>
      </c>
      <c r="S78">
        <f t="shared" si="55"/>
        <v>0.14530170412911278</v>
      </c>
      <c r="T78">
        <f t="shared" si="56"/>
        <v>9.1194413815932129E-2</v>
      </c>
      <c r="U78">
        <f t="shared" si="57"/>
        <v>248.03907450059265</v>
      </c>
      <c r="V78">
        <f t="shared" si="58"/>
        <v>27.301388161107482</v>
      </c>
      <c r="W78">
        <f t="shared" si="59"/>
        <v>27.284300000000002</v>
      </c>
      <c r="X78">
        <f t="shared" si="60"/>
        <v>3.639360562164049</v>
      </c>
      <c r="Y78">
        <f t="shared" si="61"/>
        <v>50.267558999037</v>
      </c>
      <c r="Z78">
        <f t="shared" si="62"/>
        <v>1.7579718475934998</v>
      </c>
      <c r="AA78">
        <f t="shared" si="63"/>
        <v>3.497229391280325</v>
      </c>
      <c r="AB78">
        <f t="shared" si="64"/>
        <v>1.8813887145705492</v>
      </c>
      <c r="AC78">
        <f t="shared" si="65"/>
        <v>-136.31008122918917</v>
      </c>
      <c r="AD78">
        <f t="shared" si="66"/>
        <v>-101.12482387237512</v>
      </c>
      <c r="AE78">
        <f t="shared" si="67"/>
        <v>-7.8841174110323591</v>
      </c>
      <c r="AF78">
        <f t="shared" si="68"/>
        <v>2.7200519879960154</v>
      </c>
      <c r="AG78">
        <v>0</v>
      </c>
      <c r="AH78">
        <v>0</v>
      </c>
      <c r="AI78">
        <f t="shared" si="69"/>
        <v>1</v>
      </c>
      <c r="AJ78">
        <f t="shared" si="70"/>
        <v>0</v>
      </c>
      <c r="AK78">
        <f t="shared" si="71"/>
        <v>48175.327044989994</v>
      </c>
      <c r="AL78" t="s">
        <v>400</v>
      </c>
      <c r="AM78">
        <v>8237.3799999999992</v>
      </c>
      <c r="AN78">
        <v>0</v>
      </c>
      <c r="AO78">
        <v>0</v>
      </c>
      <c r="AP78" t="e">
        <f t="shared" si="72"/>
        <v>#DIV/0!</v>
      </c>
      <c r="AQ78">
        <v>-1</v>
      </c>
      <c r="AR78" t="s">
        <v>674</v>
      </c>
      <c r="AS78">
        <v>10388.6</v>
      </c>
      <c r="AT78">
        <v>1279.3561538461499</v>
      </c>
      <c r="AU78">
        <v>1459.89</v>
      </c>
      <c r="AV78">
        <f t="shared" si="73"/>
        <v>0.12366263633140173</v>
      </c>
      <c r="AW78">
        <v>0.5</v>
      </c>
      <c r="AX78">
        <f t="shared" si="74"/>
        <v>1264.3929007775091</v>
      </c>
      <c r="AY78">
        <f t="shared" si="75"/>
        <v>8.3781466118740688</v>
      </c>
      <c r="AZ78">
        <f t="shared" si="76"/>
        <v>78.179079734427617</v>
      </c>
      <c r="BA78">
        <f t="shared" si="77"/>
        <v>7.4171142578443733E-3</v>
      </c>
      <c r="BB78">
        <f t="shared" si="78"/>
        <v>-1</v>
      </c>
      <c r="BC78" t="e">
        <f t="shared" si="79"/>
        <v>#DIV/0!</v>
      </c>
      <c r="BD78" t="s">
        <v>402</v>
      </c>
      <c r="BE78">
        <v>0</v>
      </c>
      <c r="BF78" t="e">
        <f t="shared" si="80"/>
        <v>#DIV/0!</v>
      </c>
      <c r="BG78" t="e">
        <f t="shared" si="81"/>
        <v>#DIV/0!</v>
      </c>
      <c r="BH78" t="e">
        <f t="shared" si="82"/>
        <v>#DIV/0!</v>
      </c>
      <c r="BI78" t="e">
        <f t="shared" si="83"/>
        <v>#DIV/0!</v>
      </c>
      <c r="BJ78">
        <f t="shared" si="84"/>
        <v>0.12366263633140179</v>
      </c>
      <c r="BK78" t="e">
        <f t="shared" si="85"/>
        <v>#DIV/0!</v>
      </c>
      <c r="BL78" t="e">
        <f t="shared" si="86"/>
        <v>#DIV/0!</v>
      </c>
      <c r="BM78" t="e">
        <f t="shared" si="87"/>
        <v>#DIV/0!</v>
      </c>
      <c r="BN78">
        <v>688</v>
      </c>
      <c r="BO78">
        <v>300</v>
      </c>
      <c r="BP78">
        <v>300</v>
      </c>
      <c r="BQ78">
        <v>300</v>
      </c>
      <c r="BR78">
        <v>10388.6</v>
      </c>
      <c r="BS78">
        <v>1430.09</v>
      </c>
      <c r="BT78">
        <v>-7.3740699999999999E-3</v>
      </c>
      <c r="BU78">
        <v>-3.35</v>
      </c>
      <c r="BV78" t="s">
        <v>402</v>
      </c>
      <c r="BW78" t="s">
        <v>402</v>
      </c>
      <c r="BX78" t="s">
        <v>402</v>
      </c>
      <c r="BY78" t="s">
        <v>402</v>
      </c>
      <c r="BZ78" t="s">
        <v>402</v>
      </c>
      <c r="CA78" t="s">
        <v>402</v>
      </c>
      <c r="CB78" t="s">
        <v>402</v>
      </c>
      <c r="CC78" t="s">
        <v>402</v>
      </c>
      <c r="CD78" t="s">
        <v>402</v>
      </c>
      <c r="CE78" t="s">
        <v>402</v>
      </c>
      <c r="CF78">
        <f t="shared" si="88"/>
        <v>1499.89</v>
      </c>
      <c r="CG78">
        <f t="shared" si="89"/>
        <v>1264.3929007775091</v>
      </c>
      <c r="CH78">
        <f t="shared" si="90"/>
        <v>0.84299041981579248</v>
      </c>
      <c r="CI78">
        <f t="shared" si="91"/>
        <v>0.16537151024447969</v>
      </c>
      <c r="CJ78">
        <v>6</v>
      </c>
      <c r="CK78">
        <v>0.5</v>
      </c>
      <c r="CL78" t="s">
        <v>403</v>
      </c>
      <c r="CM78">
        <v>2</v>
      </c>
      <c r="CN78">
        <v>1530568809.0999999</v>
      </c>
      <c r="CO78">
        <v>294.44900000000001</v>
      </c>
      <c r="CP78">
        <v>300.02199999999999</v>
      </c>
      <c r="CQ78">
        <v>19.288499999999999</v>
      </c>
      <c r="CR78">
        <v>17.4697</v>
      </c>
      <c r="CS78">
        <v>294.34399999999999</v>
      </c>
      <c r="CT78">
        <v>19.377500000000001</v>
      </c>
      <c r="CU78">
        <v>999.99300000000005</v>
      </c>
      <c r="CV78">
        <v>91.037499999999994</v>
      </c>
      <c r="CW78">
        <v>0.103431</v>
      </c>
      <c r="CX78">
        <v>26.606300000000001</v>
      </c>
      <c r="CY78">
        <v>27.284300000000002</v>
      </c>
      <c r="CZ78">
        <v>999.9</v>
      </c>
      <c r="DA78">
        <v>0</v>
      </c>
      <c r="DB78">
        <v>0</v>
      </c>
      <c r="DC78">
        <v>9994.3799999999992</v>
      </c>
      <c r="DD78">
        <v>0</v>
      </c>
      <c r="DE78">
        <v>0.21912699999999999</v>
      </c>
      <c r="DF78">
        <v>-5.6826499999999998</v>
      </c>
      <c r="DG78">
        <v>300.12900000000002</v>
      </c>
      <c r="DH78">
        <v>305.35700000000003</v>
      </c>
      <c r="DI78">
        <v>1.8210900000000001</v>
      </c>
      <c r="DJ78">
        <v>300.02199999999999</v>
      </c>
      <c r="DK78">
        <v>17.4697</v>
      </c>
      <c r="DL78">
        <v>1.7561899999999999</v>
      </c>
      <c r="DM78">
        <v>1.5904</v>
      </c>
      <c r="DN78">
        <v>15.402200000000001</v>
      </c>
      <c r="DO78">
        <v>13.866099999999999</v>
      </c>
      <c r="DP78">
        <v>1499.89</v>
      </c>
      <c r="DQ78">
        <v>0.89998500000000003</v>
      </c>
      <c r="DR78">
        <v>0.10001500000000001</v>
      </c>
      <c r="DS78">
        <v>0</v>
      </c>
      <c r="DT78">
        <v>1277.96</v>
      </c>
      <c r="DU78">
        <v>4.9997400000000001</v>
      </c>
      <c r="DV78">
        <v>18346.400000000001</v>
      </c>
      <c r="DW78">
        <v>11509.5</v>
      </c>
      <c r="DX78">
        <v>41.811999999999998</v>
      </c>
      <c r="DY78">
        <v>43.061999999999998</v>
      </c>
      <c r="DZ78">
        <v>43.061999999999998</v>
      </c>
      <c r="EA78">
        <v>42.686999999999998</v>
      </c>
      <c r="EB78">
        <v>44.186999999999998</v>
      </c>
      <c r="EC78">
        <v>1345.38</v>
      </c>
      <c r="ED78">
        <v>149.51</v>
      </c>
      <c r="EE78">
        <v>0</v>
      </c>
      <c r="EF78">
        <v>121.799999952316</v>
      </c>
      <c r="EG78">
        <v>0</v>
      </c>
      <c r="EH78">
        <v>1279.3561538461499</v>
      </c>
      <c r="EI78">
        <v>-6.3788034099983699</v>
      </c>
      <c r="EJ78">
        <v>-97.018803224122493</v>
      </c>
      <c r="EK78">
        <v>18361.553846153802</v>
      </c>
      <c r="EL78">
        <v>15</v>
      </c>
      <c r="EM78">
        <v>1530568832.0999999</v>
      </c>
      <c r="EN78" t="s">
        <v>675</v>
      </c>
      <c r="EO78">
        <v>1530568832.0999999</v>
      </c>
      <c r="EP78">
        <v>1530568829.0999999</v>
      </c>
      <c r="EQ78">
        <v>62</v>
      </c>
      <c r="ER78">
        <v>0.11</v>
      </c>
      <c r="ES78">
        <v>-2E-3</v>
      </c>
      <c r="ET78">
        <v>0.105</v>
      </c>
      <c r="EU78">
        <v>-8.8999999999999996E-2</v>
      </c>
      <c r="EV78">
        <v>300</v>
      </c>
      <c r="EW78">
        <v>17</v>
      </c>
      <c r="EX78">
        <v>0.22</v>
      </c>
      <c r="EY78">
        <v>0.03</v>
      </c>
      <c r="EZ78">
        <v>-5.6750358536585397</v>
      </c>
      <c r="FA78">
        <v>-4.02146341463437E-2</v>
      </c>
      <c r="FB78">
        <v>3.85344935106837E-2</v>
      </c>
      <c r="FC78">
        <v>1</v>
      </c>
      <c r="FD78">
        <v>1</v>
      </c>
      <c r="FE78">
        <v>0</v>
      </c>
      <c r="FF78">
        <v>0</v>
      </c>
      <c r="FG78">
        <v>0</v>
      </c>
      <c r="FH78">
        <v>1.8071273170731701</v>
      </c>
      <c r="FI78">
        <v>6.0330940766548997E-2</v>
      </c>
      <c r="FJ78">
        <v>6.0453711477541699E-3</v>
      </c>
      <c r="FK78">
        <v>1</v>
      </c>
      <c r="FL78">
        <v>2</v>
      </c>
      <c r="FM78">
        <v>3</v>
      </c>
      <c r="FN78" t="s">
        <v>422</v>
      </c>
      <c r="FO78">
        <v>3.9267099999999999</v>
      </c>
      <c r="FP78">
        <v>2.7860100000000001</v>
      </c>
      <c r="FQ78">
        <v>6.6721699999999995E-2</v>
      </c>
      <c r="FR78">
        <v>6.7733699999999994E-2</v>
      </c>
      <c r="FS78">
        <v>8.6599300000000004E-2</v>
      </c>
      <c r="FT78">
        <v>7.9643500000000006E-2</v>
      </c>
      <c r="FU78">
        <v>20054.8</v>
      </c>
      <c r="FV78">
        <v>24437.200000000001</v>
      </c>
      <c r="FW78">
        <v>20928.2</v>
      </c>
      <c r="FX78">
        <v>25282.5</v>
      </c>
      <c r="FY78">
        <v>30318.3</v>
      </c>
      <c r="FZ78">
        <v>34260.1</v>
      </c>
      <c r="GA78">
        <v>37773.300000000003</v>
      </c>
      <c r="GB78">
        <v>41943.199999999997</v>
      </c>
      <c r="GC78">
        <v>2.66913</v>
      </c>
      <c r="GD78">
        <v>2.18432</v>
      </c>
      <c r="GE78">
        <v>0.18639500000000001</v>
      </c>
      <c r="GF78">
        <v>0</v>
      </c>
      <c r="GG78">
        <v>24.229700000000001</v>
      </c>
      <c r="GH78">
        <v>999.9</v>
      </c>
      <c r="GI78">
        <v>46.856000000000002</v>
      </c>
      <c r="GJ78">
        <v>29.698</v>
      </c>
      <c r="GK78">
        <v>21.550599999999999</v>
      </c>
      <c r="GL78">
        <v>61.622500000000002</v>
      </c>
      <c r="GM78">
        <v>18.161100000000001</v>
      </c>
      <c r="GN78">
        <v>3</v>
      </c>
      <c r="GO78">
        <v>-0.189527</v>
      </c>
      <c r="GP78">
        <v>-0.33380399999999999</v>
      </c>
      <c r="GQ78">
        <v>20.321200000000001</v>
      </c>
      <c r="GR78">
        <v>5.2217799999999999</v>
      </c>
      <c r="GS78">
        <v>11.962</v>
      </c>
      <c r="GT78">
        <v>4.9858000000000002</v>
      </c>
      <c r="GU78">
        <v>3.3010000000000002</v>
      </c>
      <c r="GV78">
        <v>999.9</v>
      </c>
      <c r="GW78">
        <v>9999</v>
      </c>
      <c r="GX78">
        <v>9999</v>
      </c>
      <c r="GY78">
        <v>9999</v>
      </c>
      <c r="GZ78">
        <v>1.88442</v>
      </c>
      <c r="HA78">
        <v>1.8813899999999999</v>
      </c>
      <c r="HB78">
        <v>1.8828499999999999</v>
      </c>
      <c r="HC78">
        <v>1.8815599999999999</v>
      </c>
      <c r="HD78">
        <v>1.8831100000000001</v>
      </c>
      <c r="HE78">
        <v>1.88232</v>
      </c>
      <c r="HF78">
        <v>1.8843099999999999</v>
      </c>
      <c r="HG78">
        <v>1.8815599999999999</v>
      </c>
      <c r="HH78">
        <v>5</v>
      </c>
      <c r="HI78">
        <v>0</v>
      </c>
      <c r="HJ78">
        <v>0</v>
      </c>
      <c r="HK78">
        <v>0</v>
      </c>
      <c r="HL78" t="s">
        <v>406</v>
      </c>
      <c r="HM78" t="s">
        <v>407</v>
      </c>
      <c r="HN78" t="s">
        <v>408</v>
      </c>
      <c r="HO78" t="s">
        <v>408</v>
      </c>
      <c r="HP78" t="s">
        <v>408</v>
      </c>
      <c r="HQ78" t="s">
        <v>408</v>
      </c>
      <c r="HR78">
        <v>0</v>
      </c>
      <c r="HS78">
        <v>100</v>
      </c>
      <c r="HT78">
        <v>100</v>
      </c>
      <c r="HU78">
        <v>0.105</v>
      </c>
      <c r="HV78">
        <v>-8.8999999999999996E-2</v>
      </c>
      <c r="HW78">
        <v>-4.8499999999194196E-3</v>
      </c>
      <c r="HX78">
        <v>0</v>
      </c>
      <c r="HY78">
        <v>0</v>
      </c>
      <c r="HZ78">
        <v>0</v>
      </c>
      <c r="IA78">
        <v>-8.66649999999929E-2</v>
      </c>
      <c r="IB78">
        <v>0</v>
      </c>
      <c r="IC78">
        <v>0</v>
      </c>
      <c r="ID78">
        <v>0</v>
      </c>
      <c r="IE78">
        <v>-1</v>
      </c>
      <c r="IF78">
        <v>-1</v>
      </c>
      <c r="IG78">
        <v>-1</v>
      </c>
      <c r="IH78">
        <v>-1</v>
      </c>
      <c r="II78">
        <v>3.2</v>
      </c>
      <c r="IJ78">
        <v>3.2</v>
      </c>
      <c r="IK78">
        <v>1.23047</v>
      </c>
      <c r="IL78">
        <v>2.5708000000000002</v>
      </c>
      <c r="IM78">
        <v>2.8002899999999999</v>
      </c>
      <c r="IN78">
        <v>2.97607</v>
      </c>
      <c r="IO78">
        <v>3.0493199999999998</v>
      </c>
      <c r="IP78">
        <v>2.33887</v>
      </c>
      <c r="IQ78">
        <v>34.646299999999997</v>
      </c>
      <c r="IR78">
        <v>24.210100000000001</v>
      </c>
      <c r="IS78">
        <v>18</v>
      </c>
      <c r="IT78">
        <v>1095.44</v>
      </c>
      <c r="IU78">
        <v>595.45000000000005</v>
      </c>
      <c r="IV78">
        <v>24.9998</v>
      </c>
      <c r="IW78">
        <v>24.8384</v>
      </c>
      <c r="IX78">
        <v>30</v>
      </c>
      <c r="IY78">
        <v>24.7349</v>
      </c>
      <c r="IZ78">
        <v>24.729099999999999</v>
      </c>
      <c r="JA78">
        <v>24.5792</v>
      </c>
      <c r="JB78">
        <v>13.3057</v>
      </c>
      <c r="JC78">
        <v>65.081199999999995</v>
      </c>
      <c r="JD78">
        <v>25</v>
      </c>
      <c r="JE78">
        <v>300</v>
      </c>
      <c r="JF78">
        <v>17.417200000000001</v>
      </c>
      <c r="JG78">
        <v>101.825</v>
      </c>
      <c r="JH78">
        <v>101.11499999999999</v>
      </c>
    </row>
    <row r="79" spans="1:268" x14ac:dyDescent="0.2">
      <c r="A79">
        <v>63</v>
      </c>
      <c r="B79">
        <v>1530568953.0999999</v>
      </c>
      <c r="C79">
        <v>11557.0999999046</v>
      </c>
      <c r="D79" t="s">
        <v>676</v>
      </c>
      <c r="E79" t="s">
        <v>677</v>
      </c>
      <c r="F79" t="s">
        <v>399</v>
      </c>
      <c r="I79">
        <v>1530568953.0999999</v>
      </c>
      <c r="J79">
        <f t="shared" si="46"/>
        <v>3.4338392378682782E-3</v>
      </c>
      <c r="K79">
        <f t="shared" si="47"/>
        <v>3.4338392378682783</v>
      </c>
      <c r="L79">
        <f t="shared" si="48"/>
        <v>5.8147983246810515</v>
      </c>
      <c r="M79">
        <f t="shared" si="49"/>
        <v>196.11799999999999</v>
      </c>
      <c r="N79">
        <f t="shared" si="50"/>
        <v>133.41811404709506</v>
      </c>
      <c r="O79">
        <f t="shared" si="51"/>
        <v>12.158946284866953</v>
      </c>
      <c r="P79">
        <f t="shared" si="52"/>
        <v>17.873047033582001</v>
      </c>
      <c r="Q79">
        <f t="shared" si="53"/>
        <v>0.16750721291494275</v>
      </c>
      <c r="R79">
        <f t="shared" si="54"/>
        <v>2.763050298646244</v>
      </c>
      <c r="S79">
        <f t="shared" si="55"/>
        <v>0.16206324219752771</v>
      </c>
      <c r="T79">
        <f t="shared" si="56"/>
        <v>0.10176390669718931</v>
      </c>
      <c r="U79">
        <f t="shared" si="57"/>
        <v>248.03588250061267</v>
      </c>
      <c r="V79">
        <f t="shared" si="58"/>
        <v>27.211300054273096</v>
      </c>
      <c r="W79">
        <f t="shared" si="59"/>
        <v>27.226800000000001</v>
      </c>
      <c r="X79">
        <f t="shared" si="60"/>
        <v>3.6271140738343499</v>
      </c>
      <c r="Y79">
        <f t="shared" si="61"/>
        <v>50.119610787155054</v>
      </c>
      <c r="Z79">
        <f t="shared" si="62"/>
        <v>1.7531385108980997</v>
      </c>
      <c r="AA79">
        <f t="shared" si="63"/>
        <v>3.4979092681769273</v>
      </c>
      <c r="AB79">
        <f t="shared" si="64"/>
        <v>1.8739755629362502</v>
      </c>
      <c r="AC79">
        <f t="shared" si="65"/>
        <v>-151.43231038999107</v>
      </c>
      <c r="AD79">
        <f t="shared" si="66"/>
        <v>-91.939079584820448</v>
      </c>
      <c r="AE79">
        <f t="shared" si="67"/>
        <v>-7.1751583690673773</v>
      </c>
      <c r="AF79">
        <f t="shared" si="68"/>
        <v>-2.5106658432662385</v>
      </c>
      <c r="AG79">
        <v>0</v>
      </c>
      <c r="AH79">
        <v>0</v>
      </c>
      <c r="AI79">
        <f t="shared" si="69"/>
        <v>1</v>
      </c>
      <c r="AJ79">
        <f t="shared" si="70"/>
        <v>0</v>
      </c>
      <c r="AK79">
        <f t="shared" si="71"/>
        <v>48078.490137396613</v>
      </c>
      <c r="AL79" t="s">
        <v>400</v>
      </c>
      <c r="AM79">
        <v>8237.3799999999992</v>
      </c>
      <c r="AN79">
        <v>0</v>
      </c>
      <c r="AO79">
        <v>0</v>
      </c>
      <c r="AP79" t="e">
        <f t="shared" si="72"/>
        <v>#DIV/0!</v>
      </c>
      <c r="AQ79">
        <v>-1</v>
      </c>
      <c r="AR79" t="s">
        <v>678</v>
      </c>
      <c r="AS79">
        <v>10388.4</v>
      </c>
      <c r="AT79">
        <v>1250.1203846153801</v>
      </c>
      <c r="AU79">
        <v>1418.28</v>
      </c>
      <c r="AV79">
        <f t="shared" si="73"/>
        <v>0.1185658793641734</v>
      </c>
      <c r="AW79">
        <v>0.5</v>
      </c>
      <c r="AX79">
        <f t="shared" si="74"/>
        <v>1264.3761007775195</v>
      </c>
      <c r="AY79">
        <f t="shared" si="75"/>
        <v>5.8147983246810515</v>
      </c>
      <c r="AZ79">
        <f t="shared" si="76"/>
        <v>74.955932117865657</v>
      </c>
      <c r="BA79">
        <f t="shared" si="77"/>
        <v>5.3898506310664507E-3</v>
      </c>
      <c r="BB79">
        <f t="shared" si="78"/>
        <v>-1</v>
      </c>
      <c r="BC79" t="e">
        <f t="shared" si="79"/>
        <v>#DIV/0!</v>
      </c>
      <c r="BD79" t="s">
        <v>402</v>
      </c>
      <c r="BE79">
        <v>0</v>
      </c>
      <c r="BF79" t="e">
        <f t="shared" si="80"/>
        <v>#DIV/0!</v>
      </c>
      <c r="BG79" t="e">
        <f t="shared" si="81"/>
        <v>#DIV/0!</v>
      </c>
      <c r="BH79" t="e">
        <f t="shared" si="82"/>
        <v>#DIV/0!</v>
      </c>
      <c r="BI79" t="e">
        <f t="shared" si="83"/>
        <v>#DIV/0!</v>
      </c>
      <c r="BJ79">
        <f t="shared" si="84"/>
        <v>0.11856587936417343</v>
      </c>
      <c r="BK79" t="e">
        <f t="shared" si="85"/>
        <v>#DIV/0!</v>
      </c>
      <c r="BL79" t="e">
        <f t="shared" si="86"/>
        <v>#DIV/0!</v>
      </c>
      <c r="BM79" t="e">
        <f t="shared" si="87"/>
        <v>#DIV/0!</v>
      </c>
      <c r="BN79">
        <v>689</v>
      </c>
      <c r="BO79">
        <v>300</v>
      </c>
      <c r="BP79">
        <v>300</v>
      </c>
      <c r="BQ79">
        <v>300</v>
      </c>
      <c r="BR79">
        <v>10388.4</v>
      </c>
      <c r="BS79">
        <v>1393.06</v>
      </c>
      <c r="BT79">
        <v>-7.3739699999999997E-3</v>
      </c>
      <c r="BU79">
        <v>-2.4300000000000002</v>
      </c>
      <c r="BV79" t="s">
        <v>402</v>
      </c>
      <c r="BW79" t="s">
        <v>402</v>
      </c>
      <c r="BX79" t="s">
        <v>402</v>
      </c>
      <c r="BY79" t="s">
        <v>402</v>
      </c>
      <c r="BZ79" t="s">
        <v>402</v>
      </c>
      <c r="CA79" t="s">
        <v>402</v>
      </c>
      <c r="CB79" t="s">
        <v>402</v>
      </c>
      <c r="CC79" t="s">
        <v>402</v>
      </c>
      <c r="CD79" t="s">
        <v>402</v>
      </c>
      <c r="CE79" t="s">
        <v>402</v>
      </c>
      <c r="CF79">
        <f t="shared" si="88"/>
        <v>1499.87</v>
      </c>
      <c r="CG79">
        <f t="shared" si="89"/>
        <v>1264.3761007775195</v>
      </c>
      <c r="CH79">
        <f t="shared" si="90"/>
        <v>0.84299045969151964</v>
      </c>
      <c r="CI79">
        <f t="shared" si="91"/>
        <v>0.16537158720463285</v>
      </c>
      <c r="CJ79">
        <v>6</v>
      </c>
      <c r="CK79">
        <v>0.5</v>
      </c>
      <c r="CL79" t="s">
        <v>403</v>
      </c>
      <c r="CM79">
        <v>2</v>
      </c>
      <c r="CN79">
        <v>1530568953.0999999</v>
      </c>
      <c r="CO79">
        <v>196.11799999999999</v>
      </c>
      <c r="CP79">
        <v>200.011</v>
      </c>
      <c r="CQ79">
        <v>19.236899999999999</v>
      </c>
      <c r="CR79">
        <v>17.216200000000001</v>
      </c>
      <c r="CS79">
        <v>196.018</v>
      </c>
      <c r="CT79">
        <v>19.3309</v>
      </c>
      <c r="CU79">
        <v>999.98500000000001</v>
      </c>
      <c r="CV79">
        <v>91.030299999999997</v>
      </c>
      <c r="CW79">
        <v>0.103849</v>
      </c>
      <c r="CX79">
        <v>26.6096</v>
      </c>
      <c r="CY79">
        <v>27.226800000000001</v>
      </c>
      <c r="CZ79">
        <v>999.9</v>
      </c>
      <c r="DA79">
        <v>0</v>
      </c>
      <c r="DB79">
        <v>0</v>
      </c>
      <c r="DC79">
        <v>9974.3799999999992</v>
      </c>
      <c r="DD79">
        <v>0</v>
      </c>
      <c r="DE79">
        <v>0.21912699999999999</v>
      </c>
      <c r="DF79">
        <v>-3.88788</v>
      </c>
      <c r="DG79">
        <v>199.971</v>
      </c>
      <c r="DH79">
        <v>203.51499999999999</v>
      </c>
      <c r="DI79">
        <v>2.0256400000000001</v>
      </c>
      <c r="DJ79">
        <v>200.011</v>
      </c>
      <c r="DK79">
        <v>17.216200000000001</v>
      </c>
      <c r="DL79">
        <v>1.75159</v>
      </c>
      <c r="DM79">
        <v>1.5671999999999999</v>
      </c>
      <c r="DN79">
        <v>15.3614</v>
      </c>
      <c r="DO79">
        <v>13.64</v>
      </c>
      <c r="DP79">
        <v>1499.87</v>
      </c>
      <c r="DQ79">
        <v>0.89998500000000003</v>
      </c>
      <c r="DR79">
        <v>0.10001500000000001</v>
      </c>
      <c r="DS79">
        <v>0</v>
      </c>
      <c r="DT79">
        <v>1250.28</v>
      </c>
      <c r="DU79">
        <v>4.9997400000000001</v>
      </c>
      <c r="DV79">
        <v>17930.400000000001</v>
      </c>
      <c r="DW79">
        <v>11509.3</v>
      </c>
      <c r="DX79">
        <v>42</v>
      </c>
      <c r="DY79">
        <v>43</v>
      </c>
      <c r="DZ79">
        <v>43.061999999999998</v>
      </c>
      <c r="EA79">
        <v>42.875</v>
      </c>
      <c r="EB79">
        <v>44.061999999999998</v>
      </c>
      <c r="EC79">
        <v>1345.36</v>
      </c>
      <c r="ED79">
        <v>149.51</v>
      </c>
      <c r="EE79">
        <v>0</v>
      </c>
      <c r="EF79">
        <v>143.60000014305101</v>
      </c>
      <c r="EG79">
        <v>0</v>
      </c>
      <c r="EH79">
        <v>1250.1203846153801</v>
      </c>
      <c r="EI79">
        <v>2.3538461667230099</v>
      </c>
      <c r="EJ79">
        <v>25.750427185766501</v>
      </c>
      <c r="EK79">
        <v>17930.107692307702</v>
      </c>
      <c r="EL79">
        <v>15</v>
      </c>
      <c r="EM79">
        <v>1530568973.0999999</v>
      </c>
      <c r="EN79" t="s">
        <v>679</v>
      </c>
      <c r="EO79">
        <v>1530568973.0999999</v>
      </c>
      <c r="EP79">
        <v>1530568973.0999999</v>
      </c>
      <c r="EQ79">
        <v>63</v>
      </c>
      <c r="ER79">
        <v>-5.0000000000000001E-3</v>
      </c>
      <c r="ES79">
        <v>-5.0000000000000001E-3</v>
      </c>
      <c r="ET79">
        <v>0.1</v>
      </c>
      <c r="EU79">
        <v>-9.4E-2</v>
      </c>
      <c r="EV79">
        <v>200</v>
      </c>
      <c r="EW79">
        <v>17</v>
      </c>
      <c r="EX79">
        <v>0.27</v>
      </c>
      <c r="EY79">
        <v>0.05</v>
      </c>
      <c r="EZ79">
        <v>-3.8718599999999999</v>
      </c>
      <c r="FA79">
        <v>-0.12179121951220601</v>
      </c>
      <c r="FB79">
        <v>2.48826239695446E-2</v>
      </c>
      <c r="FC79">
        <v>0</v>
      </c>
      <c r="FD79">
        <v>1</v>
      </c>
      <c r="FE79">
        <v>0</v>
      </c>
      <c r="FF79">
        <v>0</v>
      </c>
      <c r="FG79">
        <v>0</v>
      </c>
      <c r="FH79">
        <v>2.0131253658536599</v>
      </c>
      <c r="FI79">
        <v>5.7413937282226699E-2</v>
      </c>
      <c r="FJ79">
        <v>5.7769977423339598E-3</v>
      </c>
      <c r="FK79">
        <v>1</v>
      </c>
      <c r="FL79">
        <v>1</v>
      </c>
      <c r="FM79">
        <v>3</v>
      </c>
      <c r="FN79" t="s">
        <v>413</v>
      </c>
      <c r="FO79">
        <v>3.9266899999999998</v>
      </c>
      <c r="FP79">
        <v>2.7862499999999999</v>
      </c>
      <c r="FQ79">
        <v>4.7299800000000003E-2</v>
      </c>
      <c r="FR79">
        <v>4.8118099999999997E-2</v>
      </c>
      <c r="FS79">
        <v>8.6447399999999994E-2</v>
      </c>
      <c r="FT79">
        <v>7.8794400000000001E-2</v>
      </c>
      <c r="FU79">
        <v>20473.599999999999</v>
      </c>
      <c r="FV79">
        <v>24952.799999999999</v>
      </c>
      <c r="FW79">
        <v>20929.5</v>
      </c>
      <c r="FX79">
        <v>25283.599999999999</v>
      </c>
      <c r="FY79">
        <v>30324.6</v>
      </c>
      <c r="FZ79">
        <v>34292.6</v>
      </c>
      <c r="GA79">
        <v>37775.199999999997</v>
      </c>
      <c r="GB79">
        <v>41944.5</v>
      </c>
      <c r="GC79">
        <v>2.6695500000000001</v>
      </c>
      <c r="GD79">
        <v>2.1838000000000002</v>
      </c>
      <c r="GE79">
        <v>0.18226000000000001</v>
      </c>
      <c r="GF79">
        <v>0</v>
      </c>
      <c r="GG79">
        <v>24.239899999999999</v>
      </c>
      <c r="GH79">
        <v>999.9</v>
      </c>
      <c r="GI79">
        <v>46.63</v>
      </c>
      <c r="GJ79">
        <v>29.698</v>
      </c>
      <c r="GK79">
        <v>21.448899999999998</v>
      </c>
      <c r="GL79">
        <v>61.532499999999999</v>
      </c>
      <c r="GM79">
        <v>18.177099999999999</v>
      </c>
      <c r="GN79">
        <v>3</v>
      </c>
      <c r="GO79">
        <v>-0.19170499999999999</v>
      </c>
      <c r="GP79">
        <v>-0.333513</v>
      </c>
      <c r="GQ79">
        <v>20.320900000000002</v>
      </c>
      <c r="GR79">
        <v>5.2226800000000004</v>
      </c>
      <c r="GS79">
        <v>11.962</v>
      </c>
      <c r="GT79">
        <v>4.9857500000000003</v>
      </c>
      <c r="GU79">
        <v>3.3010000000000002</v>
      </c>
      <c r="GV79">
        <v>999.9</v>
      </c>
      <c r="GW79">
        <v>9999</v>
      </c>
      <c r="GX79">
        <v>9999</v>
      </c>
      <c r="GY79">
        <v>9999</v>
      </c>
      <c r="GZ79">
        <v>1.88443</v>
      </c>
      <c r="HA79">
        <v>1.8813899999999999</v>
      </c>
      <c r="HB79">
        <v>1.88283</v>
      </c>
      <c r="HC79">
        <v>1.88157</v>
      </c>
      <c r="HD79">
        <v>1.8831100000000001</v>
      </c>
      <c r="HE79">
        <v>1.88232</v>
      </c>
      <c r="HF79">
        <v>1.8843099999999999</v>
      </c>
      <c r="HG79">
        <v>1.8815599999999999</v>
      </c>
      <c r="HH79">
        <v>5</v>
      </c>
      <c r="HI79">
        <v>0</v>
      </c>
      <c r="HJ79">
        <v>0</v>
      </c>
      <c r="HK79">
        <v>0</v>
      </c>
      <c r="HL79" t="s">
        <v>406</v>
      </c>
      <c r="HM79" t="s">
        <v>407</v>
      </c>
      <c r="HN79" t="s">
        <v>408</v>
      </c>
      <c r="HO79" t="s">
        <v>408</v>
      </c>
      <c r="HP79" t="s">
        <v>408</v>
      </c>
      <c r="HQ79" t="s">
        <v>408</v>
      </c>
      <c r="HR79">
        <v>0</v>
      </c>
      <c r="HS79">
        <v>100</v>
      </c>
      <c r="HT79">
        <v>100</v>
      </c>
      <c r="HU79">
        <v>0.1</v>
      </c>
      <c r="HV79">
        <v>-9.4E-2</v>
      </c>
      <c r="HW79">
        <v>0.105200000000025</v>
      </c>
      <c r="HX79">
        <v>0</v>
      </c>
      <c r="HY79">
        <v>0</v>
      </c>
      <c r="HZ79">
        <v>0</v>
      </c>
      <c r="IA79">
        <v>-8.9030000000001094E-2</v>
      </c>
      <c r="IB79">
        <v>0</v>
      </c>
      <c r="IC79">
        <v>0</v>
      </c>
      <c r="ID79">
        <v>0</v>
      </c>
      <c r="IE79">
        <v>-1</v>
      </c>
      <c r="IF79">
        <v>-1</v>
      </c>
      <c r="IG79">
        <v>-1</v>
      </c>
      <c r="IH79">
        <v>-1</v>
      </c>
      <c r="II79">
        <v>2</v>
      </c>
      <c r="IJ79">
        <v>2.1</v>
      </c>
      <c r="IK79">
        <v>0.88378900000000005</v>
      </c>
      <c r="IL79">
        <v>2.5866699999999998</v>
      </c>
      <c r="IM79">
        <v>2.8002899999999999</v>
      </c>
      <c r="IN79">
        <v>2.97607</v>
      </c>
      <c r="IO79">
        <v>3.0493199999999998</v>
      </c>
      <c r="IP79">
        <v>2.34619</v>
      </c>
      <c r="IQ79">
        <v>34.646299999999997</v>
      </c>
      <c r="IR79">
        <v>24.2013</v>
      </c>
      <c r="IS79">
        <v>18</v>
      </c>
      <c r="IT79">
        <v>1095.31</v>
      </c>
      <c r="IU79">
        <v>594.68499999999995</v>
      </c>
      <c r="IV79">
        <v>25.000299999999999</v>
      </c>
      <c r="IW79">
        <v>24.807099999999998</v>
      </c>
      <c r="IX79">
        <v>30</v>
      </c>
      <c r="IY79">
        <v>24.703700000000001</v>
      </c>
      <c r="IZ79">
        <v>24.698599999999999</v>
      </c>
      <c r="JA79">
        <v>17.669699999999999</v>
      </c>
      <c r="JB79">
        <v>14.3208</v>
      </c>
      <c r="JC79">
        <v>64.555300000000003</v>
      </c>
      <c r="JD79">
        <v>25</v>
      </c>
      <c r="JE79">
        <v>200</v>
      </c>
      <c r="JF79">
        <v>17.244900000000001</v>
      </c>
      <c r="JG79">
        <v>101.831</v>
      </c>
      <c r="JH79">
        <v>101.119</v>
      </c>
    </row>
    <row r="80" spans="1:268" x14ac:dyDescent="0.2">
      <c r="A80">
        <v>64</v>
      </c>
      <c r="B80">
        <v>1530569094.0999999</v>
      </c>
      <c r="C80">
        <v>11698.0999999046</v>
      </c>
      <c r="D80" t="s">
        <v>680</v>
      </c>
      <c r="E80" t="s">
        <v>681</v>
      </c>
      <c r="F80" t="s">
        <v>399</v>
      </c>
      <c r="I80">
        <v>1530569094.0999999</v>
      </c>
      <c r="J80">
        <f t="shared" si="46"/>
        <v>3.7416080042636042E-3</v>
      </c>
      <c r="K80">
        <f t="shared" si="47"/>
        <v>3.7416080042636044</v>
      </c>
      <c r="L80">
        <f t="shared" si="48"/>
        <v>2.1761444844316475</v>
      </c>
      <c r="M80">
        <f t="shared" si="49"/>
        <v>98.520200000000003</v>
      </c>
      <c r="N80">
        <f t="shared" si="50"/>
        <v>76.130741238123022</v>
      </c>
      <c r="O80">
        <f t="shared" si="51"/>
        <v>6.9381043011469901</v>
      </c>
      <c r="P80">
        <f t="shared" si="52"/>
        <v>8.9785468032139999</v>
      </c>
      <c r="Q80">
        <f t="shared" si="53"/>
        <v>0.18452049876560891</v>
      </c>
      <c r="R80">
        <f t="shared" si="54"/>
        <v>2.7673965281375494</v>
      </c>
      <c r="S80">
        <f t="shared" si="55"/>
        <v>0.17794783113358351</v>
      </c>
      <c r="T80">
        <f t="shared" si="56"/>
        <v>0.1117884175269894</v>
      </c>
      <c r="U80">
        <f t="shared" si="57"/>
        <v>248.0704155002922</v>
      </c>
      <c r="V80">
        <f t="shared" si="58"/>
        <v>27.114427949244746</v>
      </c>
      <c r="W80">
        <f t="shared" si="59"/>
        <v>27.158300000000001</v>
      </c>
      <c r="X80">
        <f t="shared" si="60"/>
        <v>3.6125717396132595</v>
      </c>
      <c r="Y80">
        <f t="shared" si="61"/>
        <v>50.143467210821434</v>
      </c>
      <c r="Z80">
        <f t="shared" si="62"/>
        <v>1.7527542280890001</v>
      </c>
      <c r="AA80">
        <f t="shared" si="63"/>
        <v>3.4954787245161598</v>
      </c>
      <c r="AB80">
        <f t="shared" si="64"/>
        <v>1.8598175115242594</v>
      </c>
      <c r="AC80">
        <f t="shared" si="65"/>
        <v>-165.00491298802496</v>
      </c>
      <c r="AD80">
        <f t="shared" si="66"/>
        <v>-83.624291650785523</v>
      </c>
      <c r="AE80">
        <f t="shared" si="67"/>
        <v>-6.5133839817186585</v>
      </c>
      <c r="AF80">
        <f t="shared" si="68"/>
        <v>-7.0721731202369256</v>
      </c>
      <c r="AG80">
        <v>0</v>
      </c>
      <c r="AH80">
        <v>0</v>
      </c>
      <c r="AI80">
        <f t="shared" si="69"/>
        <v>1</v>
      </c>
      <c r="AJ80">
        <f t="shared" si="70"/>
        <v>0</v>
      </c>
      <c r="AK80">
        <f t="shared" si="71"/>
        <v>48198.919324630864</v>
      </c>
      <c r="AL80" t="s">
        <v>400</v>
      </c>
      <c r="AM80">
        <v>8237.3799999999992</v>
      </c>
      <c r="AN80">
        <v>0</v>
      </c>
      <c r="AO80">
        <v>0</v>
      </c>
      <c r="AP80" t="e">
        <f t="shared" si="72"/>
        <v>#DIV/0!</v>
      </c>
      <c r="AQ80">
        <v>-1</v>
      </c>
      <c r="AR80" t="s">
        <v>682</v>
      </c>
      <c r="AS80">
        <v>10388</v>
      </c>
      <c r="AT80">
        <v>1199.1234615384601</v>
      </c>
      <c r="AU80">
        <v>1346.06</v>
      </c>
      <c r="AV80">
        <f t="shared" si="73"/>
        <v>0.10916046718685635</v>
      </c>
      <c r="AW80">
        <v>0.5</v>
      </c>
      <c r="AX80">
        <f t="shared" si="74"/>
        <v>1264.5606007773533</v>
      </c>
      <c r="AY80">
        <f t="shared" si="75"/>
        <v>2.1761444844316475</v>
      </c>
      <c r="AZ80">
        <f t="shared" si="76"/>
        <v>69.020012983473819</v>
      </c>
      <c r="BA80">
        <f t="shared" si="77"/>
        <v>2.5116585812330395E-3</v>
      </c>
      <c r="BB80">
        <f t="shared" si="78"/>
        <v>-1</v>
      </c>
      <c r="BC80" t="e">
        <f t="shared" si="79"/>
        <v>#DIV/0!</v>
      </c>
      <c r="BD80" t="s">
        <v>402</v>
      </c>
      <c r="BE80">
        <v>0</v>
      </c>
      <c r="BF80" t="e">
        <f t="shared" si="80"/>
        <v>#DIV/0!</v>
      </c>
      <c r="BG80" t="e">
        <f t="shared" si="81"/>
        <v>#DIV/0!</v>
      </c>
      <c r="BH80" t="e">
        <f t="shared" si="82"/>
        <v>#DIV/0!</v>
      </c>
      <c r="BI80" t="e">
        <f t="shared" si="83"/>
        <v>#DIV/0!</v>
      </c>
      <c r="BJ80">
        <f t="shared" si="84"/>
        <v>0.10916046718685635</v>
      </c>
      <c r="BK80" t="e">
        <f t="shared" si="85"/>
        <v>#DIV/0!</v>
      </c>
      <c r="BL80" t="e">
        <f t="shared" si="86"/>
        <v>#DIV/0!</v>
      </c>
      <c r="BM80" t="e">
        <f t="shared" si="87"/>
        <v>#DIV/0!</v>
      </c>
      <c r="BN80">
        <v>690</v>
      </c>
      <c r="BO80">
        <v>300</v>
      </c>
      <c r="BP80">
        <v>300</v>
      </c>
      <c r="BQ80">
        <v>300</v>
      </c>
      <c r="BR80">
        <v>10388</v>
      </c>
      <c r="BS80">
        <v>1324.89</v>
      </c>
      <c r="BT80">
        <v>-7.3736699999999997E-3</v>
      </c>
      <c r="BU80">
        <v>-0.64</v>
      </c>
      <c r="BV80" t="s">
        <v>402</v>
      </c>
      <c r="BW80" t="s">
        <v>402</v>
      </c>
      <c r="BX80" t="s">
        <v>402</v>
      </c>
      <c r="BY80" t="s">
        <v>402</v>
      </c>
      <c r="BZ80" t="s">
        <v>402</v>
      </c>
      <c r="CA80" t="s">
        <v>402</v>
      </c>
      <c r="CB80" t="s">
        <v>402</v>
      </c>
      <c r="CC80" t="s">
        <v>402</v>
      </c>
      <c r="CD80" t="s">
        <v>402</v>
      </c>
      <c r="CE80" t="s">
        <v>402</v>
      </c>
      <c r="CF80">
        <f t="shared" si="88"/>
        <v>1500.09</v>
      </c>
      <c r="CG80">
        <f t="shared" si="89"/>
        <v>1264.5606007773533</v>
      </c>
      <c r="CH80">
        <f t="shared" si="90"/>
        <v>0.84298982112896792</v>
      </c>
      <c r="CI80">
        <f t="shared" si="91"/>
        <v>0.16537035477890807</v>
      </c>
      <c r="CJ80">
        <v>6</v>
      </c>
      <c r="CK80">
        <v>0.5</v>
      </c>
      <c r="CL80" t="s">
        <v>403</v>
      </c>
      <c r="CM80">
        <v>2</v>
      </c>
      <c r="CN80">
        <v>1530569094.0999999</v>
      </c>
      <c r="CO80">
        <v>98.520200000000003</v>
      </c>
      <c r="CP80">
        <v>100.047</v>
      </c>
      <c r="CQ80">
        <v>19.232700000000001</v>
      </c>
      <c r="CR80">
        <v>17.030999999999999</v>
      </c>
      <c r="CS80">
        <v>98.232200000000006</v>
      </c>
      <c r="CT80">
        <v>19.3307</v>
      </c>
      <c r="CU80">
        <v>1000.04</v>
      </c>
      <c r="CV80">
        <v>91.0304</v>
      </c>
      <c r="CW80">
        <v>0.10367</v>
      </c>
      <c r="CX80">
        <v>26.597799999999999</v>
      </c>
      <c r="CY80">
        <v>27.158300000000001</v>
      </c>
      <c r="CZ80">
        <v>999.9</v>
      </c>
      <c r="DA80">
        <v>0</v>
      </c>
      <c r="DB80">
        <v>0</v>
      </c>
      <c r="DC80">
        <v>10000</v>
      </c>
      <c r="DD80">
        <v>0</v>
      </c>
      <c r="DE80">
        <v>0.21912699999999999</v>
      </c>
      <c r="DF80">
        <v>-1.7146999999999999</v>
      </c>
      <c r="DG80">
        <v>100.261</v>
      </c>
      <c r="DH80">
        <v>101.78</v>
      </c>
      <c r="DI80">
        <v>2.2057799999999999</v>
      </c>
      <c r="DJ80">
        <v>100.047</v>
      </c>
      <c r="DK80">
        <v>17.030999999999999</v>
      </c>
      <c r="DL80">
        <v>1.7511399999999999</v>
      </c>
      <c r="DM80">
        <v>1.5503400000000001</v>
      </c>
      <c r="DN80">
        <v>15.3573</v>
      </c>
      <c r="DO80">
        <v>13.4739</v>
      </c>
      <c r="DP80">
        <v>1500.09</v>
      </c>
      <c r="DQ80">
        <v>0.900003</v>
      </c>
      <c r="DR80">
        <v>9.99969E-2</v>
      </c>
      <c r="DS80">
        <v>0</v>
      </c>
      <c r="DT80">
        <v>1200.26</v>
      </c>
      <c r="DU80">
        <v>4.9997400000000001</v>
      </c>
      <c r="DV80">
        <v>17202.400000000001</v>
      </c>
      <c r="DW80">
        <v>11511</v>
      </c>
      <c r="DX80">
        <v>42.311999999999998</v>
      </c>
      <c r="DY80">
        <v>43.061999999999998</v>
      </c>
      <c r="DZ80">
        <v>43.061999999999998</v>
      </c>
      <c r="EA80">
        <v>42.75</v>
      </c>
      <c r="EB80">
        <v>44.186999999999998</v>
      </c>
      <c r="EC80">
        <v>1345.59</v>
      </c>
      <c r="ED80">
        <v>149.5</v>
      </c>
      <c r="EE80">
        <v>0</v>
      </c>
      <c r="EF80">
        <v>140.39999985694899</v>
      </c>
      <c r="EG80">
        <v>0</v>
      </c>
      <c r="EH80">
        <v>1199.1234615384601</v>
      </c>
      <c r="EI80">
        <v>11.808888892513201</v>
      </c>
      <c r="EJ80">
        <v>178.16752131851501</v>
      </c>
      <c r="EK80">
        <v>17180.092307692299</v>
      </c>
      <c r="EL80">
        <v>15</v>
      </c>
      <c r="EM80">
        <v>1530569117.0999999</v>
      </c>
      <c r="EN80" t="s">
        <v>683</v>
      </c>
      <c r="EO80">
        <v>1530569111.0999999</v>
      </c>
      <c r="EP80">
        <v>1530569117.0999999</v>
      </c>
      <c r="EQ80">
        <v>64</v>
      </c>
      <c r="ER80">
        <v>0.188</v>
      </c>
      <c r="ES80">
        <v>-4.0000000000000001E-3</v>
      </c>
      <c r="ET80">
        <v>0.28799999999999998</v>
      </c>
      <c r="EU80">
        <v>-9.8000000000000004E-2</v>
      </c>
      <c r="EV80">
        <v>100</v>
      </c>
      <c r="EW80">
        <v>17</v>
      </c>
      <c r="EX80">
        <v>0.38</v>
      </c>
      <c r="EY80">
        <v>0.05</v>
      </c>
      <c r="EZ80">
        <v>-1.6855197500000001</v>
      </c>
      <c r="FA80">
        <v>-0.35284514071293799</v>
      </c>
      <c r="FB80">
        <v>3.9018876680877099E-2</v>
      </c>
      <c r="FC80">
        <v>0</v>
      </c>
      <c r="FD80">
        <v>1</v>
      </c>
      <c r="FE80">
        <v>0</v>
      </c>
      <c r="FF80">
        <v>0</v>
      </c>
      <c r="FG80">
        <v>0</v>
      </c>
      <c r="FH80">
        <v>2.1947912500000002</v>
      </c>
      <c r="FI80">
        <v>7.1812795497179796E-2</v>
      </c>
      <c r="FJ80">
        <v>7.0340870720726704E-3</v>
      </c>
      <c r="FK80">
        <v>1</v>
      </c>
      <c r="FL80">
        <v>1</v>
      </c>
      <c r="FM80">
        <v>3</v>
      </c>
      <c r="FN80" t="s">
        <v>413</v>
      </c>
      <c r="FO80">
        <v>3.9267599999999998</v>
      </c>
      <c r="FP80">
        <v>2.7862900000000002</v>
      </c>
      <c r="FQ80">
        <v>2.5082799999999999E-2</v>
      </c>
      <c r="FR80">
        <v>2.5495299999999999E-2</v>
      </c>
      <c r="FS80">
        <v>8.6448800000000006E-2</v>
      </c>
      <c r="FT80">
        <v>7.8173099999999995E-2</v>
      </c>
      <c r="FU80">
        <v>20951.2</v>
      </c>
      <c r="FV80">
        <v>25546.2</v>
      </c>
      <c r="FW80">
        <v>20929.3</v>
      </c>
      <c r="FX80">
        <v>25283.7</v>
      </c>
      <c r="FY80">
        <v>30323.9</v>
      </c>
      <c r="FZ80">
        <v>34315</v>
      </c>
      <c r="GA80">
        <v>37774.800000000003</v>
      </c>
      <c r="GB80">
        <v>41944.1</v>
      </c>
      <c r="GC80">
        <v>2.6699000000000002</v>
      </c>
      <c r="GD80">
        <v>2.1825700000000001</v>
      </c>
      <c r="GE80">
        <v>0.17894099999999999</v>
      </c>
      <c r="GF80">
        <v>0</v>
      </c>
      <c r="GG80">
        <v>24.2256</v>
      </c>
      <c r="GH80">
        <v>999.9</v>
      </c>
      <c r="GI80">
        <v>46.362000000000002</v>
      </c>
      <c r="GJ80">
        <v>29.687999999999999</v>
      </c>
      <c r="GK80">
        <v>21.313500000000001</v>
      </c>
      <c r="GL80">
        <v>61.4726</v>
      </c>
      <c r="GM80">
        <v>18.197099999999999</v>
      </c>
      <c r="GN80">
        <v>3</v>
      </c>
      <c r="GO80">
        <v>-0.19118099999999999</v>
      </c>
      <c r="GP80">
        <v>-0.32124999999999998</v>
      </c>
      <c r="GQ80">
        <v>20.321100000000001</v>
      </c>
      <c r="GR80">
        <v>5.2223800000000002</v>
      </c>
      <c r="GS80">
        <v>11.962</v>
      </c>
      <c r="GT80">
        <v>4.9856999999999996</v>
      </c>
      <c r="GU80">
        <v>3.3010000000000002</v>
      </c>
      <c r="GV80">
        <v>999.9</v>
      </c>
      <c r="GW80">
        <v>9999</v>
      </c>
      <c r="GX80">
        <v>9999</v>
      </c>
      <c r="GY80">
        <v>9999</v>
      </c>
      <c r="GZ80">
        <v>1.8844399999999999</v>
      </c>
      <c r="HA80">
        <v>1.88141</v>
      </c>
      <c r="HB80">
        <v>1.88287</v>
      </c>
      <c r="HC80">
        <v>1.8815599999999999</v>
      </c>
      <c r="HD80">
        <v>1.8831100000000001</v>
      </c>
      <c r="HE80">
        <v>1.8823300000000001</v>
      </c>
      <c r="HF80">
        <v>1.8843099999999999</v>
      </c>
      <c r="HG80">
        <v>1.88157</v>
      </c>
      <c r="HH80">
        <v>5</v>
      </c>
      <c r="HI80">
        <v>0</v>
      </c>
      <c r="HJ80">
        <v>0</v>
      </c>
      <c r="HK80">
        <v>0</v>
      </c>
      <c r="HL80" t="s">
        <v>406</v>
      </c>
      <c r="HM80" t="s">
        <v>407</v>
      </c>
      <c r="HN80" t="s">
        <v>408</v>
      </c>
      <c r="HO80" t="s">
        <v>408</v>
      </c>
      <c r="HP80" t="s">
        <v>408</v>
      </c>
      <c r="HQ80" t="s">
        <v>408</v>
      </c>
      <c r="HR80">
        <v>0</v>
      </c>
      <c r="HS80">
        <v>100</v>
      </c>
      <c r="HT80">
        <v>100</v>
      </c>
      <c r="HU80">
        <v>0.28799999999999998</v>
      </c>
      <c r="HV80">
        <v>-9.8000000000000004E-2</v>
      </c>
      <c r="HW80">
        <v>9.9850000000031996E-2</v>
      </c>
      <c r="HX80">
        <v>0</v>
      </c>
      <c r="HY80">
        <v>0</v>
      </c>
      <c r="HZ80">
        <v>0</v>
      </c>
      <c r="IA80">
        <v>-9.3894999999996301E-2</v>
      </c>
      <c r="IB80">
        <v>0</v>
      </c>
      <c r="IC80">
        <v>0</v>
      </c>
      <c r="ID80">
        <v>0</v>
      </c>
      <c r="IE80">
        <v>-1</v>
      </c>
      <c r="IF80">
        <v>-1</v>
      </c>
      <c r="IG80">
        <v>-1</v>
      </c>
      <c r="IH80">
        <v>-1</v>
      </c>
      <c r="II80">
        <v>2</v>
      </c>
      <c r="IJ80">
        <v>2</v>
      </c>
      <c r="IK80">
        <v>0.51879900000000001</v>
      </c>
      <c r="IL80">
        <v>2.5976599999999999</v>
      </c>
      <c r="IM80">
        <v>2.8002899999999999</v>
      </c>
      <c r="IN80">
        <v>2.97485</v>
      </c>
      <c r="IO80">
        <v>3.0493199999999998</v>
      </c>
      <c r="IP80">
        <v>2.2863799999999999</v>
      </c>
      <c r="IQ80">
        <v>34.646299999999997</v>
      </c>
      <c r="IR80">
        <v>24.2013</v>
      </c>
      <c r="IS80">
        <v>18</v>
      </c>
      <c r="IT80">
        <v>1095.53</v>
      </c>
      <c r="IU80">
        <v>593.61699999999996</v>
      </c>
      <c r="IV80">
        <v>24.9998</v>
      </c>
      <c r="IW80">
        <v>24.805099999999999</v>
      </c>
      <c r="IX80">
        <v>30.0001</v>
      </c>
      <c r="IY80">
        <v>24.694600000000001</v>
      </c>
      <c r="IZ80">
        <v>24.6889</v>
      </c>
      <c r="JA80">
        <v>10.371499999999999</v>
      </c>
      <c r="JB80">
        <v>14.674099999999999</v>
      </c>
      <c r="JC80">
        <v>64.06</v>
      </c>
      <c r="JD80">
        <v>25</v>
      </c>
      <c r="JE80">
        <v>100</v>
      </c>
      <c r="JF80">
        <v>17.063600000000001</v>
      </c>
      <c r="JG80">
        <v>101.83</v>
      </c>
      <c r="JH80">
        <v>101.11799999999999</v>
      </c>
    </row>
    <row r="81" spans="1:268" x14ac:dyDescent="0.2">
      <c r="A81">
        <v>65</v>
      </c>
      <c r="B81">
        <v>1530569238.0999999</v>
      </c>
      <c r="C81">
        <v>11842.0999999046</v>
      </c>
      <c r="D81" t="s">
        <v>684</v>
      </c>
      <c r="E81" t="s">
        <v>685</v>
      </c>
      <c r="F81" t="s">
        <v>399</v>
      </c>
      <c r="I81">
        <v>1530569238.0999999</v>
      </c>
      <c r="J81">
        <f t="shared" ref="J81:J112" si="92">(K81)/1000</f>
        <v>4.0478886646688767E-3</v>
      </c>
      <c r="K81">
        <f t="shared" ref="K81:K112" si="93">1000*CU81*AI81*(CQ81-CR81)/(100*CJ81*(1000-AI81*CQ81))</f>
        <v>4.0478886646688768</v>
      </c>
      <c r="L81">
        <f t="shared" ref="L81:L112" si="94">CU81*AI81*(CP81-CO81*(1000-AI81*CR81)/(1000-AI81*CQ81))/(100*CJ81)</f>
        <v>-6.8741668597579686E-2</v>
      </c>
      <c r="M81">
        <f t="shared" ref="M81:M112" si="95">CO81 - IF(AI81&gt;1, L81*CJ81*100/(AK81*DC81), 0)</f>
        <v>49.9617</v>
      </c>
      <c r="N81">
        <f t="shared" ref="N81:N112" si="96">((T81-J81/2)*M81-L81)/(T81+J81/2)</f>
        <v>48.885031601461435</v>
      </c>
      <c r="O81">
        <f t="shared" ref="O81:O112" si="97">N81*(CV81+CW81)/1000</f>
        <v>4.4549806784729054</v>
      </c>
      <c r="P81">
        <f t="shared" ref="P81:P112" si="98">(CO81 - IF(AI81&gt;1, L81*CJ81*100/(AK81*DC81), 0))*(CV81+CW81)/1000</f>
        <v>4.553099402251501</v>
      </c>
      <c r="Q81">
        <f t="shared" ref="Q81:Q112" si="99">2/((1/S81-1/R81)+SIGN(S81)*SQRT((1/S81-1/R81)*(1/S81-1/R81) + 4*CK81/((CK81+1)*(CK81+1))*(2*1/S81*1/R81-1/R81*1/R81)))</f>
        <v>0.2019031723854042</v>
      </c>
      <c r="R81">
        <f t="shared" ref="R81:R112" si="100">IF(LEFT(CL81,1)&lt;&gt;"0",IF(LEFT(CL81,1)="1",3,CM81),$D$5+$E$5*(DC81*CV81/($K$5*1000))+$F$5*(DC81*CV81/($K$5*1000))*MAX(MIN(CJ81,$J$5),$I$5)*MAX(MIN(CJ81,$J$5),$I$5)+$G$5*MAX(MIN(CJ81,$J$5),$I$5)*(DC81*CV81/($K$5*1000))+$H$5*(DC81*CV81/($K$5*1000))*(DC81*CV81/($K$5*1000)))</f>
        <v>2.7671326005129813</v>
      </c>
      <c r="S81">
        <f t="shared" ref="S81:S112" si="101">J81*(1000-(1000*0.61365*EXP(17.502*W81/(240.97+W81))/(CV81+CW81)+CQ81)/2)/(1000*0.61365*EXP(17.502*W81/(240.97+W81))/(CV81+CW81)-CQ81)</f>
        <v>0.19406141179279132</v>
      </c>
      <c r="T81">
        <f t="shared" ref="T81:T112" si="102">1/((CK81+1)/(Q81/1.6)+1/(R81/1.37)) + CK81/((CK81+1)/(Q81/1.6) + CK81/(R81/1.37))</f>
        <v>0.12196755637597442</v>
      </c>
      <c r="U81">
        <f t="shared" ref="U81:U112" si="103">(CF81*CI81)</f>
        <v>248.06243550034222</v>
      </c>
      <c r="V81">
        <f t="shared" ref="V81:V112" si="104">(CX81+(U81+2*0.95*0.0000000567*(((CX81+$B$7)+273)^4-(CX81+273)^4)-44100*J81)/(1.84*29.3*R81+8*0.95*0.0000000567*(CX81+273)^3))</f>
        <v>27.011415555641172</v>
      </c>
      <c r="W81">
        <f t="shared" ref="W81:W112" si="105">($C$7*CY81+$D$7*CZ81+$E$7*V81)</f>
        <v>27.082000000000001</v>
      </c>
      <c r="X81">
        <f t="shared" ref="X81:X112" si="106">0.61365*EXP(17.502*W81/(240.97+W81))</f>
        <v>3.5964334277319234</v>
      </c>
      <c r="Y81">
        <f t="shared" ref="Y81:Y112" si="107">(Z81/AA81*100)</f>
        <v>50.158178953462638</v>
      </c>
      <c r="Z81">
        <f t="shared" ref="Z81:Z112" si="108">CQ81*(CV81+CW81)/1000</f>
        <v>1.7513070440535004</v>
      </c>
      <c r="AA81">
        <f t="shared" ref="AA81:AA112" si="109">0.61365*EXP(17.502*CX81/(240.97+CX81))</f>
        <v>3.491568235916986</v>
      </c>
      <c r="AB81">
        <f t="shared" ref="AB81:AB112" si="110">(X81-CQ81*(CV81+CW81)/1000)</f>
        <v>1.8451263836784231</v>
      </c>
      <c r="AC81">
        <f t="shared" ref="AC81:AC112" si="111">(-J81*44100)</f>
        <v>-178.51189011189746</v>
      </c>
      <c r="AD81">
        <f t="shared" ref="AD81:AD112" si="112">2*29.3*R81*0.92*(CX81-W81)</f>
        <v>-75.068207668256207</v>
      </c>
      <c r="AE81">
        <f t="shared" ref="AE81:AE112" si="113">2*0.95*0.0000000567*(((CX81+$B$7)+273)^4-(W81+273)^4)</f>
        <v>-5.8447317270996928</v>
      </c>
      <c r="AF81">
        <f t="shared" ref="AF81:AF112" si="114">U81+AE81+AC81+AD81</f>
        <v>-11.362394006911131</v>
      </c>
      <c r="AG81">
        <v>0</v>
      </c>
      <c r="AH81">
        <v>0</v>
      </c>
      <c r="AI81">
        <f t="shared" ref="AI81:AI112" si="115">IF(AG81*$H$13&gt;=AK81,1,(AK81/(AK81-AG81*$H$13)))</f>
        <v>1</v>
      </c>
      <c r="AJ81">
        <f t="shared" ref="AJ81:AJ112" si="116">(AI81-1)*100</f>
        <v>0</v>
      </c>
      <c r="AK81">
        <f t="shared" ref="AK81:AK112" si="117">MAX(0,($B$13+$C$13*DC81)/(1+$D$13*DC81)*CV81/(CX81+273)*$E$13)</f>
        <v>48194.714665820386</v>
      </c>
      <c r="AL81" t="s">
        <v>400</v>
      </c>
      <c r="AM81">
        <v>8237.3799999999992</v>
      </c>
      <c r="AN81">
        <v>0</v>
      </c>
      <c r="AO81">
        <v>0</v>
      </c>
      <c r="AP81" t="e">
        <f t="shared" ref="AP81:AP112" si="118">1-AN81/AO81</f>
        <v>#DIV/0!</v>
      </c>
      <c r="AQ81">
        <v>-1</v>
      </c>
      <c r="AR81" t="s">
        <v>686</v>
      </c>
      <c r="AS81">
        <v>10387.4</v>
      </c>
      <c r="AT81">
        <v>1133.5319230769201</v>
      </c>
      <c r="AU81">
        <v>1255.31</v>
      </c>
      <c r="AV81">
        <f t="shared" ref="AV81:AV112" si="119">1-AT81/AU81</f>
        <v>9.701036152271536E-2</v>
      </c>
      <c r="AW81">
        <v>0.5</v>
      </c>
      <c r="AX81">
        <f t="shared" ref="AX81:AX112" si="120">CG81</f>
        <v>1264.5186007773791</v>
      </c>
      <c r="AY81">
        <f t="shared" ref="AY81:AY112" si="121">L81</f>
        <v>-6.8741668597579686E-2</v>
      </c>
      <c r="AZ81">
        <f t="shared" ref="AZ81:AZ112" si="122">AV81*AW81*AX81</f>
        <v>61.335703306805861</v>
      </c>
      <c r="BA81">
        <f t="shared" ref="BA81:BA112" si="123">(AY81-AQ81)/AX81</f>
        <v>7.3645285314895108E-4</v>
      </c>
      <c r="BB81">
        <f t="shared" ref="BB81:BB112" si="124">(AO81-AU81)/AU81</f>
        <v>-1</v>
      </c>
      <c r="BC81" t="e">
        <f t="shared" ref="BC81:BC112" si="125">AN81/(AP81+AN81/AU81)</f>
        <v>#DIV/0!</v>
      </c>
      <c r="BD81" t="s">
        <v>402</v>
      </c>
      <c r="BE81">
        <v>0</v>
      </c>
      <c r="BF81" t="e">
        <f t="shared" ref="BF81:BF112" si="126">IF(BE81&lt;&gt;0, BE81, BC81)</f>
        <v>#DIV/0!</v>
      </c>
      <c r="BG81" t="e">
        <f t="shared" ref="BG81:BG112" si="127">1-BF81/AU81</f>
        <v>#DIV/0!</v>
      </c>
      <c r="BH81" t="e">
        <f t="shared" ref="BH81:BH112" si="128">(AU81-AT81)/(AU81-BF81)</f>
        <v>#DIV/0!</v>
      </c>
      <c r="BI81" t="e">
        <f t="shared" ref="BI81:BI112" si="129">(AO81-AU81)/(AO81-BF81)</f>
        <v>#DIV/0!</v>
      </c>
      <c r="BJ81">
        <f t="shared" ref="BJ81:BJ112" si="130">(AU81-AT81)/(AU81-AN81)</f>
        <v>9.7010361522715416E-2</v>
      </c>
      <c r="BK81" t="e">
        <f t="shared" ref="BK81:BK112" si="131">(AO81-AU81)/(AO81-AN81)</f>
        <v>#DIV/0!</v>
      </c>
      <c r="BL81" t="e">
        <f t="shared" ref="BL81:BL112" si="132">(BH81*BF81/AT81)</f>
        <v>#DIV/0!</v>
      </c>
      <c r="BM81" t="e">
        <f t="shared" ref="BM81:BM112" si="133">(1-BL81)</f>
        <v>#DIV/0!</v>
      </c>
      <c r="BN81">
        <v>691</v>
      </c>
      <c r="BO81">
        <v>300</v>
      </c>
      <c r="BP81">
        <v>300</v>
      </c>
      <c r="BQ81">
        <v>300</v>
      </c>
      <c r="BR81">
        <v>10387.4</v>
      </c>
      <c r="BS81">
        <v>1236.57</v>
      </c>
      <c r="BT81">
        <v>-7.3732399999999997E-3</v>
      </c>
      <c r="BU81">
        <v>-1.59</v>
      </c>
      <c r="BV81" t="s">
        <v>402</v>
      </c>
      <c r="BW81" t="s">
        <v>402</v>
      </c>
      <c r="BX81" t="s">
        <v>402</v>
      </c>
      <c r="BY81" t="s">
        <v>402</v>
      </c>
      <c r="BZ81" t="s">
        <v>402</v>
      </c>
      <c r="CA81" t="s">
        <v>402</v>
      </c>
      <c r="CB81" t="s">
        <v>402</v>
      </c>
      <c r="CC81" t="s">
        <v>402</v>
      </c>
      <c r="CD81" t="s">
        <v>402</v>
      </c>
      <c r="CE81" t="s">
        <v>402</v>
      </c>
      <c r="CF81">
        <f t="shared" ref="CF81:CF112" si="134">$B$11*DD81+$C$11*DE81+$F$11*DP81*(1-DS81)</f>
        <v>1500.04</v>
      </c>
      <c r="CG81">
        <f t="shared" ref="CG81:CG112" si="135">CF81*CH81</f>
        <v>1264.5186007773791</v>
      </c>
      <c r="CH81">
        <f t="shared" ref="CH81:CH112" si="136">($B$11*$D$9+$C$11*$D$9+$F$11*((EC81+DU81)/MAX(EC81+DU81+ED81, 0.1)*$I$9+ED81/MAX(EC81+DU81+ED81, 0.1)*$J$9))/($B$11+$C$11+$F$11)</f>
        <v>0.84298992078703183</v>
      </c>
      <c r="CI81">
        <f t="shared" ref="CI81:CI112" si="137">($B$11*$K$9+$C$11*$K$9+$F$11*((EC81+DU81)/MAX(EC81+DU81+ED81, 0.1)*$P$9+ED81/MAX(EC81+DU81+ED81, 0.1)*$Q$9))/($B$11+$C$11+$F$11)</f>
        <v>0.16537054711897164</v>
      </c>
      <c r="CJ81">
        <v>6</v>
      </c>
      <c r="CK81">
        <v>0.5</v>
      </c>
      <c r="CL81" t="s">
        <v>403</v>
      </c>
      <c r="CM81">
        <v>2</v>
      </c>
      <c r="CN81">
        <v>1530569238.0999999</v>
      </c>
      <c r="CO81">
        <v>49.9617</v>
      </c>
      <c r="CP81">
        <v>50.041800000000002</v>
      </c>
      <c r="CQ81">
        <v>19.217300000000002</v>
      </c>
      <c r="CR81">
        <v>16.8352</v>
      </c>
      <c r="CS81">
        <v>49.773699999999998</v>
      </c>
      <c r="CT81">
        <v>19.317299999999999</v>
      </c>
      <c r="CU81">
        <v>999.98299999999995</v>
      </c>
      <c r="CV81">
        <v>91.027600000000007</v>
      </c>
      <c r="CW81">
        <v>0.104195</v>
      </c>
      <c r="CX81">
        <v>26.578800000000001</v>
      </c>
      <c r="CY81">
        <v>27.082000000000001</v>
      </c>
      <c r="CZ81">
        <v>999.9</v>
      </c>
      <c r="DA81">
        <v>0</v>
      </c>
      <c r="DB81">
        <v>0</v>
      </c>
      <c r="DC81">
        <v>9998.75</v>
      </c>
      <c r="DD81">
        <v>0</v>
      </c>
      <c r="DE81">
        <v>0.21912699999999999</v>
      </c>
      <c r="DF81">
        <v>1.9836400000000001E-2</v>
      </c>
      <c r="DG81">
        <v>51.042700000000004</v>
      </c>
      <c r="DH81">
        <v>50.898699999999998</v>
      </c>
      <c r="DI81">
        <v>2.3843200000000002</v>
      </c>
      <c r="DJ81">
        <v>50.041800000000002</v>
      </c>
      <c r="DK81">
        <v>16.8352</v>
      </c>
      <c r="DL81">
        <v>1.7495099999999999</v>
      </c>
      <c r="DM81">
        <v>1.53247</v>
      </c>
      <c r="DN81">
        <v>15.3428</v>
      </c>
      <c r="DO81">
        <v>13.295999999999999</v>
      </c>
      <c r="DP81">
        <v>1500.04</v>
      </c>
      <c r="DQ81">
        <v>0.900003</v>
      </c>
      <c r="DR81">
        <v>9.99969E-2</v>
      </c>
      <c r="DS81">
        <v>0</v>
      </c>
      <c r="DT81">
        <v>1131.68</v>
      </c>
      <c r="DU81">
        <v>4.9997400000000001</v>
      </c>
      <c r="DV81">
        <v>16207.6</v>
      </c>
      <c r="DW81">
        <v>11510.7</v>
      </c>
      <c r="DX81">
        <v>42.5</v>
      </c>
      <c r="DY81">
        <v>43.125</v>
      </c>
      <c r="DZ81">
        <v>43.125</v>
      </c>
      <c r="EA81">
        <v>42.811999999999998</v>
      </c>
      <c r="EB81">
        <v>44.186999999999998</v>
      </c>
      <c r="EC81">
        <v>1345.54</v>
      </c>
      <c r="ED81">
        <v>149.5</v>
      </c>
      <c r="EE81">
        <v>0</v>
      </c>
      <c r="EF81">
        <v>143.39999985694899</v>
      </c>
      <c r="EG81">
        <v>0</v>
      </c>
      <c r="EH81">
        <v>1133.5319230769201</v>
      </c>
      <c r="EI81">
        <v>-15.211282047028201</v>
      </c>
      <c r="EJ81">
        <v>-211.03589746960199</v>
      </c>
      <c r="EK81">
        <v>16233.5</v>
      </c>
      <c r="EL81">
        <v>15</v>
      </c>
      <c r="EM81">
        <v>1530569261.5999999</v>
      </c>
      <c r="EN81" t="s">
        <v>687</v>
      </c>
      <c r="EO81">
        <v>1530569251.5999999</v>
      </c>
      <c r="EP81">
        <v>1530569261.5999999</v>
      </c>
      <c r="EQ81">
        <v>65</v>
      </c>
      <c r="ER81">
        <v>-0.1</v>
      </c>
      <c r="ES81">
        <v>-2E-3</v>
      </c>
      <c r="ET81">
        <v>0.188</v>
      </c>
      <c r="EU81">
        <v>-0.1</v>
      </c>
      <c r="EV81">
        <v>50</v>
      </c>
      <c r="EW81">
        <v>17</v>
      </c>
      <c r="EX81">
        <v>0.34</v>
      </c>
      <c r="EY81">
        <v>0.06</v>
      </c>
      <c r="EZ81">
        <v>7.5064289749999999E-2</v>
      </c>
      <c r="FA81">
        <v>-7.8650629305816205E-2</v>
      </c>
      <c r="FB81">
        <v>2.9428220423306201E-2</v>
      </c>
      <c r="FC81">
        <v>1</v>
      </c>
      <c r="FD81">
        <v>1</v>
      </c>
      <c r="FE81">
        <v>0</v>
      </c>
      <c r="FF81">
        <v>0</v>
      </c>
      <c r="FG81">
        <v>0</v>
      </c>
      <c r="FH81">
        <v>2.3708825</v>
      </c>
      <c r="FI81">
        <v>8.4011031894931698E-2</v>
      </c>
      <c r="FJ81">
        <v>8.4346884204456601E-3</v>
      </c>
      <c r="FK81">
        <v>1</v>
      </c>
      <c r="FL81">
        <v>2</v>
      </c>
      <c r="FM81">
        <v>3</v>
      </c>
      <c r="FN81" t="s">
        <v>422</v>
      </c>
      <c r="FO81">
        <v>3.9266899999999998</v>
      </c>
      <c r="FP81">
        <v>2.78681</v>
      </c>
      <c r="FQ81">
        <v>1.2978099999999999E-2</v>
      </c>
      <c r="FR81">
        <v>1.30233E-2</v>
      </c>
      <c r="FS81">
        <v>8.6402099999999996E-2</v>
      </c>
      <c r="FT81">
        <v>7.75087E-2</v>
      </c>
      <c r="FU81">
        <v>21210.799999999999</v>
      </c>
      <c r="FV81">
        <v>25872.6</v>
      </c>
      <c r="FW81">
        <v>20928.7</v>
      </c>
      <c r="FX81">
        <v>25283</v>
      </c>
      <c r="FY81">
        <v>30324.6</v>
      </c>
      <c r="FZ81">
        <v>34338.699999999997</v>
      </c>
      <c r="GA81">
        <v>37773.9</v>
      </c>
      <c r="GB81">
        <v>41943.1</v>
      </c>
      <c r="GC81">
        <v>2.6696200000000001</v>
      </c>
      <c r="GD81">
        <v>2.1815199999999999</v>
      </c>
      <c r="GE81">
        <v>0.176013</v>
      </c>
      <c r="GF81">
        <v>0</v>
      </c>
      <c r="GG81">
        <v>24.197099999999999</v>
      </c>
      <c r="GH81">
        <v>999.9</v>
      </c>
      <c r="GI81">
        <v>46.02</v>
      </c>
      <c r="GJ81">
        <v>29.678000000000001</v>
      </c>
      <c r="GK81">
        <v>21.143000000000001</v>
      </c>
      <c r="GL81">
        <v>61.6526</v>
      </c>
      <c r="GM81">
        <v>18.257200000000001</v>
      </c>
      <c r="GN81">
        <v>3</v>
      </c>
      <c r="GO81">
        <v>-0.19065299999999999</v>
      </c>
      <c r="GP81">
        <v>-0.326631</v>
      </c>
      <c r="GQ81">
        <v>20.321400000000001</v>
      </c>
      <c r="GR81">
        <v>5.2219300000000004</v>
      </c>
      <c r="GS81">
        <v>11.962</v>
      </c>
      <c r="GT81">
        <v>4.9858000000000002</v>
      </c>
      <c r="GU81">
        <v>3.3010000000000002</v>
      </c>
      <c r="GV81">
        <v>999.9</v>
      </c>
      <c r="GW81">
        <v>9999</v>
      </c>
      <c r="GX81">
        <v>9999</v>
      </c>
      <c r="GY81">
        <v>9999</v>
      </c>
      <c r="GZ81">
        <v>1.8843700000000001</v>
      </c>
      <c r="HA81">
        <v>1.8813899999999999</v>
      </c>
      <c r="HB81">
        <v>1.88286</v>
      </c>
      <c r="HC81">
        <v>1.88157</v>
      </c>
      <c r="HD81">
        <v>1.8831100000000001</v>
      </c>
      <c r="HE81">
        <v>1.88232</v>
      </c>
      <c r="HF81">
        <v>1.8843099999999999</v>
      </c>
      <c r="HG81">
        <v>1.8815599999999999</v>
      </c>
      <c r="HH81">
        <v>5</v>
      </c>
      <c r="HI81">
        <v>0</v>
      </c>
      <c r="HJ81">
        <v>0</v>
      </c>
      <c r="HK81">
        <v>0</v>
      </c>
      <c r="HL81" t="s">
        <v>406</v>
      </c>
      <c r="HM81" t="s">
        <v>407</v>
      </c>
      <c r="HN81" t="s">
        <v>408</v>
      </c>
      <c r="HO81" t="s">
        <v>408</v>
      </c>
      <c r="HP81" t="s">
        <v>408</v>
      </c>
      <c r="HQ81" t="s">
        <v>408</v>
      </c>
      <c r="HR81">
        <v>0</v>
      </c>
      <c r="HS81">
        <v>100</v>
      </c>
      <c r="HT81">
        <v>100</v>
      </c>
      <c r="HU81">
        <v>0.188</v>
      </c>
      <c r="HV81">
        <v>-0.1</v>
      </c>
      <c r="HW81">
        <v>0.28792999999998897</v>
      </c>
      <c r="HX81">
        <v>0</v>
      </c>
      <c r="HY81">
        <v>0</v>
      </c>
      <c r="HZ81">
        <v>0</v>
      </c>
      <c r="IA81">
        <v>-9.77800000000002E-2</v>
      </c>
      <c r="IB81">
        <v>0</v>
      </c>
      <c r="IC81">
        <v>0</v>
      </c>
      <c r="ID81">
        <v>0</v>
      </c>
      <c r="IE81">
        <v>-1</v>
      </c>
      <c r="IF81">
        <v>-1</v>
      </c>
      <c r="IG81">
        <v>-1</v>
      </c>
      <c r="IH81">
        <v>-1</v>
      </c>
      <c r="II81">
        <v>2.1</v>
      </c>
      <c r="IJ81">
        <v>2</v>
      </c>
      <c r="IK81">
        <v>0.33325199999999999</v>
      </c>
      <c r="IL81">
        <v>2.6086399999999998</v>
      </c>
      <c r="IM81">
        <v>2.8002899999999999</v>
      </c>
      <c r="IN81">
        <v>2.97607</v>
      </c>
      <c r="IO81">
        <v>3.0493199999999998</v>
      </c>
      <c r="IP81">
        <v>2.3120099999999999</v>
      </c>
      <c r="IQ81">
        <v>34.646299999999997</v>
      </c>
      <c r="IR81">
        <v>24.210100000000001</v>
      </c>
      <c r="IS81">
        <v>18</v>
      </c>
      <c r="IT81">
        <v>1095.23</v>
      </c>
      <c r="IU81">
        <v>592.79899999999998</v>
      </c>
      <c r="IV81">
        <v>24.999700000000001</v>
      </c>
      <c r="IW81">
        <v>24.811599999999999</v>
      </c>
      <c r="IX81">
        <v>30.0001</v>
      </c>
      <c r="IY81">
        <v>24.695799999999998</v>
      </c>
      <c r="IZ81">
        <v>24.6889</v>
      </c>
      <c r="JA81">
        <v>6.6478999999999999</v>
      </c>
      <c r="JB81">
        <v>14.625999999999999</v>
      </c>
      <c r="JC81">
        <v>63.268900000000002</v>
      </c>
      <c r="JD81">
        <v>25</v>
      </c>
      <c r="JE81">
        <v>50</v>
      </c>
      <c r="JF81">
        <v>16.8932</v>
      </c>
      <c r="JG81">
        <v>101.827</v>
      </c>
      <c r="JH81">
        <v>101.116</v>
      </c>
    </row>
    <row r="82" spans="1:268" x14ac:dyDescent="0.2">
      <c r="A82">
        <v>66</v>
      </c>
      <c r="B82">
        <v>1530569382.5999999</v>
      </c>
      <c r="C82">
        <v>11986.5999999046</v>
      </c>
      <c r="D82" t="s">
        <v>688</v>
      </c>
      <c r="E82" t="s">
        <v>689</v>
      </c>
      <c r="F82" t="s">
        <v>399</v>
      </c>
      <c r="I82">
        <v>1530569382.5999999</v>
      </c>
      <c r="J82">
        <f t="shared" si="92"/>
        <v>4.3094448895102831E-3</v>
      </c>
      <c r="K82">
        <f t="shared" si="93"/>
        <v>4.3094448895102833</v>
      </c>
      <c r="L82">
        <f t="shared" si="94"/>
        <v>-2.5140358366260527</v>
      </c>
      <c r="M82">
        <f t="shared" si="95"/>
        <v>4.6396300000000004</v>
      </c>
      <c r="N82">
        <f t="shared" si="96"/>
        <v>23.525024883088232</v>
      </c>
      <c r="O82">
        <f t="shared" si="97"/>
        <v>2.1437879735205421</v>
      </c>
      <c r="P82">
        <f t="shared" si="98"/>
        <v>0.42280010520777001</v>
      </c>
      <c r="Q82">
        <f t="shared" si="99"/>
        <v>0.21552957191228969</v>
      </c>
      <c r="R82">
        <f t="shared" si="100"/>
        <v>2.767486299808736</v>
      </c>
      <c r="S82">
        <f t="shared" si="101"/>
        <v>0.20661982233569159</v>
      </c>
      <c r="T82">
        <f t="shared" si="102"/>
        <v>0.12990720277697981</v>
      </c>
      <c r="U82">
        <f t="shared" si="103"/>
        <v>248.02456950037154</v>
      </c>
      <c r="V82">
        <f t="shared" si="104"/>
        <v>26.942789121818414</v>
      </c>
      <c r="W82">
        <f t="shared" si="105"/>
        <v>27.039899999999999</v>
      </c>
      <c r="X82">
        <f t="shared" si="106"/>
        <v>3.5875557716135891</v>
      </c>
      <c r="Y82">
        <f t="shared" si="107"/>
        <v>49.895789038925365</v>
      </c>
      <c r="Z82">
        <f t="shared" si="108"/>
        <v>1.7424945376506</v>
      </c>
      <c r="AA82">
        <f t="shared" si="109"/>
        <v>3.4922677268240454</v>
      </c>
      <c r="AB82">
        <f t="shared" si="110"/>
        <v>1.845061233962989</v>
      </c>
      <c r="AC82">
        <f t="shared" si="111"/>
        <v>-190.04651962740348</v>
      </c>
      <c r="AD82">
        <f t="shared" si="112"/>
        <v>-68.289170182623451</v>
      </c>
      <c r="AE82">
        <f t="shared" si="113"/>
        <v>-5.315213610395114</v>
      </c>
      <c r="AF82">
        <f t="shared" si="114"/>
        <v>-15.626333920050513</v>
      </c>
      <c r="AG82">
        <v>0</v>
      </c>
      <c r="AH82">
        <v>0</v>
      </c>
      <c r="AI82">
        <f t="shared" si="115"/>
        <v>1</v>
      </c>
      <c r="AJ82">
        <f t="shared" si="116"/>
        <v>0</v>
      </c>
      <c r="AK82">
        <f t="shared" si="117"/>
        <v>48203.746445795994</v>
      </c>
      <c r="AL82" t="s">
        <v>400</v>
      </c>
      <c r="AM82">
        <v>8237.3799999999992</v>
      </c>
      <c r="AN82">
        <v>0</v>
      </c>
      <c r="AO82">
        <v>0</v>
      </c>
      <c r="AP82" t="e">
        <f t="shared" si="118"/>
        <v>#DIV/0!</v>
      </c>
      <c r="AQ82">
        <v>-1</v>
      </c>
      <c r="AR82" t="s">
        <v>690</v>
      </c>
      <c r="AS82">
        <v>10385.5</v>
      </c>
      <c r="AT82">
        <v>932.32695999999999</v>
      </c>
      <c r="AU82">
        <v>999.15700000000004</v>
      </c>
      <c r="AV82">
        <f t="shared" si="119"/>
        <v>6.6886425256491244E-2</v>
      </c>
      <c r="AW82">
        <v>0.5</v>
      </c>
      <c r="AX82">
        <f t="shared" si="120"/>
        <v>1264.3248007773946</v>
      </c>
      <c r="AY82">
        <f t="shared" si="121"/>
        <v>-2.5140358366260527</v>
      </c>
      <c r="AZ82">
        <f t="shared" si="122"/>
        <v>42.283083143562692</v>
      </c>
      <c r="BA82">
        <f t="shared" si="123"/>
        <v>-1.1975054477260261E-3</v>
      </c>
      <c r="BB82">
        <f t="shared" si="124"/>
        <v>-1</v>
      </c>
      <c r="BC82" t="e">
        <f t="shared" si="125"/>
        <v>#DIV/0!</v>
      </c>
      <c r="BD82" t="s">
        <v>402</v>
      </c>
      <c r="BE82">
        <v>0</v>
      </c>
      <c r="BF82" t="e">
        <f t="shared" si="126"/>
        <v>#DIV/0!</v>
      </c>
      <c r="BG82" t="e">
        <f t="shared" si="127"/>
        <v>#DIV/0!</v>
      </c>
      <c r="BH82" t="e">
        <f t="shared" si="128"/>
        <v>#DIV/0!</v>
      </c>
      <c r="BI82" t="e">
        <f t="shared" si="129"/>
        <v>#DIV/0!</v>
      </c>
      <c r="BJ82">
        <f t="shared" si="130"/>
        <v>6.6886425256491272E-2</v>
      </c>
      <c r="BK82" t="e">
        <f t="shared" si="131"/>
        <v>#DIV/0!</v>
      </c>
      <c r="BL82" t="e">
        <f t="shared" si="132"/>
        <v>#DIV/0!</v>
      </c>
      <c r="BM82" t="e">
        <f t="shared" si="133"/>
        <v>#DIV/0!</v>
      </c>
      <c r="BN82">
        <v>692</v>
      </c>
      <c r="BO82">
        <v>300</v>
      </c>
      <c r="BP82">
        <v>300</v>
      </c>
      <c r="BQ82">
        <v>300</v>
      </c>
      <c r="BR82">
        <v>10385.5</v>
      </c>
      <c r="BS82">
        <v>981.4</v>
      </c>
      <c r="BT82">
        <v>-7.3717000000000001E-3</v>
      </c>
      <c r="BU82">
        <v>-2.13</v>
      </c>
      <c r="BV82" t="s">
        <v>402</v>
      </c>
      <c r="BW82" t="s">
        <v>402</v>
      </c>
      <c r="BX82" t="s">
        <v>402</v>
      </c>
      <c r="BY82" t="s">
        <v>402</v>
      </c>
      <c r="BZ82" t="s">
        <v>402</v>
      </c>
      <c r="CA82" t="s">
        <v>402</v>
      </c>
      <c r="CB82" t="s">
        <v>402</v>
      </c>
      <c r="CC82" t="s">
        <v>402</v>
      </c>
      <c r="CD82" t="s">
        <v>402</v>
      </c>
      <c r="CE82" t="s">
        <v>402</v>
      </c>
      <c r="CF82">
        <f t="shared" si="134"/>
        <v>1499.81</v>
      </c>
      <c r="CG82">
        <f t="shared" si="135"/>
        <v>1264.3248007773946</v>
      </c>
      <c r="CH82">
        <f t="shared" si="136"/>
        <v>0.8429899792489679</v>
      </c>
      <c r="CI82">
        <f t="shared" si="137"/>
        <v>0.16537065995050809</v>
      </c>
      <c r="CJ82">
        <v>6</v>
      </c>
      <c r="CK82">
        <v>0.5</v>
      </c>
      <c r="CL82" t="s">
        <v>403</v>
      </c>
      <c r="CM82">
        <v>2</v>
      </c>
      <c r="CN82">
        <v>1530569382.5999999</v>
      </c>
      <c r="CO82">
        <v>4.6396300000000004</v>
      </c>
      <c r="CP82">
        <v>3.1432199999999999</v>
      </c>
      <c r="CQ82">
        <v>19.121400000000001</v>
      </c>
      <c r="CR82">
        <v>16.5852</v>
      </c>
      <c r="CS82">
        <v>4.5672899999999998</v>
      </c>
      <c r="CT82">
        <v>19.226600000000001</v>
      </c>
      <c r="CU82">
        <v>1000.01</v>
      </c>
      <c r="CV82">
        <v>91.024299999999997</v>
      </c>
      <c r="CW82">
        <v>0.10367899999999999</v>
      </c>
      <c r="CX82">
        <v>26.5822</v>
      </c>
      <c r="CY82">
        <v>27.039899999999999</v>
      </c>
      <c r="CZ82">
        <v>999.9</v>
      </c>
      <c r="DA82">
        <v>0</v>
      </c>
      <c r="DB82">
        <v>0</v>
      </c>
      <c r="DC82">
        <v>10001.200000000001</v>
      </c>
      <c r="DD82">
        <v>0</v>
      </c>
      <c r="DE82">
        <v>0.21912699999999999</v>
      </c>
      <c r="DF82">
        <v>1.49641</v>
      </c>
      <c r="DG82">
        <v>4.7300700000000004</v>
      </c>
      <c r="DH82">
        <v>3.1962299999999999</v>
      </c>
      <c r="DI82">
        <v>2.5361699999999998</v>
      </c>
      <c r="DJ82">
        <v>3.1432199999999999</v>
      </c>
      <c r="DK82">
        <v>16.5852</v>
      </c>
      <c r="DL82">
        <v>1.74051</v>
      </c>
      <c r="DM82">
        <v>1.5096499999999999</v>
      </c>
      <c r="DN82">
        <v>15.262499999999999</v>
      </c>
      <c r="DO82">
        <v>13.0663</v>
      </c>
      <c r="DP82">
        <v>1499.81</v>
      </c>
      <c r="DQ82">
        <v>0.900003</v>
      </c>
      <c r="DR82">
        <v>9.99969E-2</v>
      </c>
      <c r="DS82">
        <v>0</v>
      </c>
      <c r="DT82">
        <v>923.625</v>
      </c>
      <c r="DU82">
        <v>4.9997400000000001</v>
      </c>
      <c r="DV82">
        <v>13233.6</v>
      </c>
      <c r="DW82">
        <v>11508.9</v>
      </c>
      <c r="DX82">
        <v>42.186999999999998</v>
      </c>
      <c r="DY82">
        <v>43.061999999999998</v>
      </c>
      <c r="DZ82">
        <v>43.186999999999998</v>
      </c>
      <c r="EA82">
        <v>42.686999999999998</v>
      </c>
      <c r="EB82">
        <v>44.311999999999998</v>
      </c>
      <c r="EC82">
        <v>1345.33</v>
      </c>
      <c r="ED82">
        <v>149.47999999999999</v>
      </c>
      <c r="EE82">
        <v>0</v>
      </c>
      <c r="EF82">
        <v>144</v>
      </c>
      <c r="EG82">
        <v>0</v>
      </c>
      <c r="EH82">
        <v>932.32695999999999</v>
      </c>
      <c r="EI82">
        <v>-76.266230768118106</v>
      </c>
      <c r="EJ82">
        <v>-1069.9076923071</v>
      </c>
      <c r="EK82">
        <v>13362.588</v>
      </c>
      <c r="EL82">
        <v>15</v>
      </c>
      <c r="EM82">
        <v>1530569331.5999999</v>
      </c>
      <c r="EN82" t="s">
        <v>691</v>
      </c>
      <c r="EO82">
        <v>1530569331.0999999</v>
      </c>
      <c r="EP82">
        <v>1530569331.5999999</v>
      </c>
      <c r="EQ82">
        <v>66</v>
      </c>
      <c r="ER82">
        <v>-0.11600000000000001</v>
      </c>
      <c r="ES82">
        <v>-5.0000000000000001E-3</v>
      </c>
      <c r="ET82">
        <v>7.1999999999999995E-2</v>
      </c>
      <c r="EU82">
        <v>-0.105</v>
      </c>
      <c r="EV82">
        <v>3</v>
      </c>
      <c r="EW82">
        <v>17</v>
      </c>
      <c r="EX82">
        <v>0.33</v>
      </c>
      <c r="EY82">
        <v>0.05</v>
      </c>
      <c r="EZ82">
        <v>1.506119</v>
      </c>
      <c r="FA82">
        <v>4.0749118198868901E-2</v>
      </c>
      <c r="FB82">
        <v>2.0604200518340901E-2</v>
      </c>
      <c r="FC82">
        <v>1</v>
      </c>
      <c r="FD82">
        <v>1</v>
      </c>
      <c r="FE82">
        <v>0</v>
      </c>
      <c r="FF82">
        <v>0</v>
      </c>
      <c r="FG82">
        <v>0</v>
      </c>
      <c r="FH82">
        <v>2.5483335</v>
      </c>
      <c r="FI82">
        <v>-2.3112045028151802E-2</v>
      </c>
      <c r="FJ82">
        <v>1.0994344580283E-2</v>
      </c>
      <c r="FK82">
        <v>1</v>
      </c>
      <c r="FL82">
        <v>2</v>
      </c>
      <c r="FM82">
        <v>3</v>
      </c>
      <c r="FN82" t="s">
        <v>422</v>
      </c>
      <c r="FO82">
        <v>3.92672</v>
      </c>
      <c r="FP82">
        <v>2.7863099999999998</v>
      </c>
      <c r="FQ82">
        <v>1.20499E-3</v>
      </c>
      <c r="FR82">
        <v>8.2708499999999997E-4</v>
      </c>
      <c r="FS82">
        <v>8.6103899999999997E-2</v>
      </c>
      <c r="FT82">
        <v>7.6657799999999998E-2</v>
      </c>
      <c r="FU82">
        <v>21464.3</v>
      </c>
      <c r="FV82">
        <v>26193.599999999999</v>
      </c>
      <c r="FW82">
        <v>20929.099999999999</v>
      </c>
      <c r="FX82">
        <v>25284.1</v>
      </c>
      <c r="FY82">
        <v>30334.9</v>
      </c>
      <c r="FZ82">
        <v>34371.5</v>
      </c>
      <c r="GA82">
        <v>37774.6</v>
      </c>
      <c r="GB82">
        <v>41944.7</v>
      </c>
      <c r="GC82">
        <v>2.669</v>
      </c>
      <c r="GD82">
        <v>2.1803499999999998</v>
      </c>
      <c r="GE82">
        <v>0.172876</v>
      </c>
      <c r="GF82">
        <v>0</v>
      </c>
      <c r="GG82">
        <v>24.206299999999999</v>
      </c>
      <c r="GH82">
        <v>999.9</v>
      </c>
      <c r="GI82">
        <v>45.726999999999997</v>
      </c>
      <c r="GJ82">
        <v>29.687999999999999</v>
      </c>
      <c r="GK82">
        <v>21.021999999999998</v>
      </c>
      <c r="GL82">
        <v>61.532600000000002</v>
      </c>
      <c r="GM82">
        <v>18.2532</v>
      </c>
      <c r="GN82">
        <v>3</v>
      </c>
      <c r="GO82">
        <v>-0.19120699999999999</v>
      </c>
      <c r="GP82">
        <v>-0.33818399999999998</v>
      </c>
      <c r="GQ82">
        <v>20.3215</v>
      </c>
      <c r="GR82">
        <v>5.2214799999999997</v>
      </c>
      <c r="GS82">
        <v>11.962</v>
      </c>
      <c r="GT82">
        <v>4.9857500000000003</v>
      </c>
      <c r="GU82">
        <v>3.3010000000000002</v>
      </c>
      <c r="GV82">
        <v>999.9</v>
      </c>
      <c r="GW82">
        <v>9999</v>
      </c>
      <c r="GX82">
        <v>9999</v>
      </c>
      <c r="GY82">
        <v>9999</v>
      </c>
      <c r="GZ82">
        <v>1.88445</v>
      </c>
      <c r="HA82">
        <v>1.88141</v>
      </c>
      <c r="HB82">
        <v>1.88293</v>
      </c>
      <c r="HC82">
        <v>1.88168</v>
      </c>
      <c r="HD82">
        <v>1.8831800000000001</v>
      </c>
      <c r="HE82">
        <v>1.88236</v>
      </c>
      <c r="HF82">
        <v>1.88432</v>
      </c>
      <c r="HG82">
        <v>1.8816200000000001</v>
      </c>
      <c r="HH82">
        <v>5</v>
      </c>
      <c r="HI82">
        <v>0</v>
      </c>
      <c r="HJ82">
        <v>0</v>
      </c>
      <c r="HK82">
        <v>0</v>
      </c>
      <c r="HL82" t="s">
        <v>406</v>
      </c>
      <c r="HM82" t="s">
        <v>407</v>
      </c>
      <c r="HN82" t="s">
        <v>408</v>
      </c>
      <c r="HO82" t="s">
        <v>408</v>
      </c>
      <c r="HP82" t="s">
        <v>408</v>
      </c>
      <c r="HQ82" t="s">
        <v>408</v>
      </c>
      <c r="HR82">
        <v>0</v>
      </c>
      <c r="HS82">
        <v>100</v>
      </c>
      <c r="HT82">
        <v>100</v>
      </c>
      <c r="HU82">
        <v>7.1999999999999995E-2</v>
      </c>
      <c r="HV82">
        <v>-0.1052</v>
      </c>
      <c r="HW82">
        <v>7.2338571428570905E-2</v>
      </c>
      <c r="HX82">
        <v>0</v>
      </c>
      <c r="HY82">
        <v>0</v>
      </c>
      <c r="HZ82">
        <v>0</v>
      </c>
      <c r="IA82">
        <v>-0.105284999999999</v>
      </c>
      <c r="IB82">
        <v>0</v>
      </c>
      <c r="IC82">
        <v>0</v>
      </c>
      <c r="ID82">
        <v>0</v>
      </c>
      <c r="IE82">
        <v>-1</v>
      </c>
      <c r="IF82">
        <v>-1</v>
      </c>
      <c r="IG82">
        <v>-1</v>
      </c>
      <c r="IH82">
        <v>-1</v>
      </c>
      <c r="II82">
        <v>0.9</v>
      </c>
      <c r="IJ82">
        <v>0.8</v>
      </c>
      <c r="IK82">
        <v>3.41797E-2</v>
      </c>
      <c r="IL82">
        <v>4.99878</v>
      </c>
      <c r="IM82">
        <v>2.8002899999999999</v>
      </c>
      <c r="IN82">
        <v>2.97363</v>
      </c>
      <c r="IO82">
        <v>3.0493199999999998</v>
      </c>
      <c r="IP82">
        <v>2.3278799999999999</v>
      </c>
      <c r="IQ82">
        <v>34.646299999999997</v>
      </c>
      <c r="IR82">
        <v>24.2013</v>
      </c>
      <c r="IS82">
        <v>18</v>
      </c>
      <c r="IT82">
        <v>1094.3800000000001</v>
      </c>
      <c r="IU82">
        <v>591.81299999999999</v>
      </c>
      <c r="IV82">
        <v>24.999700000000001</v>
      </c>
      <c r="IW82">
        <v>24.807099999999998</v>
      </c>
      <c r="IX82">
        <v>30.0001</v>
      </c>
      <c r="IY82">
        <v>24.6904</v>
      </c>
      <c r="IZ82">
        <v>24.682700000000001</v>
      </c>
      <c r="JA82">
        <v>0</v>
      </c>
      <c r="JB82">
        <v>15.484500000000001</v>
      </c>
      <c r="JC82">
        <v>62.642400000000002</v>
      </c>
      <c r="JD82">
        <v>25</v>
      </c>
      <c r="JE82">
        <v>0</v>
      </c>
      <c r="JF82">
        <v>16.636700000000001</v>
      </c>
      <c r="JG82">
        <v>101.82899999999999</v>
      </c>
      <c r="JH82">
        <v>101.12</v>
      </c>
    </row>
    <row r="83" spans="1:268" x14ac:dyDescent="0.2">
      <c r="A83">
        <v>67</v>
      </c>
      <c r="B83">
        <v>1530569504.5999999</v>
      </c>
      <c r="C83">
        <v>12108.5999999046</v>
      </c>
      <c r="D83" t="s">
        <v>692</v>
      </c>
      <c r="E83" t="s">
        <v>693</v>
      </c>
      <c r="F83" t="s">
        <v>399</v>
      </c>
      <c r="I83">
        <v>1530569504.5999999</v>
      </c>
      <c r="J83">
        <f t="shared" si="92"/>
        <v>4.4765149941510159E-3</v>
      </c>
      <c r="K83">
        <f t="shared" si="93"/>
        <v>4.4765149941510156</v>
      </c>
      <c r="L83">
        <f t="shared" si="94"/>
        <v>10.486517997267429</v>
      </c>
      <c r="M83">
        <f t="shared" si="95"/>
        <v>392.80200000000002</v>
      </c>
      <c r="N83">
        <f t="shared" si="96"/>
        <v>304.90760262430092</v>
      </c>
      <c r="O83">
        <f t="shared" si="97"/>
        <v>27.782116928500745</v>
      </c>
      <c r="P83">
        <f t="shared" si="98"/>
        <v>35.790747753822004</v>
      </c>
      <c r="Q83">
        <f t="shared" si="99"/>
        <v>0.22786972006348319</v>
      </c>
      <c r="R83">
        <f t="shared" si="100"/>
        <v>2.7724723855098152</v>
      </c>
      <c r="S83">
        <f t="shared" si="101"/>
        <v>0.21795281531542346</v>
      </c>
      <c r="T83">
        <f t="shared" si="102"/>
        <v>0.13707553730215238</v>
      </c>
      <c r="U83">
        <f t="shared" si="103"/>
        <v>248.1042135007043</v>
      </c>
      <c r="V83">
        <f t="shared" si="104"/>
        <v>26.886637310838001</v>
      </c>
      <c r="W83">
        <f t="shared" si="105"/>
        <v>26.964099999999998</v>
      </c>
      <c r="X83">
        <f t="shared" si="106"/>
        <v>3.5716199907850559</v>
      </c>
      <c r="Y83">
        <f t="shared" si="107"/>
        <v>50.281112639137191</v>
      </c>
      <c r="Z83">
        <f t="shared" si="108"/>
        <v>1.7548857785578</v>
      </c>
      <c r="AA83">
        <f t="shared" si="109"/>
        <v>3.4901490568684306</v>
      </c>
      <c r="AB83">
        <f t="shared" si="110"/>
        <v>1.8167342122272558</v>
      </c>
      <c r="AC83">
        <f t="shared" si="111"/>
        <v>-197.4143112420598</v>
      </c>
      <c r="AD83">
        <f t="shared" si="112"/>
        <v>-58.621950155310586</v>
      </c>
      <c r="AE83">
        <f t="shared" si="113"/>
        <v>-4.5526077936446177</v>
      </c>
      <c r="AF83">
        <f t="shared" si="114"/>
        <v>-12.484655690310703</v>
      </c>
      <c r="AG83">
        <v>0</v>
      </c>
      <c r="AH83">
        <v>0</v>
      </c>
      <c r="AI83">
        <f t="shared" si="115"/>
        <v>1</v>
      </c>
      <c r="AJ83">
        <f t="shared" si="116"/>
        <v>0</v>
      </c>
      <c r="AK83">
        <f t="shared" si="117"/>
        <v>48341.258790878135</v>
      </c>
      <c r="AL83" t="s">
        <v>400</v>
      </c>
      <c r="AM83">
        <v>8237.3799999999992</v>
      </c>
      <c r="AN83">
        <v>0</v>
      </c>
      <c r="AO83">
        <v>0</v>
      </c>
      <c r="AP83" t="e">
        <f t="shared" si="118"/>
        <v>#DIV/0!</v>
      </c>
      <c r="AQ83">
        <v>-1</v>
      </c>
      <c r="AR83" t="s">
        <v>694</v>
      </c>
      <c r="AS83">
        <v>10386.9</v>
      </c>
      <c r="AT83">
        <v>1076.48038461538</v>
      </c>
      <c r="AU83">
        <v>1212.77</v>
      </c>
      <c r="AV83">
        <f t="shared" si="119"/>
        <v>0.1123787819492732</v>
      </c>
      <c r="AW83">
        <v>0.5</v>
      </c>
      <c r="AX83">
        <f t="shared" si="120"/>
        <v>1264.722000777567</v>
      </c>
      <c r="AY83">
        <f t="shared" si="121"/>
        <v>10.486517997267429</v>
      </c>
      <c r="AZ83">
        <f t="shared" si="122"/>
        <v>71.063958975915369</v>
      </c>
      <c r="BA83">
        <f t="shared" si="123"/>
        <v>9.0822473161733357E-3</v>
      </c>
      <c r="BB83">
        <f t="shared" si="124"/>
        <v>-1</v>
      </c>
      <c r="BC83" t="e">
        <f t="shared" si="125"/>
        <v>#DIV/0!</v>
      </c>
      <c r="BD83" t="s">
        <v>402</v>
      </c>
      <c r="BE83">
        <v>0</v>
      </c>
      <c r="BF83" t="e">
        <f t="shared" si="126"/>
        <v>#DIV/0!</v>
      </c>
      <c r="BG83" t="e">
        <f t="shared" si="127"/>
        <v>#DIV/0!</v>
      </c>
      <c r="BH83" t="e">
        <f t="shared" si="128"/>
        <v>#DIV/0!</v>
      </c>
      <c r="BI83" t="e">
        <f t="shared" si="129"/>
        <v>#DIV/0!</v>
      </c>
      <c r="BJ83">
        <f t="shared" si="130"/>
        <v>0.11237878194927314</v>
      </c>
      <c r="BK83" t="e">
        <f t="shared" si="131"/>
        <v>#DIV/0!</v>
      </c>
      <c r="BL83" t="e">
        <f t="shared" si="132"/>
        <v>#DIV/0!</v>
      </c>
      <c r="BM83" t="e">
        <f t="shared" si="133"/>
        <v>#DIV/0!</v>
      </c>
      <c r="BN83">
        <v>693</v>
      </c>
      <c r="BO83">
        <v>300</v>
      </c>
      <c r="BP83">
        <v>300</v>
      </c>
      <c r="BQ83">
        <v>300</v>
      </c>
      <c r="BR83">
        <v>10386.9</v>
      </c>
      <c r="BS83">
        <v>1190.18</v>
      </c>
      <c r="BT83">
        <v>-7.3728400000000003E-3</v>
      </c>
      <c r="BU83">
        <v>-2.36</v>
      </c>
      <c r="BV83" t="s">
        <v>402</v>
      </c>
      <c r="BW83" t="s">
        <v>402</v>
      </c>
      <c r="BX83" t="s">
        <v>402</v>
      </c>
      <c r="BY83" t="s">
        <v>402</v>
      </c>
      <c r="BZ83" t="s">
        <v>402</v>
      </c>
      <c r="CA83" t="s">
        <v>402</v>
      </c>
      <c r="CB83" t="s">
        <v>402</v>
      </c>
      <c r="CC83" t="s">
        <v>402</v>
      </c>
      <c r="CD83" t="s">
        <v>402</v>
      </c>
      <c r="CE83" t="s">
        <v>402</v>
      </c>
      <c r="CF83">
        <f t="shared" si="134"/>
        <v>1500.28</v>
      </c>
      <c r="CG83">
        <f t="shared" si="135"/>
        <v>1264.722000777567</v>
      </c>
      <c r="CH83">
        <f t="shared" si="136"/>
        <v>0.84299064226515519</v>
      </c>
      <c r="CI83">
        <f t="shared" si="137"/>
        <v>0.16537193957174948</v>
      </c>
      <c r="CJ83">
        <v>6</v>
      </c>
      <c r="CK83">
        <v>0.5</v>
      </c>
      <c r="CL83" t="s">
        <v>403</v>
      </c>
      <c r="CM83">
        <v>2</v>
      </c>
      <c r="CN83">
        <v>1530569504.5999999</v>
      </c>
      <c r="CO83">
        <v>392.80200000000002</v>
      </c>
      <c r="CP83">
        <v>400.149</v>
      </c>
      <c r="CQ83">
        <v>19.259799999999998</v>
      </c>
      <c r="CR83">
        <v>16.625599999999999</v>
      </c>
      <c r="CS83">
        <v>392.637</v>
      </c>
      <c r="CT83">
        <v>19.360800000000001</v>
      </c>
      <c r="CU83">
        <v>999.99199999999996</v>
      </c>
      <c r="CV83">
        <v>91.013000000000005</v>
      </c>
      <c r="CW83">
        <v>0.10351100000000001</v>
      </c>
      <c r="CX83">
        <v>26.571899999999999</v>
      </c>
      <c r="CY83">
        <v>26.964099999999998</v>
      </c>
      <c r="CZ83">
        <v>999.9</v>
      </c>
      <c r="DA83">
        <v>0</v>
      </c>
      <c r="DB83">
        <v>0</v>
      </c>
      <c r="DC83">
        <v>10031.9</v>
      </c>
      <c r="DD83">
        <v>0</v>
      </c>
      <c r="DE83">
        <v>0.21912699999999999</v>
      </c>
      <c r="DF83">
        <v>-7.4398200000000001</v>
      </c>
      <c r="DG83">
        <v>400.41899999999998</v>
      </c>
      <c r="DH83">
        <v>406.91399999999999</v>
      </c>
      <c r="DI83">
        <v>2.62988</v>
      </c>
      <c r="DJ83">
        <v>400.149</v>
      </c>
      <c r="DK83">
        <v>16.625599999999999</v>
      </c>
      <c r="DL83">
        <v>1.7524999999999999</v>
      </c>
      <c r="DM83">
        <v>1.51315</v>
      </c>
      <c r="DN83">
        <v>15.369400000000001</v>
      </c>
      <c r="DO83">
        <v>13.101699999999999</v>
      </c>
      <c r="DP83">
        <v>1500.28</v>
      </c>
      <c r="DQ83">
        <v>0.89997899999999997</v>
      </c>
      <c r="DR83">
        <v>0.100021</v>
      </c>
      <c r="DS83">
        <v>0</v>
      </c>
      <c r="DT83">
        <v>1076.22</v>
      </c>
      <c r="DU83">
        <v>4.9997400000000001</v>
      </c>
      <c r="DV83">
        <v>15485.7</v>
      </c>
      <c r="DW83">
        <v>11512.4</v>
      </c>
      <c r="DX83">
        <v>41.686999999999998</v>
      </c>
      <c r="DY83">
        <v>43.061999999999998</v>
      </c>
      <c r="DZ83">
        <v>42.686999999999998</v>
      </c>
      <c r="EA83">
        <v>43</v>
      </c>
      <c r="EB83">
        <v>44.061999999999998</v>
      </c>
      <c r="EC83">
        <v>1345.72</v>
      </c>
      <c r="ED83">
        <v>149.56</v>
      </c>
      <c r="EE83">
        <v>0</v>
      </c>
      <c r="EF83">
        <v>121.799999952316</v>
      </c>
      <c r="EG83">
        <v>0</v>
      </c>
      <c r="EH83">
        <v>1076.48038461538</v>
      </c>
      <c r="EI83">
        <v>1.9011965903797099</v>
      </c>
      <c r="EJ83">
        <v>44.977777687677197</v>
      </c>
      <c r="EK83">
        <v>15481.1846153846</v>
      </c>
      <c r="EL83">
        <v>15</v>
      </c>
      <c r="EM83">
        <v>1530569527.5999999</v>
      </c>
      <c r="EN83" t="s">
        <v>695</v>
      </c>
      <c r="EO83">
        <v>1530569524.5999999</v>
      </c>
      <c r="EP83">
        <v>1530569527.5999999</v>
      </c>
      <c r="EQ83">
        <v>67</v>
      </c>
      <c r="ER83">
        <v>9.1999999999999998E-2</v>
      </c>
      <c r="ES83">
        <v>4.0000000000000001E-3</v>
      </c>
      <c r="ET83">
        <v>0.16500000000000001</v>
      </c>
      <c r="EU83">
        <v>-0.10100000000000001</v>
      </c>
      <c r="EV83">
        <v>400</v>
      </c>
      <c r="EW83">
        <v>17</v>
      </c>
      <c r="EX83">
        <v>0.2</v>
      </c>
      <c r="EY83">
        <v>0.03</v>
      </c>
      <c r="EZ83">
        <v>-7.5239855000000002</v>
      </c>
      <c r="FA83">
        <v>0.14381223264542201</v>
      </c>
      <c r="FB83">
        <v>3.1833569934112099E-2</v>
      </c>
      <c r="FC83">
        <v>0</v>
      </c>
      <c r="FD83">
        <v>1</v>
      </c>
      <c r="FE83">
        <v>0</v>
      </c>
      <c r="FF83">
        <v>0</v>
      </c>
      <c r="FG83">
        <v>0</v>
      </c>
      <c r="FH83">
        <v>2.59585475</v>
      </c>
      <c r="FI83">
        <v>0.16151335834896199</v>
      </c>
      <c r="FJ83">
        <v>1.7847775349815999E-2</v>
      </c>
      <c r="FK83">
        <v>1</v>
      </c>
      <c r="FL83">
        <v>1</v>
      </c>
      <c r="FM83">
        <v>3</v>
      </c>
      <c r="FN83" t="s">
        <v>413</v>
      </c>
      <c r="FO83">
        <v>3.9266999999999999</v>
      </c>
      <c r="FP83">
        <v>2.7864100000000001</v>
      </c>
      <c r="FQ83">
        <v>8.3749199999999996E-2</v>
      </c>
      <c r="FR83">
        <v>8.4915000000000004E-2</v>
      </c>
      <c r="FS83">
        <v>8.6533200000000005E-2</v>
      </c>
      <c r="FT83">
        <v>7.6787499999999995E-2</v>
      </c>
      <c r="FU83">
        <v>19689.400000000001</v>
      </c>
      <c r="FV83">
        <v>23988</v>
      </c>
      <c r="FW83">
        <v>20928.8</v>
      </c>
      <c r="FX83">
        <v>25283.599999999999</v>
      </c>
      <c r="FY83">
        <v>30321.8</v>
      </c>
      <c r="FZ83">
        <v>34368.800000000003</v>
      </c>
      <c r="GA83">
        <v>37774.6</v>
      </c>
      <c r="GB83">
        <v>41945.4</v>
      </c>
      <c r="GC83">
        <v>2.6696</v>
      </c>
      <c r="GD83">
        <v>2.1829800000000001</v>
      </c>
      <c r="GE83">
        <v>0.16867399999999999</v>
      </c>
      <c r="GF83">
        <v>0</v>
      </c>
      <c r="GG83">
        <v>24.199100000000001</v>
      </c>
      <c r="GH83">
        <v>999.9</v>
      </c>
      <c r="GI83">
        <v>45.451999999999998</v>
      </c>
      <c r="GJ83">
        <v>29.698</v>
      </c>
      <c r="GK83">
        <v>20.910799999999998</v>
      </c>
      <c r="GL83">
        <v>61.182600000000001</v>
      </c>
      <c r="GM83">
        <v>18.165099999999999</v>
      </c>
      <c r="GN83">
        <v>3</v>
      </c>
      <c r="GO83">
        <v>-0.19131100000000001</v>
      </c>
      <c r="GP83">
        <v>-0.32891100000000001</v>
      </c>
      <c r="GQ83">
        <v>20.321400000000001</v>
      </c>
      <c r="GR83">
        <v>5.2208800000000002</v>
      </c>
      <c r="GS83">
        <v>11.962</v>
      </c>
      <c r="GT83">
        <v>4.9859999999999998</v>
      </c>
      <c r="GU83">
        <v>3.3010000000000002</v>
      </c>
      <c r="GV83">
        <v>999.9</v>
      </c>
      <c r="GW83">
        <v>9999</v>
      </c>
      <c r="GX83">
        <v>9999</v>
      </c>
      <c r="GY83">
        <v>9999</v>
      </c>
      <c r="GZ83">
        <v>1.88443</v>
      </c>
      <c r="HA83">
        <v>1.88141</v>
      </c>
      <c r="HB83">
        <v>1.88286</v>
      </c>
      <c r="HC83">
        <v>1.88164</v>
      </c>
      <c r="HD83">
        <v>1.8831100000000001</v>
      </c>
      <c r="HE83">
        <v>1.88232</v>
      </c>
      <c r="HF83">
        <v>1.8843099999999999</v>
      </c>
      <c r="HG83">
        <v>1.8815599999999999</v>
      </c>
      <c r="HH83">
        <v>5</v>
      </c>
      <c r="HI83">
        <v>0</v>
      </c>
      <c r="HJ83">
        <v>0</v>
      </c>
      <c r="HK83">
        <v>0</v>
      </c>
      <c r="HL83" t="s">
        <v>406</v>
      </c>
      <c r="HM83" t="s">
        <v>407</v>
      </c>
      <c r="HN83" t="s">
        <v>408</v>
      </c>
      <c r="HO83" t="s">
        <v>408</v>
      </c>
      <c r="HP83" t="s">
        <v>408</v>
      </c>
      <c r="HQ83" t="s">
        <v>408</v>
      </c>
      <c r="HR83">
        <v>0</v>
      </c>
      <c r="HS83">
        <v>100</v>
      </c>
      <c r="HT83">
        <v>100</v>
      </c>
      <c r="HU83">
        <v>0.16500000000000001</v>
      </c>
      <c r="HV83">
        <v>-0.10100000000000001</v>
      </c>
      <c r="HW83">
        <v>7.2338571428570905E-2</v>
      </c>
      <c r="HX83">
        <v>0</v>
      </c>
      <c r="HY83">
        <v>0</v>
      </c>
      <c r="HZ83">
        <v>0</v>
      </c>
      <c r="IA83">
        <v>-0.105284999999999</v>
      </c>
      <c r="IB83">
        <v>0</v>
      </c>
      <c r="IC83">
        <v>0</v>
      </c>
      <c r="ID83">
        <v>0</v>
      </c>
      <c r="IE83">
        <v>-1</v>
      </c>
      <c r="IF83">
        <v>-1</v>
      </c>
      <c r="IG83">
        <v>-1</v>
      </c>
      <c r="IH83">
        <v>-1</v>
      </c>
      <c r="II83">
        <v>2.9</v>
      </c>
      <c r="IJ83">
        <v>2.9</v>
      </c>
      <c r="IK83">
        <v>1.56494</v>
      </c>
      <c r="IL83">
        <v>2.6049799999999999</v>
      </c>
      <c r="IM83">
        <v>2.8002899999999999</v>
      </c>
      <c r="IN83">
        <v>2.97485</v>
      </c>
      <c r="IO83">
        <v>3.0493199999999998</v>
      </c>
      <c r="IP83">
        <v>2.3144499999999999</v>
      </c>
      <c r="IQ83">
        <v>34.692100000000003</v>
      </c>
      <c r="IR83">
        <v>24.192599999999999</v>
      </c>
      <c r="IS83">
        <v>18</v>
      </c>
      <c r="IT83">
        <v>1094.97</v>
      </c>
      <c r="IU83">
        <v>593.78399999999999</v>
      </c>
      <c r="IV83">
        <v>24.999700000000001</v>
      </c>
      <c r="IW83">
        <v>24.800899999999999</v>
      </c>
      <c r="IX83">
        <v>30.0002</v>
      </c>
      <c r="IY83">
        <v>24.684200000000001</v>
      </c>
      <c r="IZ83">
        <v>24.676500000000001</v>
      </c>
      <c r="JA83">
        <v>31.261199999999999</v>
      </c>
      <c r="JB83">
        <v>14.0725</v>
      </c>
      <c r="JC83">
        <v>61.898299999999999</v>
      </c>
      <c r="JD83">
        <v>25</v>
      </c>
      <c r="JE83">
        <v>400</v>
      </c>
      <c r="JF83">
        <v>16.698799999999999</v>
      </c>
      <c r="JG83">
        <v>101.828</v>
      </c>
      <c r="JH83">
        <v>101.12</v>
      </c>
    </row>
    <row r="84" spans="1:268" x14ac:dyDescent="0.2">
      <c r="A84">
        <v>68</v>
      </c>
      <c r="B84">
        <v>1530569648.5999999</v>
      </c>
      <c r="C84">
        <v>12252.5999999046</v>
      </c>
      <c r="D84" t="s">
        <v>696</v>
      </c>
      <c r="E84" t="s">
        <v>697</v>
      </c>
      <c r="F84" t="s">
        <v>399</v>
      </c>
      <c r="I84">
        <v>1530569648.5999999</v>
      </c>
      <c r="J84">
        <f t="shared" si="92"/>
        <v>4.5731671338205071E-3</v>
      </c>
      <c r="K84">
        <f t="shared" si="93"/>
        <v>4.5731671338205073</v>
      </c>
      <c r="L84">
        <f t="shared" si="94"/>
        <v>10.467115963557148</v>
      </c>
      <c r="M84">
        <f t="shared" si="95"/>
        <v>392.68200000000002</v>
      </c>
      <c r="N84">
        <f t="shared" si="96"/>
        <v>306.74586196105633</v>
      </c>
      <c r="O84">
        <f t="shared" si="97"/>
        <v>27.95106115953925</v>
      </c>
      <c r="P84">
        <f t="shared" si="98"/>
        <v>35.781668016906004</v>
      </c>
      <c r="Q84">
        <f t="shared" si="99"/>
        <v>0.2336465320734773</v>
      </c>
      <c r="R84">
        <f t="shared" si="100"/>
        <v>2.769376980999859</v>
      </c>
      <c r="S84">
        <f t="shared" si="101"/>
        <v>0.22322170815457623</v>
      </c>
      <c r="T84">
        <f t="shared" si="102"/>
        <v>0.14041143219035904</v>
      </c>
      <c r="U84">
        <f t="shared" si="103"/>
        <v>248.03951250038193</v>
      </c>
      <c r="V84">
        <f t="shared" si="104"/>
        <v>26.833374415399739</v>
      </c>
      <c r="W84">
        <f t="shared" si="105"/>
        <v>26.903700000000001</v>
      </c>
      <c r="X84">
        <f t="shared" si="106"/>
        <v>3.5589660934878342</v>
      </c>
      <c r="Y84">
        <f t="shared" si="107"/>
        <v>50.119706040425612</v>
      </c>
      <c r="Z84">
        <f t="shared" si="108"/>
        <v>1.7465024486643999</v>
      </c>
      <c r="AA84">
        <f t="shared" si="109"/>
        <v>3.4846621950569778</v>
      </c>
      <c r="AB84">
        <f t="shared" si="110"/>
        <v>1.8124636448234344</v>
      </c>
      <c r="AC84">
        <f t="shared" si="111"/>
        <v>-201.67667060148437</v>
      </c>
      <c r="AD84">
        <f t="shared" si="112"/>
        <v>-53.525000670179594</v>
      </c>
      <c r="AE84">
        <f t="shared" si="113"/>
        <v>-4.1596087423481203</v>
      </c>
      <c r="AF84">
        <f t="shared" si="114"/>
        <v>-11.321767513630164</v>
      </c>
      <c r="AG84">
        <v>0</v>
      </c>
      <c r="AH84">
        <v>0</v>
      </c>
      <c r="AI84">
        <f t="shared" si="115"/>
        <v>1</v>
      </c>
      <c r="AJ84">
        <f t="shared" si="116"/>
        <v>0</v>
      </c>
      <c r="AK84">
        <f t="shared" si="117"/>
        <v>48261.154875490189</v>
      </c>
      <c r="AL84" t="s">
        <v>400</v>
      </c>
      <c r="AM84">
        <v>8237.3799999999992</v>
      </c>
      <c r="AN84">
        <v>0</v>
      </c>
      <c r="AO84">
        <v>0</v>
      </c>
      <c r="AP84" t="e">
        <f t="shared" si="118"/>
        <v>#DIV/0!</v>
      </c>
      <c r="AQ84">
        <v>-1</v>
      </c>
      <c r="AR84" t="s">
        <v>698</v>
      </c>
      <c r="AS84">
        <v>10386.5</v>
      </c>
      <c r="AT84">
        <v>1041.0446153846201</v>
      </c>
      <c r="AU84">
        <v>1177.98</v>
      </c>
      <c r="AV84">
        <f t="shared" si="119"/>
        <v>0.11624593339053291</v>
      </c>
      <c r="AW84">
        <v>0.5</v>
      </c>
      <c r="AX84">
        <f t="shared" si="120"/>
        <v>1264.4007007774003</v>
      </c>
      <c r="AY84">
        <f t="shared" si="121"/>
        <v>10.467115963557148</v>
      </c>
      <c r="AZ84">
        <f t="shared" si="122"/>
        <v>73.490719820756397</v>
      </c>
      <c r="BA84">
        <f t="shared" si="123"/>
        <v>9.0692103828372925E-3</v>
      </c>
      <c r="BB84">
        <f t="shared" si="124"/>
        <v>-1</v>
      </c>
      <c r="BC84" t="e">
        <f t="shared" si="125"/>
        <v>#DIV/0!</v>
      </c>
      <c r="BD84" t="s">
        <v>402</v>
      </c>
      <c r="BE84">
        <v>0</v>
      </c>
      <c r="BF84" t="e">
        <f t="shared" si="126"/>
        <v>#DIV/0!</v>
      </c>
      <c r="BG84" t="e">
        <f t="shared" si="127"/>
        <v>#DIV/0!</v>
      </c>
      <c r="BH84" t="e">
        <f t="shared" si="128"/>
        <v>#DIV/0!</v>
      </c>
      <c r="BI84" t="e">
        <f t="shared" si="129"/>
        <v>#DIV/0!</v>
      </c>
      <c r="BJ84">
        <f t="shared" si="130"/>
        <v>0.11624593339053288</v>
      </c>
      <c r="BK84" t="e">
        <f t="shared" si="131"/>
        <v>#DIV/0!</v>
      </c>
      <c r="BL84" t="e">
        <f t="shared" si="132"/>
        <v>#DIV/0!</v>
      </c>
      <c r="BM84" t="e">
        <f t="shared" si="133"/>
        <v>#DIV/0!</v>
      </c>
      <c r="BN84">
        <v>694</v>
      </c>
      <c r="BO84">
        <v>300</v>
      </c>
      <c r="BP84">
        <v>300</v>
      </c>
      <c r="BQ84">
        <v>300</v>
      </c>
      <c r="BR84">
        <v>10386.5</v>
      </c>
      <c r="BS84">
        <v>1153.1300000000001</v>
      </c>
      <c r="BT84">
        <v>-7.3725800000000001E-3</v>
      </c>
      <c r="BU84">
        <v>-2.2200000000000002</v>
      </c>
      <c r="BV84" t="s">
        <v>402</v>
      </c>
      <c r="BW84" t="s">
        <v>402</v>
      </c>
      <c r="BX84" t="s">
        <v>402</v>
      </c>
      <c r="BY84" t="s">
        <v>402</v>
      </c>
      <c r="BZ84" t="s">
        <v>402</v>
      </c>
      <c r="CA84" t="s">
        <v>402</v>
      </c>
      <c r="CB84" t="s">
        <v>402</v>
      </c>
      <c r="CC84" t="s">
        <v>402</v>
      </c>
      <c r="CD84" t="s">
        <v>402</v>
      </c>
      <c r="CE84" t="s">
        <v>402</v>
      </c>
      <c r="CF84">
        <f t="shared" si="134"/>
        <v>1499.9</v>
      </c>
      <c r="CG84">
        <f t="shared" si="135"/>
        <v>1264.4007007774003</v>
      </c>
      <c r="CH84">
        <f t="shared" si="136"/>
        <v>0.84298999985159018</v>
      </c>
      <c r="CI84">
        <f t="shared" si="137"/>
        <v>0.16537069971356885</v>
      </c>
      <c r="CJ84">
        <v>6</v>
      </c>
      <c r="CK84">
        <v>0.5</v>
      </c>
      <c r="CL84" t="s">
        <v>403</v>
      </c>
      <c r="CM84">
        <v>2</v>
      </c>
      <c r="CN84">
        <v>1530569648.5999999</v>
      </c>
      <c r="CO84">
        <v>392.68200000000002</v>
      </c>
      <c r="CP84">
        <v>400.04</v>
      </c>
      <c r="CQ84">
        <v>19.166799999999999</v>
      </c>
      <c r="CR84">
        <v>16.4754</v>
      </c>
      <c r="CS84">
        <v>392.53800000000001</v>
      </c>
      <c r="CT84">
        <v>19.268799999999999</v>
      </c>
      <c r="CU84">
        <v>999.96600000000001</v>
      </c>
      <c r="CV84">
        <v>91.017600000000002</v>
      </c>
      <c r="CW84">
        <v>0.103633</v>
      </c>
      <c r="CX84">
        <v>26.545200000000001</v>
      </c>
      <c r="CY84">
        <v>26.903700000000001</v>
      </c>
      <c r="CZ84">
        <v>999.9</v>
      </c>
      <c r="DA84">
        <v>0</v>
      </c>
      <c r="DB84">
        <v>0</v>
      </c>
      <c r="DC84">
        <v>10013.1</v>
      </c>
      <c r="DD84">
        <v>0</v>
      </c>
      <c r="DE84">
        <v>0.21912699999999999</v>
      </c>
      <c r="DF84">
        <v>-7.3368500000000001</v>
      </c>
      <c r="DG84">
        <v>400.37700000000001</v>
      </c>
      <c r="DH84">
        <v>406.74099999999999</v>
      </c>
      <c r="DI84">
        <v>2.6920600000000001</v>
      </c>
      <c r="DJ84">
        <v>400.04</v>
      </c>
      <c r="DK84">
        <v>16.4754</v>
      </c>
      <c r="DL84">
        <v>1.74458</v>
      </c>
      <c r="DM84">
        <v>1.4995499999999999</v>
      </c>
      <c r="DN84">
        <v>15.2989</v>
      </c>
      <c r="DO84">
        <v>12.9636</v>
      </c>
      <c r="DP84">
        <v>1499.9</v>
      </c>
      <c r="DQ84">
        <v>0.900003</v>
      </c>
      <c r="DR84">
        <v>9.99969E-2</v>
      </c>
      <c r="DS84">
        <v>0</v>
      </c>
      <c r="DT84">
        <v>1039.9100000000001</v>
      </c>
      <c r="DU84">
        <v>4.9997400000000001</v>
      </c>
      <c r="DV84">
        <v>14947.7</v>
      </c>
      <c r="DW84">
        <v>11509.6</v>
      </c>
      <c r="DX84">
        <v>41.686999999999998</v>
      </c>
      <c r="DY84">
        <v>43.125</v>
      </c>
      <c r="DZ84">
        <v>42.936999999999998</v>
      </c>
      <c r="EA84">
        <v>43.061999999999998</v>
      </c>
      <c r="EB84">
        <v>43.936999999999998</v>
      </c>
      <c r="EC84">
        <v>1345.41</v>
      </c>
      <c r="ED84">
        <v>149.49</v>
      </c>
      <c r="EE84">
        <v>0</v>
      </c>
      <c r="EF84">
        <v>143.59999990463299</v>
      </c>
      <c r="EG84">
        <v>0</v>
      </c>
      <c r="EH84">
        <v>1041.0446153846201</v>
      </c>
      <c r="EI84">
        <v>-9.3292307568313806</v>
      </c>
      <c r="EJ84">
        <v>-150.266666834863</v>
      </c>
      <c r="EK84">
        <v>14966.3269230769</v>
      </c>
      <c r="EL84">
        <v>15</v>
      </c>
      <c r="EM84">
        <v>1530569671.5999999</v>
      </c>
      <c r="EN84" t="s">
        <v>699</v>
      </c>
      <c r="EO84">
        <v>1530569666.5999999</v>
      </c>
      <c r="EP84">
        <v>1530569671.5999999</v>
      </c>
      <c r="EQ84">
        <v>68</v>
      </c>
      <c r="ER84">
        <v>-2.1000000000000001E-2</v>
      </c>
      <c r="ES84">
        <v>-1E-3</v>
      </c>
      <c r="ET84">
        <v>0.14399999999999999</v>
      </c>
      <c r="EU84">
        <v>-0.10199999999999999</v>
      </c>
      <c r="EV84">
        <v>400</v>
      </c>
      <c r="EW84">
        <v>16</v>
      </c>
      <c r="EX84">
        <v>0.28999999999999998</v>
      </c>
      <c r="EY84">
        <v>0.03</v>
      </c>
      <c r="EZ84">
        <v>-7.3142792500000002</v>
      </c>
      <c r="FA84">
        <v>0.19893534709191699</v>
      </c>
      <c r="FB84">
        <v>4.1309897989918902E-2</v>
      </c>
      <c r="FC84">
        <v>0</v>
      </c>
      <c r="FD84">
        <v>1</v>
      </c>
      <c r="FE84">
        <v>0</v>
      </c>
      <c r="FF84">
        <v>0</v>
      </c>
      <c r="FG84">
        <v>0</v>
      </c>
      <c r="FH84">
        <v>2.6954627499999999</v>
      </c>
      <c r="FI84">
        <v>-6.6883114446535996E-2</v>
      </c>
      <c r="FJ84">
        <v>9.9314807525112108E-3</v>
      </c>
      <c r="FK84">
        <v>1</v>
      </c>
      <c r="FL84">
        <v>1</v>
      </c>
      <c r="FM84">
        <v>3</v>
      </c>
      <c r="FN84" t="s">
        <v>413</v>
      </c>
      <c r="FO84">
        <v>3.92666</v>
      </c>
      <c r="FP84">
        <v>2.7863699999999998</v>
      </c>
      <c r="FQ84">
        <v>8.3737900000000004E-2</v>
      </c>
      <c r="FR84">
        <v>8.4901599999999994E-2</v>
      </c>
      <c r="FS84">
        <v>8.6238300000000004E-2</v>
      </c>
      <c r="FT84">
        <v>7.6280200000000006E-2</v>
      </c>
      <c r="FU84">
        <v>19689.8</v>
      </c>
      <c r="FV84">
        <v>23988.3</v>
      </c>
      <c r="FW84">
        <v>20928.8</v>
      </c>
      <c r="FX84">
        <v>25283.5</v>
      </c>
      <c r="FY84">
        <v>30331.4</v>
      </c>
      <c r="FZ84">
        <v>34387.4</v>
      </c>
      <c r="GA84">
        <v>37774.199999999997</v>
      </c>
      <c r="GB84">
        <v>41945</v>
      </c>
      <c r="GC84">
        <v>2.67042</v>
      </c>
      <c r="GD84">
        <v>2.18208</v>
      </c>
      <c r="GE84">
        <v>0.165656</v>
      </c>
      <c r="GF84">
        <v>0</v>
      </c>
      <c r="GG84">
        <v>24.187999999999999</v>
      </c>
      <c r="GH84">
        <v>999.9</v>
      </c>
      <c r="GI84">
        <v>45.134999999999998</v>
      </c>
      <c r="GJ84">
        <v>29.719000000000001</v>
      </c>
      <c r="GK84">
        <v>20.788599999999999</v>
      </c>
      <c r="GL84">
        <v>61.452599999999997</v>
      </c>
      <c r="GM84">
        <v>18.237200000000001</v>
      </c>
      <c r="GN84">
        <v>3</v>
      </c>
      <c r="GO84">
        <v>-0.19217200000000001</v>
      </c>
      <c r="GP84">
        <v>-0.33650099999999999</v>
      </c>
      <c r="GQ84">
        <v>20.321300000000001</v>
      </c>
      <c r="GR84">
        <v>5.2222299999999997</v>
      </c>
      <c r="GS84">
        <v>11.962</v>
      </c>
      <c r="GT84">
        <v>4.9856999999999996</v>
      </c>
      <c r="GU84">
        <v>3.3010000000000002</v>
      </c>
      <c r="GV84">
        <v>999.9</v>
      </c>
      <c r="GW84">
        <v>9999</v>
      </c>
      <c r="GX84">
        <v>9999</v>
      </c>
      <c r="GY84">
        <v>9999</v>
      </c>
      <c r="GZ84">
        <v>1.88435</v>
      </c>
      <c r="HA84">
        <v>1.8814</v>
      </c>
      <c r="HB84">
        <v>1.88289</v>
      </c>
      <c r="HC84">
        <v>1.88161</v>
      </c>
      <c r="HD84">
        <v>1.8831</v>
      </c>
      <c r="HE84">
        <v>1.88232</v>
      </c>
      <c r="HF84">
        <v>1.8843099999999999</v>
      </c>
      <c r="HG84">
        <v>1.8815599999999999</v>
      </c>
      <c r="HH84">
        <v>5</v>
      </c>
      <c r="HI84">
        <v>0</v>
      </c>
      <c r="HJ84">
        <v>0</v>
      </c>
      <c r="HK84">
        <v>0</v>
      </c>
      <c r="HL84" t="s">
        <v>406</v>
      </c>
      <c r="HM84" t="s">
        <v>407</v>
      </c>
      <c r="HN84" t="s">
        <v>408</v>
      </c>
      <c r="HO84" t="s">
        <v>408</v>
      </c>
      <c r="HP84" t="s">
        <v>408</v>
      </c>
      <c r="HQ84" t="s">
        <v>408</v>
      </c>
      <c r="HR84">
        <v>0</v>
      </c>
      <c r="HS84">
        <v>100</v>
      </c>
      <c r="HT84">
        <v>100</v>
      </c>
      <c r="HU84">
        <v>0.14399999999999999</v>
      </c>
      <c r="HV84">
        <v>-0.10199999999999999</v>
      </c>
      <c r="HW84">
        <v>0.164549999999963</v>
      </c>
      <c r="HX84">
        <v>0</v>
      </c>
      <c r="HY84">
        <v>0</v>
      </c>
      <c r="HZ84">
        <v>0</v>
      </c>
      <c r="IA84">
        <v>-0.101339999999997</v>
      </c>
      <c r="IB84">
        <v>0</v>
      </c>
      <c r="IC84">
        <v>0</v>
      </c>
      <c r="ID84">
        <v>0</v>
      </c>
      <c r="IE84">
        <v>-1</v>
      </c>
      <c r="IF84">
        <v>-1</v>
      </c>
      <c r="IG84">
        <v>-1</v>
      </c>
      <c r="IH84">
        <v>-1</v>
      </c>
      <c r="II84">
        <v>2.1</v>
      </c>
      <c r="IJ84">
        <v>2</v>
      </c>
      <c r="IK84">
        <v>1.55884</v>
      </c>
      <c r="IL84">
        <v>2.6000999999999999</v>
      </c>
      <c r="IM84">
        <v>2.8002899999999999</v>
      </c>
      <c r="IN84">
        <v>2.97485</v>
      </c>
      <c r="IO84">
        <v>3.0493199999999998</v>
      </c>
      <c r="IP84">
        <v>2.31934</v>
      </c>
      <c r="IQ84">
        <v>34.715000000000003</v>
      </c>
      <c r="IR84">
        <v>24.2013</v>
      </c>
      <c r="IS84">
        <v>18</v>
      </c>
      <c r="IT84">
        <v>1095.81</v>
      </c>
      <c r="IU84">
        <v>593.01099999999997</v>
      </c>
      <c r="IV84">
        <v>24.999600000000001</v>
      </c>
      <c r="IW84">
        <v>24.794599999999999</v>
      </c>
      <c r="IX84">
        <v>29.9999</v>
      </c>
      <c r="IY84">
        <v>24.678000000000001</v>
      </c>
      <c r="IZ84">
        <v>24.670200000000001</v>
      </c>
      <c r="JA84">
        <v>31.150500000000001</v>
      </c>
      <c r="JB84">
        <v>14.3354</v>
      </c>
      <c r="JC84">
        <v>61.3322</v>
      </c>
      <c r="JD84">
        <v>25</v>
      </c>
      <c r="JE84">
        <v>400</v>
      </c>
      <c r="JF84">
        <v>16.5397</v>
      </c>
      <c r="JG84">
        <v>101.828</v>
      </c>
      <c r="JH84">
        <v>101.119</v>
      </c>
    </row>
    <row r="85" spans="1:268" x14ac:dyDescent="0.2">
      <c r="A85">
        <v>69</v>
      </c>
      <c r="B85">
        <v>1530569792.5999999</v>
      </c>
      <c r="C85">
        <v>12396.5999999046</v>
      </c>
      <c r="D85" t="s">
        <v>700</v>
      </c>
      <c r="E85" t="s">
        <v>701</v>
      </c>
      <c r="F85" t="s">
        <v>399</v>
      </c>
      <c r="I85">
        <v>1530569792.5999999</v>
      </c>
      <c r="J85">
        <f t="shared" si="92"/>
        <v>4.6253227326644476E-3</v>
      </c>
      <c r="K85">
        <f t="shared" si="93"/>
        <v>4.6253227326644479</v>
      </c>
      <c r="L85">
        <f t="shared" si="94"/>
        <v>12.797019492946861</v>
      </c>
      <c r="M85">
        <f t="shared" si="95"/>
        <v>590.68100000000004</v>
      </c>
      <c r="N85">
        <f t="shared" si="96"/>
        <v>483.08124687347453</v>
      </c>
      <c r="O85">
        <f t="shared" si="97"/>
        <v>44.020094095218546</v>
      </c>
      <c r="P85">
        <f t="shared" si="98"/>
        <v>53.824969130023007</v>
      </c>
      <c r="Q85">
        <f t="shared" si="99"/>
        <v>0.23641637797837692</v>
      </c>
      <c r="R85">
        <f t="shared" si="100"/>
        <v>2.7687877367942608</v>
      </c>
      <c r="S85">
        <f t="shared" si="101"/>
        <v>0.22574682397385909</v>
      </c>
      <c r="T85">
        <f t="shared" si="102"/>
        <v>0.14201025108254031</v>
      </c>
      <c r="U85">
        <f t="shared" si="103"/>
        <v>248.04589650034191</v>
      </c>
      <c r="V85">
        <f t="shared" si="104"/>
        <v>26.812973076807086</v>
      </c>
      <c r="W85">
        <f t="shared" si="105"/>
        <v>26.8843</v>
      </c>
      <c r="X85">
        <f t="shared" si="106"/>
        <v>3.5549100748088125</v>
      </c>
      <c r="Y85">
        <f t="shared" si="107"/>
        <v>50.01296543057061</v>
      </c>
      <c r="Z85">
        <f t="shared" si="108"/>
        <v>1.7421462215854999</v>
      </c>
      <c r="AA85">
        <f t="shared" si="109"/>
        <v>3.4833891703622246</v>
      </c>
      <c r="AB85">
        <f t="shared" si="110"/>
        <v>1.8127638532233126</v>
      </c>
      <c r="AC85">
        <f t="shared" si="111"/>
        <v>-203.97673251050213</v>
      </c>
      <c r="AD85">
        <f t="shared" si="112"/>
        <v>-51.543236406127548</v>
      </c>
      <c r="AE85">
        <f t="shared" si="113"/>
        <v>-4.0059382215690293</v>
      </c>
      <c r="AF85">
        <f t="shared" si="114"/>
        <v>-11.480010637856807</v>
      </c>
      <c r="AG85">
        <v>0</v>
      </c>
      <c r="AH85">
        <v>0</v>
      </c>
      <c r="AI85">
        <f t="shared" si="115"/>
        <v>1</v>
      </c>
      <c r="AJ85">
        <f t="shared" si="116"/>
        <v>0</v>
      </c>
      <c r="AK85">
        <f t="shared" si="117"/>
        <v>48246.113905146871</v>
      </c>
      <c r="AL85" t="s">
        <v>400</v>
      </c>
      <c r="AM85">
        <v>8237.3799999999992</v>
      </c>
      <c r="AN85">
        <v>0</v>
      </c>
      <c r="AO85">
        <v>0</v>
      </c>
      <c r="AP85" t="e">
        <f t="shared" si="118"/>
        <v>#DIV/0!</v>
      </c>
      <c r="AQ85">
        <v>-1</v>
      </c>
      <c r="AR85" t="s">
        <v>702</v>
      </c>
      <c r="AS85">
        <v>10386.799999999999</v>
      </c>
      <c r="AT85">
        <v>1052.0328</v>
      </c>
      <c r="AU85">
        <v>1197.49</v>
      </c>
      <c r="AV85">
        <f t="shared" si="119"/>
        <v>0.12146840474659504</v>
      </c>
      <c r="AW85">
        <v>0.5</v>
      </c>
      <c r="AX85">
        <f t="shared" si="120"/>
        <v>1264.4343007773791</v>
      </c>
      <c r="AY85">
        <f t="shared" si="121"/>
        <v>12.797019492946861</v>
      </c>
      <c r="AZ85">
        <f t="shared" si="122"/>
        <v>76.794408711152286</v>
      </c>
      <c r="BA85">
        <f t="shared" si="123"/>
        <v>1.0911614375269952E-2</v>
      </c>
      <c r="BB85">
        <f t="shared" si="124"/>
        <v>-1</v>
      </c>
      <c r="BC85" t="e">
        <f t="shared" si="125"/>
        <v>#DIV/0!</v>
      </c>
      <c r="BD85" t="s">
        <v>402</v>
      </c>
      <c r="BE85">
        <v>0</v>
      </c>
      <c r="BF85" t="e">
        <f t="shared" si="126"/>
        <v>#DIV/0!</v>
      </c>
      <c r="BG85" t="e">
        <f t="shared" si="127"/>
        <v>#DIV/0!</v>
      </c>
      <c r="BH85" t="e">
        <f t="shared" si="128"/>
        <v>#DIV/0!</v>
      </c>
      <c r="BI85" t="e">
        <f t="shared" si="129"/>
        <v>#DIV/0!</v>
      </c>
      <c r="BJ85">
        <f t="shared" si="130"/>
        <v>0.12146840474659501</v>
      </c>
      <c r="BK85" t="e">
        <f t="shared" si="131"/>
        <v>#DIV/0!</v>
      </c>
      <c r="BL85" t="e">
        <f t="shared" si="132"/>
        <v>#DIV/0!</v>
      </c>
      <c r="BM85" t="e">
        <f t="shared" si="133"/>
        <v>#DIV/0!</v>
      </c>
      <c r="BN85">
        <v>695</v>
      </c>
      <c r="BO85">
        <v>300</v>
      </c>
      <c r="BP85">
        <v>300</v>
      </c>
      <c r="BQ85">
        <v>300</v>
      </c>
      <c r="BR85">
        <v>10386.799999999999</v>
      </c>
      <c r="BS85">
        <v>1171.3</v>
      </c>
      <c r="BT85">
        <v>-7.3727999999999997E-3</v>
      </c>
      <c r="BU85">
        <v>-2.7</v>
      </c>
      <c r="BV85" t="s">
        <v>402</v>
      </c>
      <c r="BW85" t="s">
        <v>402</v>
      </c>
      <c r="BX85" t="s">
        <v>402</v>
      </c>
      <c r="BY85" t="s">
        <v>402</v>
      </c>
      <c r="BZ85" t="s">
        <v>402</v>
      </c>
      <c r="CA85" t="s">
        <v>402</v>
      </c>
      <c r="CB85" t="s">
        <v>402</v>
      </c>
      <c r="CC85" t="s">
        <v>402</v>
      </c>
      <c r="CD85" t="s">
        <v>402</v>
      </c>
      <c r="CE85" t="s">
        <v>402</v>
      </c>
      <c r="CF85">
        <f t="shared" si="134"/>
        <v>1499.94</v>
      </c>
      <c r="CG85">
        <f t="shared" si="135"/>
        <v>1264.4343007773791</v>
      </c>
      <c r="CH85">
        <f t="shared" si="136"/>
        <v>0.84298992011505736</v>
      </c>
      <c r="CI85">
        <f t="shared" si="137"/>
        <v>0.16537054582206082</v>
      </c>
      <c r="CJ85">
        <v>6</v>
      </c>
      <c r="CK85">
        <v>0.5</v>
      </c>
      <c r="CL85" t="s">
        <v>403</v>
      </c>
      <c r="CM85">
        <v>2</v>
      </c>
      <c r="CN85">
        <v>1530569792.5999999</v>
      </c>
      <c r="CO85">
        <v>590.68100000000004</v>
      </c>
      <c r="CP85">
        <v>599.99800000000005</v>
      </c>
      <c r="CQ85">
        <v>19.118500000000001</v>
      </c>
      <c r="CR85">
        <v>16.3965</v>
      </c>
      <c r="CS85">
        <v>590.18899999999996</v>
      </c>
      <c r="CT85">
        <v>19.2226</v>
      </c>
      <c r="CU85">
        <v>1000.05</v>
      </c>
      <c r="CV85">
        <v>91.019599999999997</v>
      </c>
      <c r="CW85">
        <v>0.10398300000000001</v>
      </c>
      <c r="CX85">
        <v>26.539000000000001</v>
      </c>
      <c r="CY85">
        <v>26.8843</v>
      </c>
      <c r="CZ85">
        <v>999.9</v>
      </c>
      <c r="DA85">
        <v>0</v>
      </c>
      <c r="DB85">
        <v>0</v>
      </c>
      <c r="DC85">
        <v>10009.4</v>
      </c>
      <c r="DD85">
        <v>0</v>
      </c>
      <c r="DE85">
        <v>0.21912699999999999</v>
      </c>
      <c r="DF85">
        <v>-9.3167100000000005</v>
      </c>
      <c r="DG85">
        <v>602.19399999999996</v>
      </c>
      <c r="DH85">
        <v>610</v>
      </c>
      <c r="DI85">
        <v>2.7219000000000002</v>
      </c>
      <c r="DJ85">
        <v>599.99800000000005</v>
      </c>
      <c r="DK85">
        <v>16.3965</v>
      </c>
      <c r="DL85">
        <v>1.7401500000000001</v>
      </c>
      <c r="DM85">
        <v>1.49241</v>
      </c>
      <c r="DN85">
        <v>15.2593</v>
      </c>
      <c r="DO85">
        <v>12.890599999999999</v>
      </c>
      <c r="DP85">
        <v>1499.94</v>
      </c>
      <c r="DQ85">
        <v>0.900003</v>
      </c>
      <c r="DR85">
        <v>9.99969E-2</v>
      </c>
      <c r="DS85">
        <v>0</v>
      </c>
      <c r="DT85">
        <v>1051.5</v>
      </c>
      <c r="DU85">
        <v>4.9997400000000001</v>
      </c>
      <c r="DV85">
        <v>15112.9</v>
      </c>
      <c r="DW85">
        <v>11509.9</v>
      </c>
      <c r="DX85">
        <v>42.561999999999998</v>
      </c>
      <c r="DY85">
        <v>43.061999999999998</v>
      </c>
      <c r="DZ85">
        <v>43.125</v>
      </c>
      <c r="EA85">
        <v>42.75</v>
      </c>
      <c r="EB85">
        <v>44.186999999999998</v>
      </c>
      <c r="EC85">
        <v>1345.45</v>
      </c>
      <c r="ED85">
        <v>149.49</v>
      </c>
      <c r="EE85">
        <v>0</v>
      </c>
      <c r="EF85">
        <v>143.40000009536701</v>
      </c>
      <c r="EG85">
        <v>0</v>
      </c>
      <c r="EH85">
        <v>1052.0328</v>
      </c>
      <c r="EI85">
        <v>-3.6761538483116398</v>
      </c>
      <c r="EJ85">
        <v>-70.853845967915703</v>
      </c>
      <c r="EK85">
        <v>15121.987999999999</v>
      </c>
      <c r="EL85">
        <v>15</v>
      </c>
      <c r="EM85">
        <v>1530569755.0999999</v>
      </c>
      <c r="EN85" t="s">
        <v>703</v>
      </c>
      <c r="EO85">
        <v>1530569748.5999999</v>
      </c>
      <c r="EP85">
        <v>1530569755.0999999</v>
      </c>
      <c r="EQ85">
        <v>69</v>
      </c>
      <c r="ER85">
        <v>0.34899999999999998</v>
      </c>
      <c r="ES85">
        <v>-2E-3</v>
      </c>
      <c r="ET85">
        <v>0.49299999999999999</v>
      </c>
      <c r="EU85">
        <v>-0.104</v>
      </c>
      <c r="EV85">
        <v>600</v>
      </c>
      <c r="EW85">
        <v>16</v>
      </c>
      <c r="EX85">
        <v>0.18</v>
      </c>
      <c r="EY85">
        <v>0.06</v>
      </c>
      <c r="EZ85">
        <v>-9.4287735000000001</v>
      </c>
      <c r="FA85">
        <v>0.26199737335837697</v>
      </c>
      <c r="FB85">
        <v>4.8378874033507699E-2</v>
      </c>
      <c r="FC85">
        <v>0</v>
      </c>
      <c r="FD85">
        <v>1</v>
      </c>
      <c r="FE85">
        <v>0</v>
      </c>
      <c r="FF85">
        <v>0</v>
      </c>
      <c r="FG85">
        <v>0</v>
      </c>
      <c r="FH85">
        <v>2.7490537499999999</v>
      </c>
      <c r="FI85">
        <v>-4.0262926829269997E-2</v>
      </c>
      <c r="FJ85">
        <v>1.6256940931106901E-2</v>
      </c>
      <c r="FK85">
        <v>1</v>
      </c>
      <c r="FL85">
        <v>1</v>
      </c>
      <c r="FM85">
        <v>3</v>
      </c>
      <c r="FN85" t="s">
        <v>413</v>
      </c>
      <c r="FO85">
        <v>3.9267699999999999</v>
      </c>
      <c r="FP85">
        <v>2.7866900000000001</v>
      </c>
      <c r="FQ85">
        <v>0.112872</v>
      </c>
      <c r="FR85">
        <v>0.114078</v>
      </c>
      <c r="FS85">
        <v>8.6090899999999998E-2</v>
      </c>
      <c r="FT85">
        <v>7.6013800000000006E-2</v>
      </c>
      <c r="FU85">
        <v>19063.7</v>
      </c>
      <c r="FV85">
        <v>23223.7</v>
      </c>
      <c r="FW85">
        <v>20928.900000000001</v>
      </c>
      <c r="FX85">
        <v>25283.7</v>
      </c>
      <c r="FY85">
        <v>30337.200000000001</v>
      </c>
      <c r="FZ85">
        <v>34398.5</v>
      </c>
      <c r="GA85">
        <v>37774.699999999997</v>
      </c>
      <c r="GB85">
        <v>41945.9</v>
      </c>
      <c r="GC85">
        <v>2.6701800000000002</v>
      </c>
      <c r="GD85">
        <v>2.1830799999999999</v>
      </c>
      <c r="GE85">
        <v>0.16578300000000001</v>
      </c>
      <c r="GF85">
        <v>0</v>
      </c>
      <c r="GG85">
        <v>24.166599999999999</v>
      </c>
      <c r="GH85">
        <v>999.9</v>
      </c>
      <c r="GI85">
        <v>44.988</v>
      </c>
      <c r="GJ85">
        <v>29.698</v>
      </c>
      <c r="GK85">
        <v>20.695699999999999</v>
      </c>
      <c r="GL85">
        <v>61.242699999999999</v>
      </c>
      <c r="GM85">
        <v>18.161100000000001</v>
      </c>
      <c r="GN85">
        <v>3</v>
      </c>
      <c r="GO85">
        <v>-0.19258600000000001</v>
      </c>
      <c r="GP85">
        <v>-0.344698</v>
      </c>
      <c r="GQ85">
        <v>20.3217</v>
      </c>
      <c r="GR85">
        <v>5.2223800000000002</v>
      </c>
      <c r="GS85">
        <v>11.962</v>
      </c>
      <c r="GT85">
        <v>4.9856499999999997</v>
      </c>
      <c r="GU85">
        <v>3.3010000000000002</v>
      </c>
      <c r="GV85">
        <v>999.9</v>
      </c>
      <c r="GW85">
        <v>9999</v>
      </c>
      <c r="GX85">
        <v>9999</v>
      </c>
      <c r="GY85">
        <v>9999</v>
      </c>
      <c r="GZ85">
        <v>1.8844000000000001</v>
      </c>
      <c r="HA85">
        <v>1.8814</v>
      </c>
      <c r="HB85">
        <v>1.8829100000000001</v>
      </c>
      <c r="HC85">
        <v>1.8816200000000001</v>
      </c>
      <c r="HD85">
        <v>1.8830899999999999</v>
      </c>
      <c r="HE85">
        <v>1.88232</v>
      </c>
      <c r="HF85">
        <v>1.8843099999999999</v>
      </c>
      <c r="HG85">
        <v>1.8815900000000001</v>
      </c>
      <c r="HH85">
        <v>5</v>
      </c>
      <c r="HI85">
        <v>0</v>
      </c>
      <c r="HJ85">
        <v>0</v>
      </c>
      <c r="HK85">
        <v>0</v>
      </c>
      <c r="HL85" t="s">
        <v>406</v>
      </c>
      <c r="HM85" t="s">
        <v>407</v>
      </c>
      <c r="HN85" t="s">
        <v>408</v>
      </c>
      <c r="HO85" t="s">
        <v>408</v>
      </c>
      <c r="HP85" t="s">
        <v>408</v>
      </c>
      <c r="HQ85" t="s">
        <v>408</v>
      </c>
      <c r="HR85">
        <v>0</v>
      </c>
      <c r="HS85">
        <v>100</v>
      </c>
      <c r="HT85">
        <v>100</v>
      </c>
      <c r="HU85">
        <v>0.49199999999999999</v>
      </c>
      <c r="HV85">
        <v>-0.1041</v>
      </c>
      <c r="HW85">
        <v>0.492550000000051</v>
      </c>
      <c r="HX85">
        <v>0</v>
      </c>
      <c r="HY85">
        <v>0</v>
      </c>
      <c r="HZ85">
        <v>0</v>
      </c>
      <c r="IA85">
        <v>-0.10419523809524001</v>
      </c>
      <c r="IB85">
        <v>0</v>
      </c>
      <c r="IC85">
        <v>0</v>
      </c>
      <c r="ID85">
        <v>0</v>
      </c>
      <c r="IE85">
        <v>-1</v>
      </c>
      <c r="IF85">
        <v>-1</v>
      </c>
      <c r="IG85">
        <v>-1</v>
      </c>
      <c r="IH85">
        <v>-1</v>
      </c>
      <c r="II85">
        <v>0.7</v>
      </c>
      <c r="IJ85">
        <v>0.6</v>
      </c>
      <c r="IK85">
        <v>2.1606399999999999</v>
      </c>
      <c r="IL85">
        <v>2.6049799999999999</v>
      </c>
      <c r="IM85">
        <v>2.8002899999999999</v>
      </c>
      <c r="IN85">
        <v>2.97729</v>
      </c>
      <c r="IO85">
        <v>3.0493199999999998</v>
      </c>
      <c r="IP85">
        <v>2.31812</v>
      </c>
      <c r="IQ85">
        <v>34.715000000000003</v>
      </c>
      <c r="IR85">
        <v>24.2013</v>
      </c>
      <c r="IS85">
        <v>18</v>
      </c>
      <c r="IT85">
        <v>1095.3499999999999</v>
      </c>
      <c r="IU85">
        <v>593.69299999999998</v>
      </c>
      <c r="IV85">
        <v>25.000299999999999</v>
      </c>
      <c r="IW85">
        <v>24.7821</v>
      </c>
      <c r="IX85">
        <v>30</v>
      </c>
      <c r="IY85">
        <v>24.669699999999999</v>
      </c>
      <c r="IZ85">
        <v>24.661999999999999</v>
      </c>
      <c r="JA85">
        <v>43.162799999999997</v>
      </c>
      <c r="JB85">
        <v>14.767099999999999</v>
      </c>
      <c r="JC85">
        <v>60.658099999999997</v>
      </c>
      <c r="JD85">
        <v>25</v>
      </c>
      <c r="JE85">
        <v>600</v>
      </c>
      <c r="JF85">
        <v>16.338899999999999</v>
      </c>
      <c r="JG85">
        <v>101.82899999999999</v>
      </c>
      <c r="JH85">
        <v>101.121</v>
      </c>
    </row>
    <row r="86" spans="1:268" x14ac:dyDescent="0.2">
      <c r="A86">
        <v>70</v>
      </c>
      <c r="B86">
        <v>1530569915</v>
      </c>
      <c r="C86">
        <v>12519</v>
      </c>
      <c r="D86" t="s">
        <v>704</v>
      </c>
      <c r="E86" t="s">
        <v>705</v>
      </c>
      <c r="F86" t="s">
        <v>399</v>
      </c>
      <c r="I86">
        <v>1530569915</v>
      </c>
      <c r="J86">
        <f t="shared" si="92"/>
        <v>4.4259650624531395E-3</v>
      </c>
      <c r="K86">
        <f t="shared" si="93"/>
        <v>4.4259650624531393</v>
      </c>
      <c r="L86">
        <f t="shared" si="94"/>
        <v>13.662353017357157</v>
      </c>
      <c r="M86">
        <f t="shared" si="95"/>
        <v>789.81</v>
      </c>
      <c r="N86">
        <f t="shared" si="96"/>
        <v>665.36020363220416</v>
      </c>
      <c r="O86">
        <f t="shared" si="97"/>
        <v>60.630636502049093</v>
      </c>
      <c r="P86">
        <f t="shared" si="98"/>
        <v>71.971065829109989</v>
      </c>
      <c r="Q86">
        <f t="shared" si="99"/>
        <v>0.22543063621153053</v>
      </c>
      <c r="R86">
        <f t="shared" si="100"/>
        <v>2.7699632445169184</v>
      </c>
      <c r="S86">
        <f t="shared" si="101"/>
        <v>0.21571164203153195</v>
      </c>
      <c r="T86">
        <f t="shared" si="102"/>
        <v>0.13565807056897194</v>
      </c>
      <c r="U86">
        <f t="shared" si="103"/>
        <v>248.03733750029159</v>
      </c>
      <c r="V86">
        <f t="shared" si="104"/>
        <v>26.878444709480522</v>
      </c>
      <c r="W86">
        <f t="shared" si="105"/>
        <v>26.9055</v>
      </c>
      <c r="X86">
        <f t="shared" si="106"/>
        <v>3.5593426298432704</v>
      </c>
      <c r="Y86">
        <f t="shared" si="107"/>
        <v>50.0354515255341</v>
      </c>
      <c r="Z86">
        <f t="shared" si="108"/>
        <v>1.7440597361682997</v>
      </c>
      <c r="AA86">
        <f t="shared" si="109"/>
        <v>3.4856480415256583</v>
      </c>
      <c r="AB86">
        <f t="shared" si="110"/>
        <v>1.8152828936749708</v>
      </c>
      <c r="AC86">
        <f t="shared" si="111"/>
        <v>-195.18505925418344</v>
      </c>
      <c r="AD86">
        <f t="shared" si="112"/>
        <v>-53.088328874849708</v>
      </c>
      <c r="AE86">
        <f t="shared" si="113"/>
        <v>-4.1249365214189861</v>
      </c>
      <c r="AF86">
        <f t="shared" si="114"/>
        <v>-4.3609871501605539</v>
      </c>
      <c r="AG86">
        <v>0</v>
      </c>
      <c r="AH86">
        <v>0</v>
      </c>
      <c r="AI86">
        <f t="shared" si="115"/>
        <v>1</v>
      </c>
      <c r="AJ86">
        <f t="shared" si="116"/>
        <v>0</v>
      </c>
      <c r="AK86">
        <f t="shared" si="117"/>
        <v>48276.456922840764</v>
      </c>
      <c r="AL86" t="s">
        <v>400</v>
      </c>
      <c r="AM86">
        <v>8237.3799999999992</v>
      </c>
      <c r="AN86">
        <v>0</v>
      </c>
      <c r="AO86">
        <v>0</v>
      </c>
      <c r="AP86" t="e">
        <f t="shared" si="118"/>
        <v>#DIV/0!</v>
      </c>
      <c r="AQ86">
        <v>-1</v>
      </c>
      <c r="AR86" t="s">
        <v>706</v>
      </c>
      <c r="AS86">
        <v>10386.700000000001</v>
      </c>
      <c r="AT86">
        <v>1048.9553846153799</v>
      </c>
      <c r="AU86">
        <v>1192.51</v>
      </c>
      <c r="AV86">
        <f t="shared" si="119"/>
        <v>0.12038021935633247</v>
      </c>
      <c r="AW86">
        <v>0.5</v>
      </c>
      <c r="AX86">
        <f t="shared" si="120"/>
        <v>1264.3920007773531</v>
      </c>
      <c r="AY86">
        <f t="shared" si="121"/>
        <v>13.662353017357157</v>
      </c>
      <c r="AZ86">
        <f t="shared" si="122"/>
        <v>76.103893202984935</v>
      </c>
      <c r="BA86">
        <f t="shared" si="123"/>
        <v>1.1596366481552149E-2</v>
      </c>
      <c r="BB86">
        <f t="shared" si="124"/>
        <v>-1</v>
      </c>
      <c r="BC86" t="e">
        <f t="shared" si="125"/>
        <v>#DIV/0!</v>
      </c>
      <c r="BD86" t="s">
        <v>402</v>
      </c>
      <c r="BE86">
        <v>0</v>
      </c>
      <c r="BF86" t="e">
        <f t="shared" si="126"/>
        <v>#DIV/0!</v>
      </c>
      <c r="BG86" t="e">
        <f t="shared" si="127"/>
        <v>#DIV/0!</v>
      </c>
      <c r="BH86" t="e">
        <f t="shared" si="128"/>
        <v>#DIV/0!</v>
      </c>
      <c r="BI86" t="e">
        <f t="shared" si="129"/>
        <v>#DIV/0!</v>
      </c>
      <c r="BJ86">
        <f t="shared" si="130"/>
        <v>0.12038021935633252</v>
      </c>
      <c r="BK86" t="e">
        <f t="shared" si="131"/>
        <v>#DIV/0!</v>
      </c>
      <c r="BL86" t="e">
        <f t="shared" si="132"/>
        <v>#DIV/0!</v>
      </c>
      <c r="BM86" t="e">
        <f t="shared" si="133"/>
        <v>#DIV/0!</v>
      </c>
      <c r="BN86">
        <v>696</v>
      </c>
      <c r="BO86">
        <v>300</v>
      </c>
      <c r="BP86">
        <v>300</v>
      </c>
      <c r="BQ86">
        <v>300</v>
      </c>
      <c r="BR86">
        <v>10386.700000000001</v>
      </c>
      <c r="BS86">
        <v>1167.2</v>
      </c>
      <c r="BT86">
        <v>-7.3726599999999996E-3</v>
      </c>
      <c r="BU86">
        <v>-3.22</v>
      </c>
      <c r="BV86" t="s">
        <v>402</v>
      </c>
      <c r="BW86" t="s">
        <v>402</v>
      </c>
      <c r="BX86" t="s">
        <v>402</v>
      </c>
      <c r="BY86" t="s">
        <v>402</v>
      </c>
      <c r="BZ86" t="s">
        <v>402</v>
      </c>
      <c r="CA86" t="s">
        <v>402</v>
      </c>
      <c r="CB86" t="s">
        <v>402</v>
      </c>
      <c r="CC86" t="s">
        <v>402</v>
      </c>
      <c r="CD86" t="s">
        <v>402</v>
      </c>
      <c r="CE86" t="s">
        <v>402</v>
      </c>
      <c r="CF86">
        <f t="shared" si="134"/>
        <v>1499.89</v>
      </c>
      <c r="CG86">
        <f t="shared" si="135"/>
        <v>1264.3920007773531</v>
      </c>
      <c r="CH86">
        <f t="shared" si="136"/>
        <v>0.8429898197716853</v>
      </c>
      <c r="CI86">
        <f t="shared" si="137"/>
        <v>0.16537035215935272</v>
      </c>
      <c r="CJ86">
        <v>6</v>
      </c>
      <c r="CK86">
        <v>0.5</v>
      </c>
      <c r="CL86" t="s">
        <v>403</v>
      </c>
      <c r="CM86">
        <v>2</v>
      </c>
      <c r="CN86">
        <v>1530569915</v>
      </c>
      <c r="CO86">
        <v>789.81</v>
      </c>
      <c r="CP86">
        <v>800.10500000000002</v>
      </c>
      <c r="CQ86">
        <v>19.139299999999999</v>
      </c>
      <c r="CR86">
        <v>16.534500000000001</v>
      </c>
      <c r="CS86">
        <v>789.14499999999998</v>
      </c>
      <c r="CT86">
        <v>19.240300000000001</v>
      </c>
      <c r="CU86">
        <v>999.98199999999997</v>
      </c>
      <c r="CV86">
        <v>91.020899999999997</v>
      </c>
      <c r="CW86">
        <v>0.103631</v>
      </c>
      <c r="CX86">
        <v>26.55</v>
      </c>
      <c r="CY86">
        <v>26.9055</v>
      </c>
      <c r="CZ86">
        <v>999.9</v>
      </c>
      <c r="DA86">
        <v>0</v>
      </c>
      <c r="DB86">
        <v>0</v>
      </c>
      <c r="DC86">
        <v>10016.200000000001</v>
      </c>
      <c r="DD86">
        <v>0</v>
      </c>
      <c r="DE86">
        <v>0.21912699999999999</v>
      </c>
      <c r="DF86">
        <v>-10.295299999999999</v>
      </c>
      <c r="DG86">
        <v>805.221</v>
      </c>
      <c r="DH86">
        <v>813.55700000000002</v>
      </c>
      <c r="DI86">
        <v>2.6047199999999999</v>
      </c>
      <c r="DJ86">
        <v>800.10500000000002</v>
      </c>
      <c r="DK86">
        <v>16.534500000000001</v>
      </c>
      <c r="DL86">
        <v>1.74207</v>
      </c>
      <c r="DM86">
        <v>1.50499</v>
      </c>
      <c r="DN86">
        <v>15.2765</v>
      </c>
      <c r="DO86">
        <v>13.0189</v>
      </c>
      <c r="DP86">
        <v>1499.89</v>
      </c>
      <c r="DQ86">
        <v>0.900003</v>
      </c>
      <c r="DR86">
        <v>9.99969E-2</v>
      </c>
      <c r="DS86">
        <v>0</v>
      </c>
      <c r="DT86">
        <v>1048.1300000000001</v>
      </c>
      <c r="DU86">
        <v>4.9997400000000001</v>
      </c>
      <c r="DV86">
        <v>15064.9</v>
      </c>
      <c r="DW86">
        <v>11509.5</v>
      </c>
      <c r="DX86">
        <v>42.375</v>
      </c>
      <c r="DY86">
        <v>43</v>
      </c>
      <c r="DZ86">
        <v>43.125</v>
      </c>
      <c r="EA86">
        <v>42.811999999999998</v>
      </c>
      <c r="EB86">
        <v>44.186999999999998</v>
      </c>
      <c r="EC86">
        <v>1345.41</v>
      </c>
      <c r="ED86">
        <v>149.47999999999999</v>
      </c>
      <c r="EE86">
        <v>0</v>
      </c>
      <c r="EF86">
        <v>122.200000047684</v>
      </c>
      <c r="EG86">
        <v>0</v>
      </c>
      <c r="EH86">
        <v>1048.9553846153799</v>
      </c>
      <c r="EI86">
        <v>-7.1309401834445003</v>
      </c>
      <c r="EJ86">
        <v>-99.849572587571998</v>
      </c>
      <c r="EK86">
        <v>15078.0461538462</v>
      </c>
      <c r="EL86">
        <v>15</v>
      </c>
      <c r="EM86">
        <v>1530569879</v>
      </c>
      <c r="EN86" t="s">
        <v>707</v>
      </c>
      <c r="EO86">
        <v>1530569873.5</v>
      </c>
      <c r="EP86">
        <v>1530569879</v>
      </c>
      <c r="EQ86">
        <v>70</v>
      </c>
      <c r="ER86">
        <v>0.17299999999999999</v>
      </c>
      <c r="ES86">
        <v>3.0000000000000001E-3</v>
      </c>
      <c r="ET86">
        <v>0.66600000000000004</v>
      </c>
      <c r="EU86">
        <v>-0.10100000000000001</v>
      </c>
      <c r="EV86">
        <v>800</v>
      </c>
      <c r="EW86">
        <v>17</v>
      </c>
      <c r="EX86">
        <v>0.28000000000000003</v>
      </c>
      <c r="EY86">
        <v>0.03</v>
      </c>
      <c r="EZ86">
        <v>-10.407512195122001</v>
      </c>
      <c r="FA86">
        <v>0.20249059233449701</v>
      </c>
      <c r="FB86">
        <v>4.4190757201146701E-2</v>
      </c>
      <c r="FC86">
        <v>0</v>
      </c>
      <c r="FD86">
        <v>1</v>
      </c>
      <c r="FE86">
        <v>0</v>
      </c>
      <c r="FF86">
        <v>0</v>
      </c>
      <c r="FG86">
        <v>0</v>
      </c>
      <c r="FH86">
        <v>2.6380590243902402</v>
      </c>
      <c r="FI86">
        <v>-5.0897979094076701E-2</v>
      </c>
      <c r="FJ86">
        <v>1.5738979234399798E-2</v>
      </c>
      <c r="FK86">
        <v>1</v>
      </c>
      <c r="FL86">
        <v>1</v>
      </c>
      <c r="FM86">
        <v>3</v>
      </c>
      <c r="FN86" t="s">
        <v>413</v>
      </c>
      <c r="FO86">
        <v>3.9266800000000002</v>
      </c>
      <c r="FP86">
        <v>2.7864</v>
      </c>
      <c r="FQ86">
        <v>0.13752200000000001</v>
      </c>
      <c r="FR86">
        <v>0.13864000000000001</v>
      </c>
      <c r="FS86">
        <v>8.61489E-2</v>
      </c>
      <c r="FT86">
        <v>7.6485899999999996E-2</v>
      </c>
      <c r="FU86">
        <v>18534.099999999999</v>
      </c>
      <c r="FV86">
        <v>22579.9</v>
      </c>
      <c r="FW86">
        <v>20928.900000000001</v>
      </c>
      <c r="FX86">
        <v>25283.7</v>
      </c>
      <c r="FY86">
        <v>30335.4</v>
      </c>
      <c r="FZ86">
        <v>34381.1</v>
      </c>
      <c r="GA86">
        <v>37774.400000000001</v>
      </c>
      <c r="GB86">
        <v>41945.7</v>
      </c>
      <c r="GC86">
        <v>2.66933</v>
      </c>
      <c r="GD86">
        <v>2.1842999999999999</v>
      </c>
      <c r="GE86">
        <v>0.16628200000000001</v>
      </c>
      <c r="GF86">
        <v>0</v>
      </c>
      <c r="GG86">
        <v>24.179600000000001</v>
      </c>
      <c r="GH86">
        <v>999.9</v>
      </c>
      <c r="GI86">
        <v>44.841999999999999</v>
      </c>
      <c r="GJ86">
        <v>29.728999999999999</v>
      </c>
      <c r="GK86">
        <v>20.6647</v>
      </c>
      <c r="GL86">
        <v>61.242699999999999</v>
      </c>
      <c r="GM86">
        <v>18.0929</v>
      </c>
      <c r="GN86">
        <v>3</v>
      </c>
      <c r="GO86">
        <v>-0.191936</v>
      </c>
      <c r="GP86">
        <v>-0.327658</v>
      </c>
      <c r="GQ86">
        <v>20.321300000000001</v>
      </c>
      <c r="GR86">
        <v>5.2220800000000001</v>
      </c>
      <c r="GS86">
        <v>11.962</v>
      </c>
      <c r="GT86">
        <v>4.9855499999999999</v>
      </c>
      <c r="GU86">
        <v>3.3007499999999999</v>
      </c>
      <c r="GV86">
        <v>999.9</v>
      </c>
      <c r="GW86">
        <v>9999</v>
      </c>
      <c r="GX86">
        <v>9999</v>
      </c>
      <c r="GY86">
        <v>9999</v>
      </c>
      <c r="GZ86">
        <v>1.88445</v>
      </c>
      <c r="HA86">
        <v>1.88141</v>
      </c>
      <c r="HB86">
        <v>1.8829199999999999</v>
      </c>
      <c r="HC86">
        <v>1.8816200000000001</v>
      </c>
      <c r="HD86">
        <v>1.8831500000000001</v>
      </c>
      <c r="HE86">
        <v>1.8823399999999999</v>
      </c>
      <c r="HF86">
        <v>1.8843099999999999</v>
      </c>
      <c r="HG86">
        <v>1.88157</v>
      </c>
      <c r="HH86">
        <v>5</v>
      </c>
      <c r="HI86">
        <v>0</v>
      </c>
      <c r="HJ86">
        <v>0</v>
      </c>
      <c r="HK86">
        <v>0</v>
      </c>
      <c r="HL86" t="s">
        <v>406</v>
      </c>
      <c r="HM86" t="s">
        <v>407</v>
      </c>
      <c r="HN86" t="s">
        <v>408</v>
      </c>
      <c r="HO86" t="s">
        <v>408</v>
      </c>
      <c r="HP86" t="s">
        <v>408</v>
      </c>
      <c r="HQ86" t="s">
        <v>408</v>
      </c>
      <c r="HR86">
        <v>0</v>
      </c>
      <c r="HS86">
        <v>100</v>
      </c>
      <c r="HT86">
        <v>100</v>
      </c>
      <c r="HU86">
        <v>0.66500000000000004</v>
      </c>
      <c r="HV86">
        <v>-0.10100000000000001</v>
      </c>
      <c r="HW86">
        <v>0.66552380952373402</v>
      </c>
      <c r="HX86">
        <v>0</v>
      </c>
      <c r="HY86">
        <v>0</v>
      </c>
      <c r="HZ86">
        <v>0</v>
      </c>
      <c r="IA86">
        <v>-0.100995000000001</v>
      </c>
      <c r="IB86">
        <v>0</v>
      </c>
      <c r="IC86">
        <v>0</v>
      </c>
      <c r="ID86">
        <v>0</v>
      </c>
      <c r="IE86">
        <v>-1</v>
      </c>
      <c r="IF86">
        <v>-1</v>
      </c>
      <c r="IG86">
        <v>-1</v>
      </c>
      <c r="IH86">
        <v>-1</v>
      </c>
      <c r="II86">
        <v>0.7</v>
      </c>
      <c r="IJ86">
        <v>0.6</v>
      </c>
      <c r="IK86">
        <v>2.7148400000000001</v>
      </c>
      <c r="IL86">
        <v>2.5964399999999999</v>
      </c>
      <c r="IM86">
        <v>2.8002899999999999</v>
      </c>
      <c r="IN86">
        <v>2.97607</v>
      </c>
      <c r="IO86">
        <v>3.0493199999999998</v>
      </c>
      <c r="IP86">
        <v>2.3315399999999999</v>
      </c>
      <c r="IQ86">
        <v>34.715000000000003</v>
      </c>
      <c r="IR86">
        <v>24.210100000000001</v>
      </c>
      <c r="IS86">
        <v>18</v>
      </c>
      <c r="IT86">
        <v>1094.43</v>
      </c>
      <c r="IU86">
        <v>594.673</v>
      </c>
      <c r="IV86">
        <v>24.9998</v>
      </c>
      <c r="IW86">
        <v>24.7925</v>
      </c>
      <c r="IX86">
        <v>30.0001</v>
      </c>
      <c r="IY86">
        <v>24.6739</v>
      </c>
      <c r="IZ86">
        <v>24.664100000000001</v>
      </c>
      <c r="JA86">
        <v>54.24</v>
      </c>
      <c r="JB86">
        <v>13.686299999999999</v>
      </c>
      <c r="JC86">
        <v>60.596600000000002</v>
      </c>
      <c r="JD86">
        <v>25</v>
      </c>
      <c r="JE86">
        <v>800</v>
      </c>
      <c r="JF86">
        <v>16.480799999999999</v>
      </c>
      <c r="JG86">
        <v>101.828</v>
      </c>
      <c r="JH86">
        <v>101.121</v>
      </c>
    </row>
    <row r="87" spans="1:268" x14ac:dyDescent="0.2">
      <c r="A87">
        <v>71</v>
      </c>
      <c r="B87">
        <v>1530570037</v>
      </c>
      <c r="C87">
        <v>12641</v>
      </c>
      <c r="D87" t="s">
        <v>708</v>
      </c>
      <c r="E87" t="s">
        <v>709</v>
      </c>
      <c r="F87" t="s">
        <v>399</v>
      </c>
      <c r="I87">
        <v>1530570037</v>
      </c>
      <c r="J87">
        <f t="shared" si="92"/>
        <v>3.9599243761505596E-3</v>
      </c>
      <c r="K87">
        <f t="shared" si="93"/>
        <v>3.9599243761505591</v>
      </c>
      <c r="L87">
        <f t="shared" si="94"/>
        <v>14.638419602315922</v>
      </c>
      <c r="M87">
        <f t="shared" si="95"/>
        <v>988.80600000000004</v>
      </c>
      <c r="N87">
        <f t="shared" si="96"/>
        <v>836.93963807877162</v>
      </c>
      <c r="O87">
        <f t="shared" si="97"/>
        <v>76.261819302429785</v>
      </c>
      <c r="P87">
        <f t="shared" si="98"/>
        <v>90.099860331936</v>
      </c>
      <c r="Q87">
        <f t="shared" si="99"/>
        <v>0.19886530318991449</v>
      </c>
      <c r="R87">
        <f t="shared" si="100"/>
        <v>2.7675464388576012</v>
      </c>
      <c r="S87">
        <f t="shared" si="101"/>
        <v>0.19125405102458473</v>
      </c>
      <c r="T87">
        <f t="shared" si="102"/>
        <v>0.12019335091613689</v>
      </c>
      <c r="U87">
        <f t="shared" si="103"/>
        <v>248.03254950032149</v>
      </c>
      <c r="V87">
        <f t="shared" si="104"/>
        <v>27.042793241173083</v>
      </c>
      <c r="W87">
        <f t="shared" si="105"/>
        <v>26.983499999999999</v>
      </c>
      <c r="X87">
        <f t="shared" si="106"/>
        <v>3.5756926465151371</v>
      </c>
      <c r="Y87">
        <f t="shared" si="107"/>
        <v>49.930419254411049</v>
      </c>
      <c r="Z87">
        <f t="shared" si="108"/>
        <v>1.7441251636959998</v>
      </c>
      <c r="AA87">
        <f t="shared" si="109"/>
        <v>3.4931113932954143</v>
      </c>
      <c r="AB87">
        <f t="shared" si="110"/>
        <v>1.8315674828191373</v>
      </c>
      <c r="AC87">
        <f t="shared" si="111"/>
        <v>-174.63266498823967</v>
      </c>
      <c r="AD87">
        <f t="shared" si="112"/>
        <v>-59.263814346563365</v>
      </c>
      <c r="AE87">
        <f t="shared" si="113"/>
        <v>-4.6114270554740981</v>
      </c>
      <c r="AF87">
        <f t="shared" si="114"/>
        <v>9.5246431100443516</v>
      </c>
      <c r="AG87">
        <v>0</v>
      </c>
      <c r="AH87">
        <v>0</v>
      </c>
      <c r="AI87">
        <f t="shared" si="115"/>
        <v>1</v>
      </c>
      <c r="AJ87">
        <f t="shared" si="116"/>
        <v>0</v>
      </c>
      <c r="AK87">
        <f t="shared" si="117"/>
        <v>48204.541203601162</v>
      </c>
      <c r="AL87" t="s">
        <v>400</v>
      </c>
      <c r="AM87">
        <v>8237.3799999999992</v>
      </c>
      <c r="AN87">
        <v>0</v>
      </c>
      <c r="AO87">
        <v>0</v>
      </c>
      <c r="AP87" t="e">
        <f t="shared" si="118"/>
        <v>#DIV/0!</v>
      </c>
      <c r="AQ87">
        <v>-1</v>
      </c>
      <c r="AR87" t="s">
        <v>710</v>
      </c>
      <c r="AS87">
        <v>10386.5</v>
      </c>
      <c r="AT87">
        <v>1040.5072</v>
      </c>
      <c r="AU87">
        <v>1184.05</v>
      </c>
      <c r="AV87">
        <f t="shared" si="119"/>
        <v>0.12123035344791178</v>
      </c>
      <c r="AW87">
        <v>0.5</v>
      </c>
      <c r="AX87">
        <f t="shared" si="120"/>
        <v>1264.3668007773683</v>
      </c>
      <c r="AY87">
        <f t="shared" si="121"/>
        <v>14.638419602315922</v>
      </c>
      <c r="AZ87">
        <f t="shared" si="122"/>
        <v>76.639817073022911</v>
      </c>
      <c r="BA87">
        <f t="shared" si="123"/>
        <v>1.2368578163157227E-2</v>
      </c>
      <c r="BB87">
        <f t="shared" si="124"/>
        <v>-1</v>
      </c>
      <c r="BC87" t="e">
        <f t="shared" si="125"/>
        <v>#DIV/0!</v>
      </c>
      <c r="BD87" t="s">
        <v>402</v>
      </c>
      <c r="BE87">
        <v>0</v>
      </c>
      <c r="BF87" t="e">
        <f t="shared" si="126"/>
        <v>#DIV/0!</v>
      </c>
      <c r="BG87" t="e">
        <f t="shared" si="127"/>
        <v>#DIV/0!</v>
      </c>
      <c r="BH87" t="e">
        <f t="shared" si="128"/>
        <v>#DIV/0!</v>
      </c>
      <c r="BI87" t="e">
        <f t="shared" si="129"/>
        <v>#DIV/0!</v>
      </c>
      <c r="BJ87">
        <f t="shared" si="130"/>
        <v>0.12123035344791179</v>
      </c>
      <c r="BK87" t="e">
        <f t="shared" si="131"/>
        <v>#DIV/0!</v>
      </c>
      <c r="BL87" t="e">
        <f t="shared" si="132"/>
        <v>#DIV/0!</v>
      </c>
      <c r="BM87" t="e">
        <f t="shared" si="133"/>
        <v>#DIV/0!</v>
      </c>
      <c r="BN87">
        <v>697</v>
      </c>
      <c r="BO87">
        <v>300</v>
      </c>
      <c r="BP87">
        <v>300</v>
      </c>
      <c r="BQ87">
        <v>300</v>
      </c>
      <c r="BR87">
        <v>10386.5</v>
      </c>
      <c r="BS87">
        <v>1159.9100000000001</v>
      </c>
      <c r="BT87">
        <v>-7.3725500000000003E-3</v>
      </c>
      <c r="BU87">
        <v>-2.29</v>
      </c>
      <c r="BV87" t="s">
        <v>402</v>
      </c>
      <c r="BW87" t="s">
        <v>402</v>
      </c>
      <c r="BX87" t="s">
        <v>402</v>
      </c>
      <c r="BY87" t="s">
        <v>402</v>
      </c>
      <c r="BZ87" t="s">
        <v>402</v>
      </c>
      <c r="CA87" t="s">
        <v>402</v>
      </c>
      <c r="CB87" t="s">
        <v>402</v>
      </c>
      <c r="CC87" t="s">
        <v>402</v>
      </c>
      <c r="CD87" t="s">
        <v>402</v>
      </c>
      <c r="CE87" t="s">
        <v>402</v>
      </c>
      <c r="CF87">
        <f t="shared" si="134"/>
        <v>1499.86</v>
      </c>
      <c r="CG87">
        <f t="shared" si="135"/>
        <v>1264.3668007773683</v>
      </c>
      <c r="CH87">
        <f t="shared" si="136"/>
        <v>0.84298987957367255</v>
      </c>
      <c r="CI87">
        <f t="shared" si="137"/>
        <v>0.16537046757718821</v>
      </c>
      <c r="CJ87">
        <v>6</v>
      </c>
      <c r="CK87">
        <v>0.5</v>
      </c>
      <c r="CL87" t="s">
        <v>403</v>
      </c>
      <c r="CM87">
        <v>2</v>
      </c>
      <c r="CN87">
        <v>1530570037</v>
      </c>
      <c r="CO87">
        <v>988.80600000000004</v>
      </c>
      <c r="CP87">
        <v>999.93899999999996</v>
      </c>
      <c r="CQ87">
        <v>19.140999999999998</v>
      </c>
      <c r="CR87">
        <v>16.810400000000001</v>
      </c>
      <c r="CS87">
        <v>988.15599999999995</v>
      </c>
      <c r="CT87">
        <v>19.241</v>
      </c>
      <c r="CU87">
        <v>999.947</v>
      </c>
      <c r="CV87">
        <v>91.015699999999995</v>
      </c>
      <c r="CW87">
        <v>0.104156</v>
      </c>
      <c r="CX87">
        <v>26.586300000000001</v>
      </c>
      <c r="CY87">
        <v>26.983499999999999</v>
      </c>
      <c r="CZ87">
        <v>999.9</v>
      </c>
      <c r="DA87">
        <v>0</v>
      </c>
      <c r="DB87">
        <v>0</v>
      </c>
      <c r="DC87">
        <v>10002.5</v>
      </c>
      <c r="DD87">
        <v>0</v>
      </c>
      <c r="DE87">
        <v>0.21912699999999999</v>
      </c>
      <c r="DF87">
        <v>-11.116899999999999</v>
      </c>
      <c r="DG87">
        <v>1008.12</v>
      </c>
      <c r="DH87">
        <v>1017.04</v>
      </c>
      <c r="DI87">
        <v>2.3296399999999999</v>
      </c>
      <c r="DJ87">
        <v>999.93899999999996</v>
      </c>
      <c r="DK87">
        <v>16.810400000000001</v>
      </c>
      <c r="DL87">
        <v>1.74204</v>
      </c>
      <c r="DM87">
        <v>1.5300100000000001</v>
      </c>
      <c r="DN87">
        <v>15.276199999999999</v>
      </c>
      <c r="DO87">
        <v>13.2714</v>
      </c>
      <c r="DP87">
        <v>1499.86</v>
      </c>
      <c r="DQ87">
        <v>0.900003</v>
      </c>
      <c r="DR87">
        <v>9.99969E-2</v>
      </c>
      <c r="DS87">
        <v>0</v>
      </c>
      <c r="DT87">
        <v>1039.6500000000001</v>
      </c>
      <c r="DU87">
        <v>4.9997400000000001</v>
      </c>
      <c r="DV87">
        <v>14948.2</v>
      </c>
      <c r="DW87">
        <v>11509.3</v>
      </c>
      <c r="DX87">
        <v>41.875</v>
      </c>
      <c r="DY87">
        <v>43.125</v>
      </c>
      <c r="DZ87">
        <v>43.186999999999998</v>
      </c>
      <c r="EA87">
        <v>42.936999999999998</v>
      </c>
      <c r="EB87">
        <v>44.311999999999998</v>
      </c>
      <c r="EC87">
        <v>1345.38</v>
      </c>
      <c r="ED87">
        <v>149.47999999999999</v>
      </c>
      <c r="EE87">
        <v>0</v>
      </c>
      <c r="EF87">
        <v>121.39999985694899</v>
      </c>
      <c r="EG87">
        <v>0</v>
      </c>
      <c r="EH87">
        <v>1040.5072</v>
      </c>
      <c r="EI87">
        <v>-5.7707692389339504</v>
      </c>
      <c r="EJ87">
        <v>-84.138461630569196</v>
      </c>
      <c r="EK87">
        <v>14959.528</v>
      </c>
      <c r="EL87">
        <v>15</v>
      </c>
      <c r="EM87">
        <v>1530570067</v>
      </c>
      <c r="EN87" t="s">
        <v>711</v>
      </c>
      <c r="EO87">
        <v>1530570067</v>
      </c>
      <c r="EP87">
        <v>1530570057</v>
      </c>
      <c r="EQ87">
        <v>71</v>
      </c>
      <c r="ER87">
        <v>-1.4999999999999999E-2</v>
      </c>
      <c r="ES87">
        <v>1E-3</v>
      </c>
      <c r="ET87">
        <v>0.65</v>
      </c>
      <c r="EU87">
        <v>-0.1</v>
      </c>
      <c r="EV87">
        <v>1000</v>
      </c>
      <c r="EW87">
        <v>17</v>
      </c>
      <c r="EX87">
        <v>0.35</v>
      </c>
      <c r="EY87">
        <v>7.0000000000000007E-2</v>
      </c>
      <c r="EZ87">
        <v>-11.1277536585366</v>
      </c>
      <c r="FA87">
        <v>0.30641393728220501</v>
      </c>
      <c r="FB87">
        <v>5.76310345660365E-2</v>
      </c>
      <c r="FC87">
        <v>0</v>
      </c>
      <c r="FD87">
        <v>1</v>
      </c>
      <c r="FE87">
        <v>0</v>
      </c>
      <c r="FF87">
        <v>0</v>
      </c>
      <c r="FG87">
        <v>0</v>
      </c>
      <c r="FH87">
        <v>2.3594907317073202</v>
      </c>
      <c r="FI87">
        <v>-0.25710397212543201</v>
      </c>
      <c r="FJ87">
        <v>2.60707068013727E-2</v>
      </c>
      <c r="FK87">
        <v>1</v>
      </c>
      <c r="FL87">
        <v>1</v>
      </c>
      <c r="FM87">
        <v>3</v>
      </c>
      <c r="FN87" t="s">
        <v>413</v>
      </c>
      <c r="FO87">
        <v>3.9266399999999999</v>
      </c>
      <c r="FP87">
        <v>2.7867999999999999</v>
      </c>
      <c r="FQ87">
        <v>0.15903200000000001</v>
      </c>
      <c r="FR87">
        <v>0.16007199999999999</v>
      </c>
      <c r="FS87">
        <v>8.6144799999999994E-2</v>
      </c>
      <c r="FT87">
        <v>7.7417600000000003E-2</v>
      </c>
      <c r="FU87">
        <v>18071.599999999999</v>
      </c>
      <c r="FV87">
        <v>22018.1</v>
      </c>
      <c r="FW87">
        <v>20928.5</v>
      </c>
      <c r="FX87">
        <v>25283.599999999999</v>
      </c>
      <c r="FY87">
        <v>30335.4</v>
      </c>
      <c r="FZ87">
        <v>34346.300000000003</v>
      </c>
      <c r="GA87">
        <v>37773.9</v>
      </c>
      <c r="GB87">
        <v>41945.1</v>
      </c>
      <c r="GC87">
        <v>2.6707999999999998</v>
      </c>
      <c r="GD87">
        <v>2.1859299999999999</v>
      </c>
      <c r="GE87">
        <v>0.169985</v>
      </c>
      <c r="GF87">
        <v>0</v>
      </c>
      <c r="GG87">
        <v>24.197099999999999</v>
      </c>
      <c r="GH87">
        <v>999.9</v>
      </c>
      <c r="GI87">
        <v>44.695</v>
      </c>
      <c r="GJ87">
        <v>29.728999999999999</v>
      </c>
      <c r="GK87">
        <v>20.599900000000002</v>
      </c>
      <c r="GL87">
        <v>61.582700000000003</v>
      </c>
      <c r="GM87">
        <v>18.129000000000001</v>
      </c>
      <c r="GN87">
        <v>3</v>
      </c>
      <c r="GO87">
        <v>-0.190777</v>
      </c>
      <c r="GP87">
        <v>-0.31148999999999999</v>
      </c>
      <c r="GQ87">
        <v>20.320900000000002</v>
      </c>
      <c r="GR87">
        <v>5.2229799999999997</v>
      </c>
      <c r="GS87">
        <v>11.962</v>
      </c>
      <c r="GT87">
        <v>4.9856999999999996</v>
      </c>
      <c r="GU87">
        <v>3.3010000000000002</v>
      </c>
      <c r="GV87">
        <v>999.9</v>
      </c>
      <c r="GW87">
        <v>9999</v>
      </c>
      <c r="GX87">
        <v>9999</v>
      </c>
      <c r="GY87">
        <v>9999</v>
      </c>
      <c r="GZ87">
        <v>1.88443</v>
      </c>
      <c r="HA87">
        <v>1.88141</v>
      </c>
      <c r="HB87">
        <v>1.8829</v>
      </c>
      <c r="HC87">
        <v>1.8815900000000001</v>
      </c>
      <c r="HD87">
        <v>1.8831</v>
      </c>
      <c r="HE87">
        <v>1.88232</v>
      </c>
      <c r="HF87">
        <v>1.8843099999999999</v>
      </c>
      <c r="HG87">
        <v>1.8815599999999999</v>
      </c>
      <c r="HH87">
        <v>5</v>
      </c>
      <c r="HI87">
        <v>0</v>
      </c>
      <c r="HJ87">
        <v>0</v>
      </c>
      <c r="HK87">
        <v>0</v>
      </c>
      <c r="HL87" t="s">
        <v>406</v>
      </c>
      <c r="HM87" t="s">
        <v>407</v>
      </c>
      <c r="HN87" t="s">
        <v>408</v>
      </c>
      <c r="HO87" t="s">
        <v>408</v>
      </c>
      <c r="HP87" t="s">
        <v>408</v>
      </c>
      <c r="HQ87" t="s">
        <v>408</v>
      </c>
      <c r="HR87">
        <v>0</v>
      </c>
      <c r="HS87">
        <v>100</v>
      </c>
      <c r="HT87">
        <v>100</v>
      </c>
      <c r="HU87">
        <v>0.65</v>
      </c>
      <c r="HV87">
        <v>-0.1</v>
      </c>
      <c r="HW87">
        <v>0.66552380952373402</v>
      </c>
      <c r="HX87">
        <v>0</v>
      </c>
      <c r="HY87">
        <v>0</v>
      </c>
      <c r="HZ87">
        <v>0</v>
      </c>
      <c r="IA87">
        <v>-0.100995000000001</v>
      </c>
      <c r="IB87">
        <v>0</v>
      </c>
      <c r="IC87">
        <v>0</v>
      </c>
      <c r="ID87">
        <v>0</v>
      </c>
      <c r="IE87">
        <v>-1</v>
      </c>
      <c r="IF87">
        <v>-1</v>
      </c>
      <c r="IG87">
        <v>-1</v>
      </c>
      <c r="IH87">
        <v>-1</v>
      </c>
      <c r="II87">
        <v>2.7</v>
      </c>
      <c r="IJ87">
        <v>2.6</v>
      </c>
      <c r="IK87">
        <v>3.2324199999999998</v>
      </c>
      <c r="IL87">
        <v>2.5830099999999998</v>
      </c>
      <c r="IM87">
        <v>2.8002899999999999</v>
      </c>
      <c r="IN87">
        <v>2.97729</v>
      </c>
      <c r="IO87">
        <v>3.0493199999999998</v>
      </c>
      <c r="IP87">
        <v>2.3327599999999999</v>
      </c>
      <c r="IQ87">
        <v>34.715000000000003</v>
      </c>
      <c r="IR87">
        <v>24.210100000000001</v>
      </c>
      <c r="IS87">
        <v>18</v>
      </c>
      <c r="IT87">
        <v>1096.3399999999999</v>
      </c>
      <c r="IU87">
        <v>596.06200000000001</v>
      </c>
      <c r="IV87">
        <v>25.0002</v>
      </c>
      <c r="IW87">
        <v>24.805099999999999</v>
      </c>
      <c r="IX87">
        <v>30</v>
      </c>
      <c r="IY87">
        <v>24.682099999999998</v>
      </c>
      <c r="IZ87">
        <v>24.674399999999999</v>
      </c>
      <c r="JA87">
        <v>64.590999999999994</v>
      </c>
      <c r="JB87">
        <v>11.292199999999999</v>
      </c>
      <c r="JC87">
        <v>60.226599999999998</v>
      </c>
      <c r="JD87">
        <v>25</v>
      </c>
      <c r="JE87">
        <v>1000</v>
      </c>
      <c r="JF87">
        <v>16.854199999999999</v>
      </c>
      <c r="JG87">
        <v>101.827</v>
      </c>
      <c r="JH87">
        <v>101.119</v>
      </c>
    </row>
    <row r="88" spans="1:268" x14ac:dyDescent="0.2">
      <c r="A88">
        <v>72</v>
      </c>
      <c r="B88">
        <v>1530570188</v>
      </c>
      <c r="C88">
        <v>12792</v>
      </c>
      <c r="D88" t="s">
        <v>712</v>
      </c>
      <c r="E88" t="s">
        <v>713</v>
      </c>
      <c r="F88" t="s">
        <v>399</v>
      </c>
      <c r="I88">
        <v>1530570188</v>
      </c>
      <c r="J88">
        <f t="shared" si="92"/>
        <v>3.5087960259298861E-3</v>
      </c>
      <c r="K88">
        <f t="shared" si="93"/>
        <v>3.508796025929886</v>
      </c>
      <c r="L88">
        <f t="shared" si="94"/>
        <v>15.312322772236973</v>
      </c>
      <c r="M88">
        <f t="shared" si="95"/>
        <v>1188.43</v>
      </c>
      <c r="N88">
        <f t="shared" si="96"/>
        <v>1006.5470424245632</v>
      </c>
      <c r="O88">
        <f t="shared" si="97"/>
        <v>91.720571556408018</v>
      </c>
      <c r="P88">
        <f t="shared" si="98"/>
        <v>108.29447036297</v>
      </c>
      <c r="Q88">
        <f t="shared" si="99"/>
        <v>0.17360017855056586</v>
      </c>
      <c r="R88">
        <f t="shared" si="100"/>
        <v>2.7643451915845061</v>
      </c>
      <c r="S88">
        <f t="shared" si="101"/>
        <v>0.16776302928560222</v>
      </c>
      <c r="T88">
        <f t="shared" si="102"/>
        <v>0.10535998748548087</v>
      </c>
      <c r="U88">
        <f t="shared" si="103"/>
        <v>248.08607850071402</v>
      </c>
      <c r="V88">
        <f t="shared" si="104"/>
        <v>27.225856204909562</v>
      </c>
      <c r="W88">
        <f t="shared" si="105"/>
        <v>27.110199999999999</v>
      </c>
      <c r="X88">
        <f t="shared" si="106"/>
        <v>3.6023906999197877</v>
      </c>
      <c r="Y88">
        <f t="shared" si="107"/>
        <v>49.99830744984434</v>
      </c>
      <c r="Z88">
        <f t="shared" si="108"/>
        <v>1.7525145889237999</v>
      </c>
      <c r="AA88">
        <f t="shared" si="109"/>
        <v>3.5051478306177262</v>
      </c>
      <c r="AB88">
        <f t="shared" si="110"/>
        <v>1.8498761109959878</v>
      </c>
      <c r="AC88">
        <f t="shared" si="111"/>
        <v>-154.73790474350798</v>
      </c>
      <c r="AD88">
        <f t="shared" si="112"/>
        <v>-69.374106444431476</v>
      </c>
      <c r="AE88">
        <f t="shared" si="113"/>
        <v>-5.4093866595604609</v>
      </c>
      <c r="AF88">
        <f t="shared" si="114"/>
        <v>18.564680653214111</v>
      </c>
      <c r="AG88">
        <v>0</v>
      </c>
      <c r="AH88">
        <v>0</v>
      </c>
      <c r="AI88">
        <f t="shared" si="115"/>
        <v>1</v>
      </c>
      <c r="AJ88">
        <f t="shared" si="116"/>
        <v>0</v>
      </c>
      <c r="AK88">
        <f t="shared" si="117"/>
        <v>48107.942775989024</v>
      </c>
      <c r="AL88" t="s">
        <v>400</v>
      </c>
      <c r="AM88">
        <v>8237.3799999999992</v>
      </c>
      <c r="AN88">
        <v>0</v>
      </c>
      <c r="AO88">
        <v>0</v>
      </c>
      <c r="AP88" t="e">
        <f t="shared" si="118"/>
        <v>#DIV/0!</v>
      </c>
      <c r="AQ88">
        <v>-1</v>
      </c>
      <c r="AR88" t="s">
        <v>714</v>
      </c>
      <c r="AS88">
        <v>10386.299999999999</v>
      </c>
      <c r="AT88">
        <v>1031.4208000000001</v>
      </c>
      <c r="AU88">
        <v>1180.51</v>
      </c>
      <c r="AV88">
        <f t="shared" si="119"/>
        <v>0.12629219574590633</v>
      </c>
      <c r="AW88">
        <v>0.5</v>
      </c>
      <c r="AX88">
        <f t="shared" si="120"/>
        <v>1264.6293007775721</v>
      </c>
      <c r="AY88">
        <f t="shared" si="121"/>
        <v>15.312322772236973</v>
      </c>
      <c r="AZ88">
        <f t="shared" si="122"/>
        <v>79.856405599904889</v>
      </c>
      <c r="BA88">
        <f t="shared" si="123"/>
        <v>1.2898896745636965E-2</v>
      </c>
      <c r="BB88">
        <f t="shared" si="124"/>
        <v>-1</v>
      </c>
      <c r="BC88" t="e">
        <f t="shared" si="125"/>
        <v>#DIV/0!</v>
      </c>
      <c r="BD88" t="s">
        <v>402</v>
      </c>
      <c r="BE88">
        <v>0</v>
      </c>
      <c r="BF88" t="e">
        <f t="shared" si="126"/>
        <v>#DIV/0!</v>
      </c>
      <c r="BG88" t="e">
        <f t="shared" si="127"/>
        <v>#DIV/0!</v>
      </c>
      <c r="BH88" t="e">
        <f t="shared" si="128"/>
        <v>#DIV/0!</v>
      </c>
      <c r="BI88" t="e">
        <f t="shared" si="129"/>
        <v>#DIV/0!</v>
      </c>
      <c r="BJ88">
        <f t="shared" si="130"/>
        <v>0.12629219574590633</v>
      </c>
      <c r="BK88" t="e">
        <f t="shared" si="131"/>
        <v>#DIV/0!</v>
      </c>
      <c r="BL88" t="e">
        <f t="shared" si="132"/>
        <v>#DIV/0!</v>
      </c>
      <c r="BM88" t="e">
        <f t="shared" si="133"/>
        <v>#DIV/0!</v>
      </c>
      <c r="BN88">
        <v>698</v>
      </c>
      <c r="BO88">
        <v>300</v>
      </c>
      <c r="BP88">
        <v>300</v>
      </c>
      <c r="BQ88">
        <v>300</v>
      </c>
      <c r="BR88">
        <v>10386.299999999999</v>
      </c>
      <c r="BS88">
        <v>1152.44</v>
      </c>
      <c r="BT88">
        <v>-7.3724899999999998E-3</v>
      </c>
      <c r="BU88">
        <v>-2.59</v>
      </c>
      <c r="BV88" t="s">
        <v>402</v>
      </c>
      <c r="BW88" t="s">
        <v>402</v>
      </c>
      <c r="BX88" t="s">
        <v>402</v>
      </c>
      <c r="BY88" t="s">
        <v>402</v>
      </c>
      <c r="BZ88" t="s">
        <v>402</v>
      </c>
      <c r="CA88" t="s">
        <v>402</v>
      </c>
      <c r="CB88" t="s">
        <v>402</v>
      </c>
      <c r="CC88" t="s">
        <v>402</v>
      </c>
      <c r="CD88" t="s">
        <v>402</v>
      </c>
      <c r="CE88" t="s">
        <v>402</v>
      </c>
      <c r="CF88">
        <f t="shared" si="134"/>
        <v>1500.17</v>
      </c>
      <c r="CG88">
        <f t="shared" si="135"/>
        <v>1264.6293007775721</v>
      </c>
      <c r="CH88">
        <f t="shared" si="136"/>
        <v>0.84299066157673597</v>
      </c>
      <c r="CI88">
        <f t="shared" si="137"/>
        <v>0.16537197684310045</v>
      </c>
      <c r="CJ88">
        <v>6</v>
      </c>
      <c r="CK88">
        <v>0.5</v>
      </c>
      <c r="CL88" t="s">
        <v>403</v>
      </c>
      <c r="CM88">
        <v>2</v>
      </c>
      <c r="CN88">
        <v>1530570188</v>
      </c>
      <c r="CO88">
        <v>1188.43</v>
      </c>
      <c r="CP88">
        <v>1200.1199999999999</v>
      </c>
      <c r="CQ88">
        <v>19.232199999999999</v>
      </c>
      <c r="CR88">
        <v>17.167300000000001</v>
      </c>
      <c r="CS88">
        <v>1187.8599999999999</v>
      </c>
      <c r="CT88">
        <v>19.3261</v>
      </c>
      <c r="CU88">
        <v>999.94600000000003</v>
      </c>
      <c r="CV88">
        <v>91.020200000000003</v>
      </c>
      <c r="CW88">
        <v>0.103779</v>
      </c>
      <c r="CX88">
        <v>26.6447</v>
      </c>
      <c r="CY88">
        <v>27.110199999999999</v>
      </c>
      <c r="CZ88">
        <v>999.9</v>
      </c>
      <c r="DA88">
        <v>0</v>
      </c>
      <c r="DB88">
        <v>0</v>
      </c>
      <c r="DC88">
        <v>9983.1200000000008</v>
      </c>
      <c r="DD88">
        <v>0</v>
      </c>
      <c r="DE88">
        <v>0.21912699999999999</v>
      </c>
      <c r="DF88">
        <v>-11.691800000000001</v>
      </c>
      <c r="DG88">
        <v>1211.73</v>
      </c>
      <c r="DH88">
        <v>1221.08</v>
      </c>
      <c r="DI88">
        <v>2.0649099999999998</v>
      </c>
      <c r="DJ88">
        <v>1200.1199999999999</v>
      </c>
      <c r="DK88">
        <v>17.167300000000001</v>
      </c>
      <c r="DL88">
        <v>1.7505200000000001</v>
      </c>
      <c r="DM88">
        <v>1.56257</v>
      </c>
      <c r="DN88">
        <v>15.351800000000001</v>
      </c>
      <c r="DO88">
        <v>13.5946</v>
      </c>
      <c r="DP88">
        <v>1500.17</v>
      </c>
      <c r="DQ88">
        <v>0.89998</v>
      </c>
      <c r="DR88">
        <v>0.10002</v>
      </c>
      <c r="DS88">
        <v>0</v>
      </c>
      <c r="DT88">
        <v>1031.04</v>
      </c>
      <c r="DU88">
        <v>4.9997400000000001</v>
      </c>
      <c r="DV88">
        <v>14828.6</v>
      </c>
      <c r="DW88">
        <v>11511.6</v>
      </c>
      <c r="DX88">
        <v>42.436999999999998</v>
      </c>
      <c r="DY88">
        <v>43.186999999999998</v>
      </c>
      <c r="DZ88">
        <v>43.186999999999998</v>
      </c>
      <c r="EA88">
        <v>42.936999999999998</v>
      </c>
      <c r="EB88">
        <v>44.375</v>
      </c>
      <c r="EC88">
        <v>1345.62</v>
      </c>
      <c r="ED88">
        <v>149.55000000000001</v>
      </c>
      <c r="EE88">
        <v>0</v>
      </c>
      <c r="EF88">
        <v>150.39999985694899</v>
      </c>
      <c r="EG88">
        <v>0</v>
      </c>
      <c r="EH88">
        <v>1031.4208000000001</v>
      </c>
      <c r="EI88">
        <v>-4.45153847251777</v>
      </c>
      <c r="EJ88">
        <v>-56.6846154417427</v>
      </c>
      <c r="EK88">
        <v>14833.544</v>
      </c>
      <c r="EL88">
        <v>15</v>
      </c>
      <c r="EM88">
        <v>1530570142</v>
      </c>
      <c r="EN88" t="s">
        <v>715</v>
      </c>
      <c r="EO88">
        <v>1530570139.5</v>
      </c>
      <c r="EP88">
        <v>1530570142</v>
      </c>
      <c r="EQ88">
        <v>72</v>
      </c>
      <c r="ER88">
        <v>-0.08</v>
      </c>
      <c r="ES88">
        <v>6.0000000000000001E-3</v>
      </c>
      <c r="ET88">
        <v>0.56999999999999995</v>
      </c>
      <c r="EU88">
        <v>-9.4E-2</v>
      </c>
      <c r="EV88">
        <v>1200</v>
      </c>
      <c r="EW88">
        <v>17</v>
      </c>
      <c r="EX88">
        <v>0.33</v>
      </c>
      <c r="EY88">
        <v>7.0000000000000007E-2</v>
      </c>
      <c r="EZ88">
        <v>-11.6216195121951</v>
      </c>
      <c r="FA88">
        <v>6.8017421602792005E-2</v>
      </c>
      <c r="FB88">
        <v>4.6164737992415598E-2</v>
      </c>
      <c r="FC88">
        <v>1</v>
      </c>
      <c r="FD88">
        <v>1</v>
      </c>
      <c r="FE88">
        <v>0</v>
      </c>
      <c r="FF88">
        <v>0</v>
      </c>
      <c r="FG88">
        <v>0</v>
      </c>
      <c r="FH88">
        <v>2.0704914634146299</v>
      </c>
      <c r="FI88">
        <v>-6.5811846689891207E-2</v>
      </c>
      <c r="FJ88">
        <v>1.13351868653787E-2</v>
      </c>
      <c r="FK88">
        <v>1</v>
      </c>
      <c r="FL88">
        <v>2</v>
      </c>
      <c r="FM88">
        <v>3</v>
      </c>
      <c r="FN88" t="s">
        <v>422</v>
      </c>
      <c r="FO88">
        <v>3.9266399999999999</v>
      </c>
      <c r="FP88">
        <v>2.7862499999999999</v>
      </c>
      <c r="FQ88">
        <v>0.178342</v>
      </c>
      <c r="FR88">
        <v>0.179309</v>
      </c>
      <c r="FS88">
        <v>8.6420399999999994E-2</v>
      </c>
      <c r="FT88">
        <v>7.8620599999999999E-2</v>
      </c>
      <c r="FU88">
        <v>17655.099999999999</v>
      </c>
      <c r="FV88">
        <v>21511.7</v>
      </c>
      <c r="FW88">
        <v>20926.5</v>
      </c>
      <c r="FX88">
        <v>25281</v>
      </c>
      <c r="FY88">
        <v>30323.8</v>
      </c>
      <c r="FZ88">
        <v>34298.699999999997</v>
      </c>
      <c r="GA88">
        <v>37770.6</v>
      </c>
      <c r="GB88">
        <v>41941.300000000003</v>
      </c>
      <c r="GC88">
        <v>2.6682800000000002</v>
      </c>
      <c r="GD88">
        <v>2.1872500000000001</v>
      </c>
      <c r="GE88">
        <v>0.17030200000000001</v>
      </c>
      <c r="GF88">
        <v>0</v>
      </c>
      <c r="GG88">
        <v>24.319199999999999</v>
      </c>
      <c r="GH88">
        <v>999.9</v>
      </c>
      <c r="GI88">
        <v>44.695</v>
      </c>
      <c r="GJ88">
        <v>29.759</v>
      </c>
      <c r="GK88">
        <v>20.634899999999998</v>
      </c>
      <c r="GL88">
        <v>61.452800000000003</v>
      </c>
      <c r="GM88">
        <v>18.0609</v>
      </c>
      <c r="GN88">
        <v>3</v>
      </c>
      <c r="GO88">
        <v>-0.18765200000000001</v>
      </c>
      <c r="GP88">
        <v>-0.26449600000000001</v>
      </c>
      <c r="GQ88">
        <v>20.321300000000001</v>
      </c>
      <c r="GR88">
        <v>5.2228300000000001</v>
      </c>
      <c r="GS88">
        <v>11.962</v>
      </c>
      <c r="GT88">
        <v>4.9857500000000003</v>
      </c>
      <c r="GU88">
        <v>3.3010000000000002</v>
      </c>
      <c r="GV88">
        <v>999.9</v>
      </c>
      <c r="GW88">
        <v>9999</v>
      </c>
      <c r="GX88">
        <v>9999</v>
      </c>
      <c r="GY88">
        <v>9999</v>
      </c>
      <c r="GZ88">
        <v>1.8844399999999999</v>
      </c>
      <c r="HA88">
        <v>1.88141</v>
      </c>
      <c r="HB88">
        <v>1.8829</v>
      </c>
      <c r="HC88">
        <v>1.8816600000000001</v>
      </c>
      <c r="HD88">
        <v>1.8831100000000001</v>
      </c>
      <c r="HE88">
        <v>1.8823300000000001</v>
      </c>
      <c r="HF88">
        <v>1.8843099999999999</v>
      </c>
      <c r="HG88">
        <v>1.88157</v>
      </c>
      <c r="HH88">
        <v>5</v>
      </c>
      <c r="HI88">
        <v>0</v>
      </c>
      <c r="HJ88">
        <v>0</v>
      </c>
      <c r="HK88">
        <v>0</v>
      </c>
      <c r="HL88" t="s">
        <v>406</v>
      </c>
      <c r="HM88" t="s">
        <v>407</v>
      </c>
      <c r="HN88" t="s">
        <v>408</v>
      </c>
      <c r="HO88" t="s">
        <v>408</v>
      </c>
      <c r="HP88" t="s">
        <v>408</v>
      </c>
      <c r="HQ88" t="s">
        <v>408</v>
      </c>
      <c r="HR88">
        <v>0</v>
      </c>
      <c r="HS88">
        <v>100</v>
      </c>
      <c r="HT88">
        <v>100</v>
      </c>
      <c r="HU88">
        <v>0.56999999999999995</v>
      </c>
      <c r="HV88">
        <v>-9.3899999999999997E-2</v>
      </c>
      <c r="HW88">
        <v>0.56952380952384396</v>
      </c>
      <c r="HX88">
        <v>0</v>
      </c>
      <c r="HY88">
        <v>0</v>
      </c>
      <c r="HZ88">
        <v>0</v>
      </c>
      <c r="IA88">
        <v>-9.3894999999996301E-2</v>
      </c>
      <c r="IB88">
        <v>0</v>
      </c>
      <c r="IC88">
        <v>0</v>
      </c>
      <c r="ID88">
        <v>0</v>
      </c>
      <c r="IE88">
        <v>-1</v>
      </c>
      <c r="IF88">
        <v>-1</v>
      </c>
      <c r="IG88">
        <v>-1</v>
      </c>
      <c r="IH88">
        <v>-1</v>
      </c>
      <c r="II88">
        <v>0.8</v>
      </c>
      <c r="IJ88">
        <v>0.8</v>
      </c>
      <c r="IK88">
        <v>3.7194799999999999</v>
      </c>
      <c r="IL88">
        <v>2.5793499999999998</v>
      </c>
      <c r="IM88">
        <v>2.8002899999999999</v>
      </c>
      <c r="IN88">
        <v>2.9785200000000001</v>
      </c>
      <c r="IO88">
        <v>3.0493199999999998</v>
      </c>
      <c r="IP88">
        <v>2.3730500000000001</v>
      </c>
      <c r="IQ88">
        <v>34.715000000000003</v>
      </c>
      <c r="IR88">
        <v>24.2013</v>
      </c>
      <c r="IS88">
        <v>18</v>
      </c>
      <c r="IT88">
        <v>1093.99</v>
      </c>
      <c r="IU88">
        <v>597.43899999999996</v>
      </c>
      <c r="IV88">
        <v>25.000299999999999</v>
      </c>
      <c r="IW88">
        <v>24.842600000000001</v>
      </c>
      <c r="IX88">
        <v>30.0001</v>
      </c>
      <c r="IY88">
        <v>24.7133</v>
      </c>
      <c r="IZ88">
        <v>24.703499999999998</v>
      </c>
      <c r="JA88">
        <v>74.308700000000002</v>
      </c>
      <c r="JB88">
        <v>9.3704800000000006</v>
      </c>
      <c r="JC88">
        <v>60.288600000000002</v>
      </c>
      <c r="JD88">
        <v>25</v>
      </c>
      <c r="JE88">
        <v>1200</v>
      </c>
      <c r="JF88">
        <v>17.129899999999999</v>
      </c>
      <c r="JG88">
        <v>101.818</v>
      </c>
      <c r="JH88">
        <v>101.11</v>
      </c>
    </row>
    <row r="89" spans="1:268" x14ac:dyDescent="0.2">
      <c r="A89">
        <v>73</v>
      </c>
      <c r="B89">
        <v>1530570310</v>
      </c>
      <c r="C89">
        <v>12914</v>
      </c>
      <c r="D89" t="s">
        <v>716</v>
      </c>
      <c r="E89" t="s">
        <v>717</v>
      </c>
      <c r="F89" t="s">
        <v>399</v>
      </c>
      <c r="I89">
        <v>1530570310</v>
      </c>
      <c r="J89">
        <f t="shared" si="92"/>
        <v>3.0038184651329449E-3</v>
      </c>
      <c r="K89">
        <f t="shared" si="93"/>
        <v>3.0038184651329449</v>
      </c>
      <c r="L89">
        <f t="shared" si="94"/>
        <v>15.766634890532762</v>
      </c>
      <c r="M89">
        <f t="shared" si="95"/>
        <v>1487.6289999999999</v>
      </c>
      <c r="N89">
        <f t="shared" si="96"/>
        <v>1265.6075966310718</v>
      </c>
      <c r="O89">
        <f t="shared" si="97"/>
        <v>115.31908877856345</v>
      </c>
      <c r="P89">
        <f t="shared" si="98"/>
        <v>135.54913954153</v>
      </c>
      <c r="Q89">
        <f t="shared" si="99"/>
        <v>0.1470436842477886</v>
      </c>
      <c r="R89">
        <f t="shared" si="100"/>
        <v>2.7646463767920006</v>
      </c>
      <c r="S89">
        <f t="shared" si="101"/>
        <v>0.14283294260421944</v>
      </c>
      <c r="T89">
        <f t="shared" si="102"/>
        <v>8.9638863877382929E-2</v>
      </c>
      <c r="U89">
        <f t="shared" si="103"/>
        <v>248.02776150035155</v>
      </c>
      <c r="V89">
        <f t="shared" si="104"/>
        <v>27.388850458511932</v>
      </c>
      <c r="W89">
        <f t="shared" si="105"/>
        <v>27.182600000000001</v>
      </c>
      <c r="X89">
        <f t="shared" si="106"/>
        <v>3.6177247177441081</v>
      </c>
      <c r="Y89">
        <f t="shared" si="107"/>
        <v>50.082253685352974</v>
      </c>
      <c r="Z89">
        <f t="shared" si="108"/>
        <v>1.7580223955800001</v>
      </c>
      <c r="AA89">
        <f t="shared" si="109"/>
        <v>3.510270138051216</v>
      </c>
      <c r="AB89">
        <f t="shared" si="110"/>
        <v>1.859702322164108</v>
      </c>
      <c r="AC89">
        <f t="shared" si="111"/>
        <v>-132.46839431236288</v>
      </c>
      <c r="AD89">
        <f t="shared" si="112"/>
        <v>-76.476331495404892</v>
      </c>
      <c r="AE89">
        <f t="shared" si="113"/>
        <v>-5.9654271628367983</v>
      </c>
      <c r="AF89">
        <f t="shared" si="114"/>
        <v>33.117608529746988</v>
      </c>
      <c r="AG89">
        <v>0</v>
      </c>
      <c r="AH89">
        <v>0</v>
      </c>
      <c r="AI89">
        <f t="shared" si="115"/>
        <v>1</v>
      </c>
      <c r="AJ89">
        <f t="shared" si="116"/>
        <v>0</v>
      </c>
      <c r="AK89">
        <f t="shared" si="117"/>
        <v>48112.03098180989</v>
      </c>
      <c r="AL89" t="s">
        <v>400</v>
      </c>
      <c r="AM89">
        <v>8237.3799999999992</v>
      </c>
      <c r="AN89">
        <v>0</v>
      </c>
      <c r="AO89">
        <v>0</v>
      </c>
      <c r="AP89" t="e">
        <f t="shared" si="118"/>
        <v>#DIV/0!</v>
      </c>
      <c r="AQ89">
        <v>-1</v>
      </c>
      <c r="AR89" t="s">
        <v>718</v>
      </c>
      <c r="AS89">
        <v>10386.200000000001</v>
      </c>
      <c r="AT89">
        <v>1025.77923076923</v>
      </c>
      <c r="AU89">
        <v>1177.05</v>
      </c>
      <c r="AV89">
        <f t="shared" si="119"/>
        <v>0.12851685929295265</v>
      </c>
      <c r="AW89">
        <v>0.5</v>
      </c>
      <c r="AX89">
        <f t="shared" si="120"/>
        <v>1264.341600777384</v>
      </c>
      <c r="AY89">
        <f t="shared" si="121"/>
        <v>15.766634890532762</v>
      </c>
      <c r="AZ89">
        <f t="shared" si="122"/>
        <v>81.244605802666783</v>
      </c>
      <c r="BA89">
        <f t="shared" si="123"/>
        <v>1.3261158914824722E-2</v>
      </c>
      <c r="BB89">
        <f t="shared" si="124"/>
        <v>-1</v>
      </c>
      <c r="BC89" t="e">
        <f t="shared" si="125"/>
        <v>#DIV/0!</v>
      </c>
      <c r="BD89" t="s">
        <v>402</v>
      </c>
      <c r="BE89">
        <v>0</v>
      </c>
      <c r="BF89" t="e">
        <f t="shared" si="126"/>
        <v>#DIV/0!</v>
      </c>
      <c r="BG89" t="e">
        <f t="shared" si="127"/>
        <v>#DIV/0!</v>
      </c>
      <c r="BH89" t="e">
        <f t="shared" si="128"/>
        <v>#DIV/0!</v>
      </c>
      <c r="BI89" t="e">
        <f t="shared" si="129"/>
        <v>#DIV/0!</v>
      </c>
      <c r="BJ89">
        <f t="shared" si="130"/>
        <v>0.12851685929295267</v>
      </c>
      <c r="BK89" t="e">
        <f t="shared" si="131"/>
        <v>#DIV/0!</v>
      </c>
      <c r="BL89" t="e">
        <f t="shared" si="132"/>
        <v>#DIV/0!</v>
      </c>
      <c r="BM89" t="e">
        <f t="shared" si="133"/>
        <v>#DIV/0!</v>
      </c>
      <c r="BN89">
        <v>699</v>
      </c>
      <c r="BO89">
        <v>300</v>
      </c>
      <c r="BP89">
        <v>300</v>
      </c>
      <c r="BQ89">
        <v>300</v>
      </c>
      <c r="BR89">
        <v>10386.200000000001</v>
      </c>
      <c r="BS89">
        <v>1146.5899999999999</v>
      </c>
      <c r="BT89">
        <v>-7.37245E-3</v>
      </c>
      <c r="BU89">
        <v>-2.68</v>
      </c>
      <c r="BV89" t="s">
        <v>402</v>
      </c>
      <c r="BW89" t="s">
        <v>402</v>
      </c>
      <c r="BX89" t="s">
        <v>402</v>
      </c>
      <c r="BY89" t="s">
        <v>402</v>
      </c>
      <c r="BZ89" t="s">
        <v>402</v>
      </c>
      <c r="CA89" t="s">
        <v>402</v>
      </c>
      <c r="CB89" t="s">
        <v>402</v>
      </c>
      <c r="CC89" t="s">
        <v>402</v>
      </c>
      <c r="CD89" t="s">
        <v>402</v>
      </c>
      <c r="CE89" t="s">
        <v>402</v>
      </c>
      <c r="CF89">
        <f t="shared" si="134"/>
        <v>1499.83</v>
      </c>
      <c r="CG89">
        <f t="shared" si="135"/>
        <v>1264.341600777384</v>
      </c>
      <c r="CH89">
        <f t="shared" si="136"/>
        <v>0.84298993937805222</v>
      </c>
      <c r="CI89">
        <f t="shared" si="137"/>
        <v>0.165370582999641</v>
      </c>
      <c r="CJ89">
        <v>6</v>
      </c>
      <c r="CK89">
        <v>0.5</v>
      </c>
      <c r="CL89" t="s">
        <v>403</v>
      </c>
      <c r="CM89">
        <v>2</v>
      </c>
      <c r="CN89">
        <v>1530570310</v>
      </c>
      <c r="CO89">
        <v>1487.6289999999999</v>
      </c>
      <c r="CP89">
        <v>1499.77</v>
      </c>
      <c r="CQ89">
        <v>19.294</v>
      </c>
      <c r="CR89">
        <v>17.526499999999999</v>
      </c>
      <c r="CS89">
        <v>1487.11</v>
      </c>
      <c r="CT89">
        <v>19.384</v>
      </c>
      <c r="CU89">
        <v>1000.01</v>
      </c>
      <c r="CV89">
        <v>91.013599999999997</v>
      </c>
      <c r="CW89">
        <v>0.10397000000000001</v>
      </c>
      <c r="CX89">
        <v>26.669499999999999</v>
      </c>
      <c r="CY89">
        <v>27.182600000000001</v>
      </c>
      <c r="CZ89">
        <v>999.9</v>
      </c>
      <c r="DA89">
        <v>0</v>
      </c>
      <c r="DB89">
        <v>0</v>
      </c>
      <c r="DC89">
        <v>9985.6200000000008</v>
      </c>
      <c r="DD89">
        <v>0</v>
      </c>
      <c r="DE89">
        <v>0.21912699999999999</v>
      </c>
      <c r="DF89">
        <v>-12.0853</v>
      </c>
      <c r="DG89">
        <v>1516.94</v>
      </c>
      <c r="DH89">
        <v>1526.52</v>
      </c>
      <c r="DI89">
        <v>1.7635700000000001</v>
      </c>
      <c r="DJ89">
        <v>1499.77</v>
      </c>
      <c r="DK89">
        <v>17.526499999999999</v>
      </c>
      <c r="DL89">
        <v>1.75566</v>
      </c>
      <c r="DM89">
        <v>1.5951500000000001</v>
      </c>
      <c r="DN89">
        <v>15.397500000000001</v>
      </c>
      <c r="DO89">
        <v>13.912100000000001</v>
      </c>
      <c r="DP89">
        <v>1499.83</v>
      </c>
      <c r="DQ89">
        <v>0.900003</v>
      </c>
      <c r="DR89">
        <v>9.99969E-2</v>
      </c>
      <c r="DS89">
        <v>0</v>
      </c>
      <c r="DT89">
        <v>1025.45</v>
      </c>
      <c r="DU89">
        <v>4.9997400000000001</v>
      </c>
      <c r="DV89">
        <v>14747.7</v>
      </c>
      <c r="DW89">
        <v>11509.1</v>
      </c>
      <c r="DX89">
        <v>42.061999999999998</v>
      </c>
      <c r="DY89">
        <v>43.25</v>
      </c>
      <c r="DZ89">
        <v>43.125</v>
      </c>
      <c r="EA89">
        <v>43.186999999999998</v>
      </c>
      <c r="EB89">
        <v>43.875</v>
      </c>
      <c r="EC89">
        <v>1345.35</v>
      </c>
      <c r="ED89">
        <v>149.47999999999999</v>
      </c>
      <c r="EE89">
        <v>0</v>
      </c>
      <c r="EF89">
        <v>121.799999952316</v>
      </c>
      <c r="EG89">
        <v>0</v>
      </c>
      <c r="EH89">
        <v>1025.77923076923</v>
      </c>
      <c r="EI89">
        <v>-3.3777777821822799</v>
      </c>
      <c r="EJ89">
        <v>-53.189743397385399</v>
      </c>
      <c r="EK89">
        <v>14756.5230769231</v>
      </c>
      <c r="EL89">
        <v>15</v>
      </c>
      <c r="EM89">
        <v>1530570330</v>
      </c>
      <c r="EN89" t="s">
        <v>719</v>
      </c>
      <c r="EO89">
        <v>1530570330</v>
      </c>
      <c r="EP89">
        <v>1530570328</v>
      </c>
      <c r="EQ89">
        <v>73</v>
      </c>
      <c r="ER89">
        <v>-5.0999999999999997E-2</v>
      </c>
      <c r="ES89">
        <v>4.0000000000000001E-3</v>
      </c>
      <c r="ET89">
        <v>0.51900000000000002</v>
      </c>
      <c r="EU89">
        <v>-0.09</v>
      </c>
      <c r="EV89">
        <v>1500</v>
      </c>
      <c r="EW89">
        <v>18</v>
      </c>
      <c r="EX89">
        <v>0.22</v>
      </c>
      <c r="EY89">
        <v>0.04</v>
      </c>
      <c r="EZ89">
        <v>-12.198946341463399</v>
      </c>
      <c r="FA89">
        <v>-0.238590940766543</v>
      </c>
      <c r="FB89">
        <v>9.1258878879920402E-2</v>
      </c>
      <c r="FC89">
        <v>0</v>
      </c>
      <c r="FD89">
        <v>1</v>
      </c>
      <c r="FE89">
        <v>0</v>
      </c>
      <c r="FF89">
        <v>0</v>
      </c>
      <c r="FG89">
        <v>0</v>
      </c>
      <c r="FH89">
        <v>1.8101595121951199</v>
      </c>
      <c r="FI89">
        <v>-0.26476745644599398</v>
      </c>
      <c r="FJ89">
        <v>2.65447560345312E-2</v>
      </c>
      <c r="FK89">
        <v>1</v>
      </c>
      <c r="FL89">
        <v>1</v>
      </c>
      <c r="FM89">
        <v>3</v>
      </c>
      <c r="FN89" t="s">
        <v>413</v>
      </c>
      <c r="FO89">
        <v>3.9267300000000001</v>
      </c>
      <c r="FP89">
        <v>2.78647</v>
      </c>
      <c r="FQ89">
        <v>0.20404600000000001</v>
      </c>
      <c r="FR89">
        <v>0.204926</v>
      </c>
      <c r="FS89">
        <v>8.6595800000000001E-2</v>
      </c>
      <c r="FT89">
        <v>7.9810699999999998E-2</v>
      </c>
      <c r="FU89">
        <v>17101.2</v>
      </c>
      <c r="FV89">
        <v>20838.8</v>
      </c>
      <c r="FW89">
        <v>20924.400000000001</v>
      </c>
      <c r="FX89">
        <v>25279</v>
      </c>
      <c r="FY89">
        <v>30315.5</v>
      </c>
      <c r="FZ89">
        <v>34252.300000000003</v>
      </c>
      <c r="GA89">
        <v>37767.1</v>
      </c>
      <c r="GB89">
        <v>41938.400000000001</v>
      </c>
      <c r="GC89">
        <v>2.6676799999999998</v>
      </c>
      <c r="GD89">
        <v>2.1893699999999998</v>
      </c>
      <c r="GE89">
        <v>0.17203399999999999</v>
      </c>
      <c r="GF89">
        <v>0</v>
      </c>
      <c r="GG89">
        <v>24.363399999999999</v>
      </c>
      <c r="GH89">
        <v>999.9</v>
      </c>
      <c r="GI89">
        <v>44.744</v>
      </c>
      <c r="GJ89">
        <v>29.768999999999998</v>
      </c>
      <c r="GK89">
        <v>20.6677</v>
      </c>
      <c r="GL89">
        <v>61.462800000000001</v>
      </c>
      <c r="GM89">
        <v>17.992799999999999</v>
      </c>
      <c r="GN89">
        <v>3</v>
      </c>
      <c r="GO89">
        <v>-0.184502</v>
      </c>
      <c r="GP89">
        <v>-0.22219800000000001</v>
      </c>
      <c r="GQ89">
        <v>20.3216</v>
      </c>
      <c r="GR89">
        <v>5.2226800000000004</v>
      </c>
      <c r="GS89">
        <v>11.962</v>
      </c>
      <c r="GT89">
        <v>4.9857500000000003</v>
      </c>
      <c r="GU89">
        <v>3.3010000000000002</v>
      </c>
      <c r="GV89">
        <v>999.9</v>
      </c>
      <c r="GW89">
        <v>9999</v>
      </c>
      <c r="GX89">
        <v>9999</v>
      </c>
      <c r="GY89">
        <v>9999</v>
      </c>
      <c r="GZ89">
        <v>1.8844000000000001</v>
      </c>
      <c r="HA89">
        <v>1.88141</v>
      </c>
      <c r="HB89">
        <v>1.88287</v>
      </c>
      <c r="HC89">
        <v>1.8815900000000001</v>
      </c>
      <c r="HD89">
        <v>1.8831</v>
      </c>
      <c r="HE89">
        <v>1.8823399999999999</v>
      </c>
      <c r="HF89">
        <v>1.8843099999999999</v>
      </c>
      <c r="HG89">
        <v>1.8815599999999999</v>
      </c>
      <c r="HH89">
        <v>5</v>
      </c>
      <c r="HI89">
        <v>0</v>
      </c>
      <c r="HJ89">
        <v>0</v>
      </c>
      <c r="HK89">
        <v>0</v>
      </c>
      <c r="HL89" t="s">
        <v>406</v>
      </c>
      <c r="HM89" t="s">
        <v>407</v>
      </c>
      <c r="HN89" t="s">
        <v>408</v>
      </c>
      <c r="HO89" t="s">
        <v>408</v>
      </c>
      <c r="HP89" t="s">
        <v>408</v>
      </c>
      <c r="HQ89" t="s">
        <v>408</v>
      </c>
      <c r="HR89">
        <v>0</v>
      </c>
      <c r="HS89">
        <v>100</v>
      </c>
      <c r="HT89">
        <v>100</v>
      </c>
      <c r="HU89">
        <v>0.51900000000000002</v>
      </c>
      <c r="HV89">
        <v>-0.09</v>
      </c>
      <c r="HW89">
        <v>0.56952380952384396</v>
      </c>
      <c r="HX89">
        <v>0</v>
      </c>
      <c r="HY89">
        <v>0</v>
      </c>
      <c r="HZ89">
        <v>0</v>
      </c>
      <c r="IA89">
        <v>-9.3894999999996301E-2</v>
      </c>
      <c r="IB89">
        <v>0</v>
      </c>
      <c r="IC89">
        <v>0</v>
      </c>
      <c r="ID89">
        <v>0</v>
      </c>
      <c r="IE89">
        <v>-1</v>
      </c>
      <c r="IF89">
        <v>-1</v>
      </c>
      <c r="IG89">
        <v>-1</v>
      </c>
      <c r="IH89">
        <v>-1</v>
      </c>
      <c r="II89">
        <v>2.8</v>
      </c>
      <c r="IJ89">
        <v>2.8</v>
      </c>
      <c r="IK89">
        <v>4.3969699999999996</v>
      </c>
      <c r="IL89">
        <v>2.5708000000000002</v>
      </c>
      <c r="IM89">
        <v>2.8002899999999999</v>
      </c>
      <c r="IN89">
        <v>2.9785200000000001</v>
      </c>
      <c r="IO89">
        <v>3.0493199999999998</v>
      </c>
      <c r="IP89">
        <v>2.3156699999999999</v>
      </c>
      <c r="IQ89">
        <v>34.715000000000003</v>
      </c>
      <c r="IR89">
        <v>24.2013</v>
      </c>
      <c r="IS89">
        <v>18</v>
      </c>
      <c r="IT89">
        <v>1094</v>
      </c>
      <c r="IU89">
        <v>599.53599999999994</v>
      </c>
      <c r="IV89">
        <v>25.0001</v>
      </c>
      <c r="IW89">
        <v>24.886500000000002</v>
      </c>
      <c r="IX89">
        <v>30.0002</v>
      </c>
      <c r="IY89">
        <v>24.7486</v>
      </c>
      <c r="IZ89">
        <v>24.740400000000001</v>
      </c>
      <c r="JA89">
        <v>87.8322</v>
      </c>
      <c r="JB89">
        <v>7.4189800000000004</v>
      </c>
      <c r="JC89">
        <v>60.665500000000002</v>
      </c>
      <c r="JD89">
        <v>25</v>
      </c>
      <c r="JE89">
        <v>1500</v>
      </c>
      <c r="JF89">
        <v>17.521599999999999</v>
      </c>
      <c r="JG89">
        <v>101.80800000000001</v>
      </c>
      <c r="JH89">
        <v>101.10299999999999</v>
      </c>
    </row>
    <row r="90" spans="1:268" x14ac:dyDescent="0.2">
      <c r="A90">
        <v>74</v>
      </c>
      <c r="B90">
        <v>1530570451</v>
      </c>
      <c r="C90">
        <v>13055</v>
      </c>
      <c r="D90" t="s">
        <v>720</v>
      </c>
      <c r="E90" t="s">
        <v>721</v>
      </c>
      <c r="F90" t="s">
        <v>399</v>
      </c>
      <c r="I90">
        <v>1530570451</v>
      </c>
      <c r="J90">
        <f t="shared" si="92"/>
        <v>2.6147427347513962E-3</v>
      </c>
      <c r="K90">
        <f t="shared" si="93"/>
        <v>2.6147427347513963</v>
      </c>
      <c r="L90">
        <f t="shared" si="94"/>
        <v>15.677619287241219</v>
      </c>
      <c r="M90">
        <f t="shared" si="95"/>
        <v>1767.97</v>
      </c>
      <c r="N90">
        <f t="shared" si="96"/>
        <v>1507.3916044161306</v>
      </c>
      <c r="O90">
        <f t="shared" si="97"/>
        <v>137.34788836458048</v>
      </c>
      <c r="P90">
        <f t="shared" si="98"/>
        <v>161.09081772814</v>
      </c>
      <c r="Q90">
        <f t="shared" si="99"/>
        <v>0.12518945261794309</v>
      </c>
      <c r="R90">
        <f t="shared" si="100"/>
        <v>2.7672703518215438</v>
      </c>
      <c r="S90">
        <f t="shared" si="101"/>
        <v>0.12212611169157375</v>
      </c>
      <c r="T90">
        <f t="shared" si="102"/>
        <v>7.6597805516199768E-2</v>
      </c>
      <c r="U90">
        <f t="shared" si="103"/>
        <v>248.07592350067367</v>
      </c>
      <c r="V90">
        <f t="shared" si="104"/>
        <v>27.556695510805064</v>
      </c>
      <c r="W90">
        <f t="shared" si="105"/>
        <v>27.323899999999998</v>
      </c>
      <c r="X90">
        <f t="shared" si="106"/>
        <v>3.6478156365410435</v>
      </c>
      <c r="Y90">
        <f t="shared" si="107"/>
        <v>49.810814784936866</v>
      </c>
      <c r="Z90">
        <f t="shared" si="108"/>
        <v>1.7548354247365998</v>
      </c>
      <c r="AA90">
        <f t="shared" si="109"/>
        <v>3.5230008429158923</v>
      </c>
      <c r="AB90">
        <f t="shared" si="110"/>
        <v>1.8929802118044436</v>
      </c>
      <c r="AC90">
        <f t="shared" si="111"/>
        <v>-115.31015460253657</v>
      </c>
      <c r="AD90">
        <f t="shared" si="112"/>
        <v>-88.45420506206878</v>
      </c>
      <c r="AE90">
        <f t="shared" si="113"/>
        <v>-6.9001971283137307</v>
      </c>
      <c r="AF90">
        <f t="shared" si="114"/>
        <v>37.411366707754595</v>
      </c>
      <c r="AG90">
        <v>0</v>
      </c>
      <c r="AH90">
        <v>0</v>
      </c>
      <c r="AI90">
        <f t="shared" si="115"/>
        <v>1</v>
      </c>
      <c r="AJ90">
        <f t="shared" si="116"/>
        <v>0</v>
      </c>
      <c r="AK90">
        <f t="shared" si="117"/>
        <v>48173.675966525829</v>
      </c>
      <c r="AL90" t="s">
        <v>400</v>
      </c>
      <c r="AM90">
        <v>8237.3799999999992</v>
      </c>
      <c r="AN90">
        <v>0</v>
      </c>
      <c r="AO90">
        <v>0</v>
      </c>
      <c r="AP90" t="e">
        <f t="shared" si="118"/>
        <v>#DIV/0!</v>
      </c>
      <c r="AQ90">
        <v>-1</v>
      </c>
      <c r="AR90" t="s">
        <v>722</v>
      </c>
      <c r="AS90">
        <v>10386</v>
      </c>
      <c r="AT90">
        <v>1019.37076923077</v>
      </c>
      <c r="AU90">
        <v>1165.3499999999999</v>
      </c>
      <c r="AV90">
        <f t="shared" si="119"/>
        <v>0.12526642705558844</v>
      </c>
      <c r="AW90">
        <v>0.5</v>
      </c>
      <c r="AX90">
        <f t="shared" si="120"/>
        <v>1264.5786007775512</v>
      </c>
      <c r="AY90">
        <f t="shared" si="121"/>
        <v>15.677619287241219</v>
      </c>
      <c r="AZ90">
        <f t="shared" si="122"/>
        <v>79.204621525179604</v>
      </c>
      <c r="BA90">
        <f t="shared" si="123"/>
        <v>1.3188282070396143E-2</v>
      </c>
      <c r="BB90">
        <f t="shared" si="124"/>
        <v>-1</v>
      </c>
      <c r="BC90" t="e">
        <f t="shared" si="125"/>
        <v>#DIV/0!</v>
      </c>
      <c r="BD90" t="s">
        <v>402</v>
      </c>
      <c r="BE90">
        <v>0</v>
      </c>
      <c r="BF90" t="e">
        <f t="shared" si="126"/>
        <v>#DIV/0!</v>
      </c>
      <c r="BG90" t="e">
        <f t="shared" si="127"/>
        <v>#DIV/0!</v>
      </c>
      <c r="BH90" t="e">
        <f t="shared" si="128"/>
        <v>#DIV/0!</v>
      </c>
      <c r="BI90" t="e">
        <f t="shared" si="129"/>
        <v>#DIV/0!</v>
      </c>
      <c r="BJ90">
        <f t="shared" si="130"/>
        <v>0.12526642705558844</v>
      </c>
      <c r="BK90" t="e">
        <f t="shared" si="131"/>
        <v>#DIV/0!</v>
      </c>
      <c r="BL90" t="e">
        <f t="shared" si="132"/>
        <v>#DIV/0!</v>
      </c>
      <c r="BM90" t="e">
        <f t="shared" si="133"/>
        <v>#DIV/0!</v>
      </c>
      <c r="BN90">
        <v>700</v>
      </c>
      <c r="BO90">
        <v>300</v>
      </c>
      <c r="BP90">
        <v>300</v>
      </c>
      <c r="BQ90">
        <v>300</v>
      </c>
      <c r="BR90">
        <v>10386</v>
      </c>
      <c r="BS90">
        <v>1141.83</v>
      </c>
      <c r="BT90">
        <v>-7.3722299999999996E-3</v>
      </c>
      <c r="BU90">
        <v>-2.6</v>
      </c>
      <c r="BV90" t="s">
        <v>402</v>
      </c>
      <c r="BW90" t="s">
        <v>402</v>
      </c>
      <c r="BX90" t="s">
        <v>402</v>
      </c>
      <c r="BY90" t="s">
        <v>402</v>
      </c>
      <c r="BZ90" t="s">
        <v>402</v>
      </c>
      <c r="CA90" t="s">
        <v>402</v>
      </c>
      <c r="CB90" t="s">
        <v>402</v>
      </c>
      <c r="CC90" t="s">
        <v>402</v>
      </c>
      <c r="CD90" t="s">
        <v>402</v>
      </c>
      <c r="CE90" t="s">
        <v>402</v>
      </c>
      <c r="CF90">
        <f t="shared" si="134"/>
        <v>1500.11</v>
      </c>
      <c r="CG90">
        <f t="shared" si="135"/>
        <v>1264.5786007775512</v>
      </c>
      <c r="CH90">
        <f t="shared" si="136"/>
        <v>0.84299058120907877</v>
      </c>
      <c r="CI90">
        <f t="shared" si="137"/>
        <v>0.165371821733522</v>
      </c>
      <c r="CJ90">
        <v>6</v>
      </c>
      <c r="CK90">
        <v>0.5</v>
      </c>
      <c r="CL90" t="s">
        <v>403</v>
      </c>
      <c r="CM90">
        <v>2</v>
      </c>
      <c r="CN90">
        <v>1530570451</v>
      </c>
      <c r="CO90">
        <v>1767.97</v>
      </c>
      <c r="CP90">
        <v>1780.15</v>
      </c>
      <c r="CQ90">
        <v>19.2593</v>
      </c>
      <c r="CR90">
        <v>17.720700000000001</v>
      </c>
      <c r="CS90">
        <v>1767.54</v>
      </c>
      <c r="CT90">
        <v>19.345400000000001</v>
      </c>
      <c r="CU90">
        <v>1000.02</v>
      </c>
      <c r="CV90">
        <v>91.012699999999995</v>
      </c>
      <c r="CW90">
        <v>0.103562</v>
      </c>
      <c r="CX90">
        <v>26.731000000000002</v>
      </c>
      <c r="CY90">
        <v>27.323899999999998</v>
      </c>
      <c r="CZ90">
        <v>999.9</v>
      </c>
      <c r="DA90">
        <v>0</v>
      </c>
      <c r="DB90">
        <v>0</v>
      </c>
      <c r="DC90">
        <v>10001.200000000001</v>
      </c>
      <c r="DD90">
        <v>0</v>
      </c>
      <c r="DE90">
        <v>0.21912699999999999</v>
      </c>
      <c r="DF90">
        <v>-12.186999999999999</v>
      </c>
      <c r="DG90">
        <v>1802.69</v>
      </c>
      <c r="DH90">
        <v>1812.27</v>
      </c>
      <c r="DI90">
        <v>1.53864</v>
      </c>
      <c r="DJ90">
        <v>1780.15</v>
      </c>
      <c r="DK90">
        <v>17.720700000000001</v>
      </c>
      <c r="DL90">
        <v>1.75284</v>
      </c>
      <c r="DM90">
        <v>1.6128100000000001</v>
      </c>
      <c r="DN90">
        <v>15.3725</v>
      </c>
      <c r="DO90">
        <v>14.0817</v>
      </c>
      <c r="DP90">
        <v>1500.11</v>
      </c>
      <c r="DQ90">
        <v>0.89998</v>
      </c>
      <c r="DR90">
        <v>0.10002</v>
      </c>
      <c r="DS90">
        <v>0</v>
      </c>
      <c r="DT90">
        <v>1019</v>
      </c>
      <c r="DU90">
        <v>4.9997400000000001</v>
      </c>
      <c r="DV90">
        <v>14662.6</v>
      </c>
      <c r="DW90">
        <v>11511.1</v>
      </c>
      <c r="DX90">
        <v>41.875</v>
      </c>
      <c r="DY90">
        <v>43.311999999999998</v>
      </c>
      <c r="DZ90">
        <v>43.061999999999998</v>
      </c>
      <c r="EA90">
        <v>43.436999999999998</v>
      </c>
      <c r="EB90">
        <v>44.125</v>
      </c>
      <c r="EC90">
        <v>1345.57</v>
      </c>
      <c r="ED90">
        <v>149.54</v>
      </c>
      <c r="EE90">
        <v>0</v>
      </c>
      <c r="EF90">
        <v>140.60000014305101</v>
      </c>
      <c r="EG90">
        <v>0</v>
      </c>
      <c r="EH90">
        <v>1019.37076923077</v>
      </c>
      <c r="EI90">
        <v>-2.0389743744618398</v>
      </c>
      <c r="EJ90">
        <v>-42.017094024616</v>
      </c>
      <c r="EK90">
        <v>14666.5846153846</v>
      </c>
      <c r="EL90">
        <v>15</v>
      </c>
      <c r="EM90">
        <v>1530570403</v>
      </c>
      <c r="EN90" t="s">
        <v>723</v>
      </c>
      <c r="EO90">
        <v>1530570401</v>
      </c>
      <c r="EP90">
        <v>1530570403</v>
      </c>
      <c r="EQ90">
        <v>74</v>
      </c>
      <c r="ER90">
        <v>-9.2999999999999999E-2</v>
      </c>
      <c r="ES90">
        <v>4.0000000000000001E-3</v>
      </c>
      <c r="ET90">
        <v>0.42599999999999999</v>
      </c>
      <c r="EU90">
        <v>-8.5999999999999993E-2</v>
      </c>
      <c r="EV90">
        <v>1782</v>
      </c>
      <c r="EW90">
        <v>18</v>
      </c>
      <c r="EX90">
        <v>0.37</v>
      </c>
      <c r="EY90">
        <v>7.0000000000000007E-2</v>
      </c>
      <c r="EZ90">
        <v>-12.3349243902439</v>
      </c>
      <c r="FA90">
        <v>0.38877909407664402</v>
      </c>
      <c r="FB90">
        <v>0.11929875958811299</v>
      </c>
      <c r="FC90">
        <v>0</v>
      </c>
      <c r="FD90">
        <v>1</v>
      </c>
      <c r="FE90">
        <v>0</v>
      </c>
      <c r="FF90">
        <v>0</v>
      </c>
      <c r="FG90">
        <v>0</v>
      </c>
      <c r="FH90">
        <v>1.57186195121951</v>
      </c>
      <c r="FI90">
        <v>-0.17175344947735199</v>
      </c>
      <c r="FJ90">
        <v>1.7792005359973599E-2</v>
      </c>
      <c r="FK90">
        <v>1</v>
      </c>
      <c r="FL90">
        <v>1</v>
      </c>
      <c r="FM90">
        <v>3</v>
      </c>
      <c r="FN90" t="s">
        <v>413</v>
      </c>
      <c r="FO90">
        <v>3.9267599999999998</v>
      </c>
      <c r="FP90">
        <v>2.7861899999999999</v>
      </c>
      <c r="FQ90">
        <v>0.22541900000000001</v>
      </c>
      <c r="FR90">
        <v>0.22622600000000001</v>
      </c>
      <c r="FS90">
        <v>8.6457699999999998E-2</v>
      </c>
      <c r="FT90">
        <v>8.0445799999999998E-2</v>
      </c>
      <c r="FU90">
        <v>16640.5</v>
      </c>
      <c r="FV90">
        <v>20279.099999999999</v>
      </c>
      <c r="FW90">
        <v>20922.2</v>
      </c>
      <c r="FX90">
        <v>25276.9</v>
      </c>
      <c r="FY90">
        <v>30317.599999999999</v>
      </c>
      <c r="FZ90">
        <v>34226.300000000003</v>
      </c>
      <c r="GA90">
        <v>37763.599999999999</v>
      </c>
      <c r="GB90">
        <v>41935.199999999997</v>
      </c>
      <c r="GC90">
        <v>2.6661199999999998</v>
      </c>
      <c r="GD90">
        <v>2.19007</v>
      </c>
      <c r="GE90">
        <v>0.174399</v>
      </c>
      <c r="GF90">
        <v>0</v>
      </c>
      <c r="GG90">
        <v>24.4666</v>
      </c>
      <c r="GH90">
        <v>999.9</v>
      </c>
      <c r="GI90">
        <v>45.183999999999997</v>
      </c>
      <c r="GJ90">
        <v>29.789000000000001</v>
      </c>
      <c r="GK90">
        <v>20.8947</v>
      </c>
      <c r="GL90">
        <v>61.582799999999999</v>
      </c>
      <c r="GM90">
        <v>17.9087</v>
      </c>
      <c r="GN90">
        <v>3</v>
      </c>
      <c r="GO90">
        <v>-0.18004600000000001</v>
      </c>
      <c r="GP90">
        <v>-0.17086599999999999</v>
      </c>
      <c r="GQ90">
        <v>20.3216</v>
      </c>
      <c r="GR90">
        <v>5.2220800000000001</v>
      </c>
      <c r="GS90">
        <v>11.962</v>
      </c>
      <c r="GT90">
        <v>4.9858500000000001</v>
      </c>
      <c r="GU90">
        <v>3.3010000000000002</v>
      </c>
      <c r="GV90">
        <v>999.9</v>
      </c>
      <c r="GW90">
        <v>9999</v>
      </c>
      <c r="GX90">
        <v>9999</v>
      </c>
      <c r="GY90">
        <v>9999</v>
      </c>
      <c r="GZ90">
        <v>1.8844099999999999</v>
      </c>
      <c r="HA90">
        <v>1.8814</v>
      </c>
      <c r="HB90">
        <v>1.8829100000000001</v>
      </c>
      <c r="HC90">
        <v>1.8815900000000001</v>
      </c>
      <c r="HD90">
        <v>1.8831100000000001</v>
      </c>
      <c r="HE90">
        <v>1.88232</v>
      </c>
      <c r="HF90">
        <v>1.8843099999999999</v>
      </c>
      <c r="HG90">
        <v>1.88157</v>
      </c>
      <c r="HH90">
        <v>5</v>
      </c>
      <c r="HI90">
        <v>0</v>
      </c>
      <c r="HJ90">
        <v>0</v>
      </c>
      <c r="HK90">
        <v>0</v>
      </c>
      <c r="HL90" t="s">
        <v>406</v>
      </c>
      <c r="HM90" t="s">
        <v>407</v>
      </c>
      <c r="HN90" t="s">
        <v>408</v>
      </c>
      <c r="HO90" t="s">
        <v>408</v>
      </c>
      <c r="HP90" t="s">
        <v>408</v>
      </c>
      <c r="HQ90" t="s">
        <v>408</v>
      </c>
      <c r="HR90">
        <v>0</v>
      </c>
      <c r="HS90">
        <v>100</v>
      </c>
      <c r="HT90">
        <v>100</v>
      </c>
      <c r="HU90">
        <v>0.43</v>
      </c>
      <c r="HV90">
        <v>-8.6099999999999996E-2</v>
      </c>
      <c r="HW90">
        <v>0.42649999999980498</v>
      </c>
      <c r="HX90">
        <v>0</v>
      </c>
      <c r="HY90">
        <v>0</v>
      </c>
      <c r="HZ90">
        <v>0</v>
      </c>
      <c r="IA90">
        <v>-8.6115000000006603E-2</v>
      </c>
      <c r="IB90">
        <v>0</v>
      </c>
      <c r="IC90">
        <v>0</v>
      </c>
      <c r="ID90">
        <v>0</v>
      </c>
      <c r="IE90">
        <v>-1</v>
      </c>
      <c r="IF90">
        <v>-1</v>
      </c>
      <c r="IG90">
        <v>-1</v>
      </c>
      <c r="IH90">
        <v>-1</v>
      </c>
      <c r="II90">
        <v>0.8</v>
      </c>
      <c r="IJ90">
        <v>0.8</v>
      </c>
      <c r="IK90">
        <v>4.9780300000000004</v>
      </c>
      <c r="IL90">
        <v>2.4414100000000002E-3</v>
      </c>
      <c r="IM90">
        <v>2.8002899999999999</v>
      </c>
      <c r="IN90">
        <v>2.97729</v>
      </c>
      <c r="IO90">
        <v>3.0493199999999998</v>
      </c>
      <c r="IP90">
        <v>2.3535200000000001</v>
      </c>
      <c r="IQ90">
        <v>34.715000000000003</v>
      </c>
      <c r="IR90">
        <v>24.210100000000001</v>
      </c>
      <c r="IS90">
        <v>18</v>
      </c>
      <c r="IT90">
        <v>1093.27</v>
      </c>
      <c r="IU90">
        <v>600.69600000000003</v>
      </c>
      <c r="IV90">
        <v>25.0002</v>
      </c>
      <c r="IW90">
        <v>24.946999999999999</v>
      </c>
      <c r="IX90">
        <v>30.000299999999999</v>
      </c>
      <c r="IY90">
        <v>24.802600000000002</v>
      </c>
      <c r="IZ90">
        <v>24.792300000000001</v>
      </c>
      <c r="JA90">
        <v>100</v>
      </c>
      <c r="JB90">
        <v>7.8957499999999996</v>
      </c>
      <c r="JC90">
        <v>61.604300000000002</v>
      </c>
      <c r="JD90">
        <v>25</v>
      </c>
      <c r="JE90">
        <v>2000</v>
      </c>
      <c r="JF90">
        <v>17.706199999999999</v>
      </c>
      <c r="JG90">
        <v>101.798</v>
      </c>
      <c r="JH90">
        <v>101.095</v>
      </c>
    </row>
    <row r="91" spans="1:268" x14ac:dyDescent="0.2">
      <c r="A91">
        <v>75</v>
      </c>
      <c r="B91">
        <v>1530570573</v>
      </c>
      <c r="C91">
        <v>13177</v>
      </c>
      <c r="D91" t="s">
        <v>724</v>
      </c>
      <c r="E91" t="s">
        <v>725</v>
      </c>
      <c r="F91" t="s">
        <v>399</v>
      </c>
      <c r="I91">
        <v>1530570573</v>
      </c>
      <c r="J91">
        <f t="shared" si="92"/>
        <v>2.2919120135752053E-3</v>
      </c>
      <c r="K91">
        <f t="shared" si="93"/>
        <v>2.2919120135752054</v>
      </c>
      <c r="L91">
        <f t="shared" si="94"/>
        <v>9.0067722286987486</v>
      </c>
      <c r="M91">
        <f t="shared" si="95"/>
        <v>394.04599999999999</v>
      </c>
      <c r="N91">
        <f t="shared" si="96"/>
        <v>248.18958914875583</v>
      </c>
      <c r="O91">
        <f t="shared" si="97"/>
        <v>22.61367503609651</v>
      </c>
      <c r="P91">
        <f t="shared" si="98"/>
        <v>35.903311753874</v>
      </c>
      <c r="Q91">
        <f t="shared" si="99"/>
        <v>0.10887178271496883</v>
      </c>
      <c r="R91">
        <f t="shared" si="100"/>
        <v>2.7677826447010703</v>
      </c>
      <c r="S91">
        <f t="shared" si="101"/>
        <v>0.1065474040871125</v>
      </c>
      <c r="T91">
        <f t="shared" si="102"/>
        <v>6.6796830547221964E-2</v>
      </c>
      <c r="U91">
        <f t="shared" si="103"/>
        <v>248.01760650031119</v>
      </c>
      <c r="V91">
        <f t="shared" si="104"/>
        <v>27.684790994662105</v>
      </c>
      <c r="W91">
        <f t="shared" si="105"/>
        <v>27.418399999999998</v>
      </c>
      <c r="X91">
        <f t="shared" si="106"/>
        <v>3.6680618235478222</v>
      </c>
      <c r="Y91">
        <f t="shared" si="107"/>
        <v>50.025830732280205</v>
      </c>
      <c r="Z91">
        <f t="shared" si="108"/>
        <v>1.7665738516314999</v>
      </c>
      <c r="AA91">
        <f t="shared" si="109"/>
        <v>3.5313233698917492</v>
      </c>
      <c r="AB91">
        <f t="shared" si="110"/>
        <v>1.9014879719163222</v>
      </c>
      <c r="AC91">
        <f t="shared" si="111"/>
        <v>-101.07331979866656</v>
      </c>
      <c r="AD91">
        <f t="shared" si="112"/>
        <v>-96.587968577289317</v>
      </c>
      <c r="AE91">
        <f t="shared" si="113"/>
        <v>-7.538378796459031</v>
      </c>
      <c r="AF91">
        <f t="shared" si="114"/>
        <v>42.817939327896269</v>
      </c>
      <c r="AG91">
        <v>0</v>
      </c>
      <c r="AH91">
        <v>0</v>
      </c>
      <c r="AI91">
        <f t="shared" si="115"/>
        <v>1</v>
      </c>
      <c r="AJ91">
        <f t="shared" si="116"/>
        <v>0</v>
      </c>
      <c r="AK91">
        <f t="shared" si="117"/>
        <v>48181.165409471541</v>
      </c>
      <c r="AL91" t="s">
        <v>400</v>
      </c>
      <c r="AM91">
        <v>8237.3799999999992</v>
      </c>
      <c r="AN91">
        <v>0</v>
      </c>
      <c r="AO91">
        <v>0</v>
      </c>
      <c r="AP91" t="e">
        <f t="shared" si="118"/>
        <v>#DIV/0!</v>
      </c>
      <c r="AQ91">
        <v>-1</v>
      </c>
      <c r="AR91" t="s">
        <v>726</v>
      </c>
      <c r="AS91">
        <v>10385.799999999999</v>
      </c>
      <c r="AT91">
        <v>988.11457692307704</v>
      </c>
      <c r="AU91">
        <v>1131.03</v>
      </c>
      <c r="AV91">
        <f t="shared" si="119"/>
        <v>0.12635864926387708</v>
      </c>
      <c r="AW91">
        <v>0.5</v>
      </c>
      <c r="AX91">
        <f t="shared" si="120"/>
        <v>1264.2909007773633</v>
      </c>
      <c r="AY91">
        <f t="shared" si="121"/>
        <v>9.0067722286987486</v>
      </c>
      <c r="AZ91">
        <f t="shared" si="122"/>
        <v>79.877045249419027</v>
      </c>
      <c r="BA91">
        <f t="shared" si="123"/>
        <v>7.9149286153574108E-3</v>
      </c>
      <c r="BB91">
        <f t="shared" si="124"/>
        <v>-1</v>
      </c>
      <c r="BC91" t="e">
        <f t="shared" si="125"/>
        <v>#DIV/0!</v>
      </c>
      <c r="BD91" t="s">
        <v>402</v>
      </c>
      <c r="BE91">
        <v>0</v>
      </c>
      <c r="BF91" t="e">
        <f t="shared" si="126"/>
        <v>#DIV/0!</v>
      </c>
      <c r="BG91" t="e">
        <f t="shared" si="127"/>
        <v>#DIV/0!</v>
      </c>
      <c r="BH91" t="e">
        <f t="shared" si="128"/>
        <v>#DIV/0!</v>
      </c>
      <c r="BI91" t="e">
        <f t="shared" si="129"/>
        <v>#DIV/0!</v>
      </c>
      <c r="BJ91">
        <f t="shared" si="130"/>
        <v>0.12635864926387713</v>
      </c>
      <c r="BK91" t="e">
        <f t="shared" si="131"/>
        <v>#DIV/0!</v>
      </c>
      <c r="BL91" t="e">
        <f t="shared" si="132"/>
        <v>#DIV/0!</v>
      </c>
      <c r="BM91" t="e">
        <f t="shared" si="133"/>
        <v>#DIV/0!</v>
      </c>
      <c r="BN91">
        <v>701</v>
      </c>
      <c r="BO91">
        <v>300</v>
      </c>
      <c r="BP91">
        <v>300</v>
      </c>
      <c r="BQ91">
        <v>300</v>
      </c>
      <c r="BR91">
        <v>10385.799999999999</v>
      </c>
      <c r="BS91">
        <v>1106.17</v>
      </c>
      <c r="BT91">
        <v>-7.3721300000000002E-3</v>
      </c>
      <c r="BU91">
        <v>-1.68</v>
      </c>
      <c r="BV91" t="s">
        <v>402</v>
      </c>
      <c r="BW91" t="s">
        <v>402</v>
      </c>
      <c r="BX91" t="s">
        <v>402</v>
      </c>
      <c r="BY91" t="s">
        <v>402</v>
      </c>
      <c r="BZ91" t="s">
        <v>402</v>
      </c>
      <c r="CA91" t="s">
        <v>402</v>
      </c>
      <c r="CB91" t="s">
        <v>402</v>
      </c>
      <c r="CC91" t="s">
        <v>402</v>
      </c>
      <c r="CD91" t="s">
        <v>402</v>
      </c>
      <c r="CE91" t="s">
        <v>402</v>
      </c>
      <c r="CF91">
        <f t="shared" si="134"/>
        <v>1499.77</v>
      </c>
      <c r="CG91">
        <f t="shared" si="135"/>
        <v>1264.2909007773633</v>
      </c>
      <c r="CH91">
        <f t="shared" si="136"/>
        <v>0.84298985896328316</v>
      </c>
      <c r="CI91">
        <f t="shared" si="137"/>
        <v>0.16537042779913666</v>
      </c>
      <c r="CJ91">
        <v>6</v>
      </c>
      <c r="CK91">
        <v>0.5</v>
      </c>
      <c r="CL91" t="s">
        <v>403</v>
      </c>
      <c r="CM91">
        <v>2</v>
      </c>
      <c r="CN91">
        <v>1530570573</v>
      </c>
      <c r="CO91">
        <v>394.04599999999999</v>
      </c>
      <c r="CP91">
        <v>399.99200000000002</v>
      </c>
      <c r="CQ91">
        <v>19.388500000000001</v>
      </c>
      <c r="CR91">
        <v>18.04</v>
      </c>
      <c r="CS91">
        <v>394.005</v>
      </c>
      <c r="CT91">
        <v>19.467500000000001</v>
      </c>
      <c r="CU91">
        <v>999.98900000000003</v>
      </c>
      <c r="CV91">
        <v>91.011099999999999</v>
      </c>
      <c r="CW91">
        <v>0.103419</v>
      </c>
      <c r="CX91">
        <v>26.771100000000001</v>
      </c>
      <c r="CY91">
        <v>27.418399999999998</v>
      </c>
      <c r="CZ91">
        <v>999.9</v>
      </c>
      <c r="DA91">
        <v>0</v>
      </c>
      <c r="DB91">
        <v>0</v>
      </c>
      <c r="DC91">
        <v>10004.4</v>
      </c>
      <c r="DD91">
        <v>0</v>
      </c>
      <c r="DE91">
        <v>0.21912699999999999</v>
      </c>
      <c r="DF91">
        <v>-5.5603899999999999</v>
      </c>
      <c r="DG91">
        <v>402.22800000000001</v>
      </c>
      <c r="DH91">
        <v>407.34100000000001</v>
      </c>
      <c r="DI91">
        <v>1.34138</v>
      </c>
      <c r="DJ91">
        <v>399.99200000000002</v>
      </c>
      <c r="DK91">
        <v>18.04</v>
      </c>
      <c r="DL91">
        <v>1.7639199999999999</v>
      </c>
      <c r="DM91">
        <v>1.64184</v>
      </c>
      <c r="DN91">
        <v>15.470700000000001</v>
      </c>
      <c r="DO91">
        <v>14.357200000000001</v>
      </c>
      <c r="DP91">
        <v>1499.77</v>
      </c>
      <c r="DQ91">
        <v>0.900003</v>
      </c>
      <c r="DR91">
        <v>9.99969E-2</v>
      </c>
      <c r="DS91">
        <v>0</v>
      </c>
      <c r="DT91">
        <v>992.50199999999995</v>
      </c>
      <c r="DU91">
        <v>4.9997400000000001</v>
      </c>
      <c r="DV91">
        <v>14271.9</v>
      </c>
      <c r="DW91">
        <v>11508.6</v>
      </c>
      <c r="DX91">
        <v>42.625</v>
      </c>
      <c r="DY91">
        <v>43.311999999999998</v>
      </c>
      <c r="DZ91">
        <v>43.436999999999998</v>
      </c>
      <c r="EA91">
        <v>43.061999999999998</v>
      </c>
      <c r="EB91">
        <v>44.561999999999998</v>
      </c>
      <c r="EC91">
        <v>1345.3</v>
      </c>
      <c r="ED91">
        <v>149.47</v>
      </c>
      <c r="EE91">
        <v>0</v>
      </c>
      <c r="EF91">
        <v>121.799999952316</v>
      </c>
      <c r="EG91">
        <v>0</v>
      </c>
      <c r="EH91">
        <v>988.11457692307704</v>
      </c>
      <c r="EI91">
        <v>36.780478586376098</v>
      </c>
      <c r="EJ91">
        <v>537.31623856552596</v>
      </c>
      <c r="EK91">
        <v>14211.1192307692</v>
      </c>
      <c r="EL91">
        <v>15</v>
      </c>
      <c r="EM91">
        <v>1530570595</v>
      </c>
      <c r="EN91" t="s">
        <v>727</v>
      </c>
      <c r="EO91">
        <v>1530570591.5</v>
      </c>
      <c r="EP91">
        <v>1530570595</v>
      </c>
      <c r="EQ91">
        <v>75</v>
      </c>
      <c r="ER91">
        <v>-0.38600000000000001</v>
      </c>
      <c r="ES91">
        <v>7.0000000000000001E-3</v>
      </c>
      <c r="ET91">
        <v>4.1000000000000002E-2</v>
      </c>
      <c r="EU91">
        <v>-7.9000000000000001E-2</v>
      </c>
      <c r="EV91">
        <v>400</v>
      </c>
      <c r="EW91">
        <v>18</v>
      </c>
      <c r="EX91">
        <v>0.46</v>
      </c>
      <c r="EY91">
        <v>0.11</v>
      </c>
      <c r="EZ91">
        <v>-5.4668078048780497</v>
      </c>
      <c r="FA91">
        <v>7.8486898954697501E-2</v>
      </c>
      <c r="FB91">
        <v>3.4228393042960499E-2</v>
      </c>
      <c r="FC91">
        <v>1</v>
      </c>
      <c r="FD91">
        <v>1</v>
      </c>
      <c r="FE91">
        <v>0</v>
      </c>
      <c r="FF91">
        <v>0</v>
      </c>
      <c r="FG91">
        <v>0</v>
      </c>
      <c r="FH91">
        <v>1.3738002439024399</v>
      </c>
      <c r="FI91">
        <v>-3.9308989547041602E-2</v>
      </c>
      <c r="FJ91">
        <v>6.6621905457094899E-3</v>
      </c>
      <c r="FK91">
        <v>1</v>
      </c>
      <c r="FL91">
        <v>2</v>
      </c>
      <c r="FM91">
        <v>3</v>
      </c>
      <c r="FN91" t="s">
        <v>422</v>
      </c>
      <c r="FO91">
        <v>3.9267400000000001</v>
      </c>
      <c r="FP91">
        <v>2.7860800000000001</v>
      </c>
      <c r="FQ91">
        <v>8.3933499999999994E-2</v>
      </c>
      <c r="FR91">
        <v>8.4862000000000007E-2</v>
      </c>
      <c r="FS91">
        <v>8.6841699999999994E-2</v>
      </c>
      <c r="FT91">
        <v>8.1489500000000006E-2</v>
      </c>
      <c r="FU91">
        <v>19676</v>
      </c>
      <c r="FV91">
        <v>23978.5</v>
      </c>
      <c r="FW91">
        <v>20919.3</v>
      </c>
      <c r="FX91">
        <v>25272.9</v>
      </c>
      <c r="FY91">
        <v>30298.5</v>
      </c>
      <c r="FZ91">
        <v>34180</v>
      </c>
      <c r="GA91">
        <v>37758.699999999997</v>
      </c>
      <c r="GB91">
        <v>41929.300000000003</v>
      </c>
      <c r="GC91">
        <v>2.6652300000000002</v>
      </c>
      <c r="GD91">
        <v>2.1831999999999998</v>
      </c>
      <c r="GE91">
        <v>0.17576700000000001</v>
      </c>
      <c r="GF91">
        <v>0</v>
      </c>
      <c r="GG91">
        <v>24.539100000000001</v>
      </c>
      <c r="GH91">
        <v>999.9</v>
      </c>
      <c r="GI91">
        <v>45.628999999999998</v>
      </c>
      <c r="GJ91">
        <v>29.789000000000001</v>
      </c>
      <c r="GK91">
        <v>21.104299999999999</v>
      </c>
      <c r="GL91">
        <v>61.352800000000002</v>
      </c>
      <c r="GM91">
        <v>18.056899999999999</v>
      </c>
      <c r="GN91">
        <v>3</v>
      </c>
      <c r="GO91">
        <v>-0.17516000000000001</v>
      </c>
      <c r="GP91">
        <v>-0.11844499999999999</v>
      </c>
      <c r="GQ91">
        <v>20.321400000000001</v>
      </c>
      <c r="GR91">
        <v>5.2228300000000001</v>
      </c>
      <c r="GS91">
        <v>11.962</v>
      </c>
      <c r="GT91">
        <v>4.9855999999999998</v>
      </c>
      <c r="GU91">
        <v>3.3010000000000002</v>
      </c>
      <c r="GV91">
        <v>999.9</v>
      </c>
      <c r="GW91">
        <v>9999</v>
      </c>
      <c r="GX91">
        <v>9999</v>
      </c>
      <c r="GY91">
        <v>9999</v>
      </c>
      <c r="GZ91">
        <v>1.8844399999999999</v>
      </c>
      <c r="HA91">
        <v>1.88141</v>
      </c>
      <c r="HB91">
        <v>1.88286</v>
      </c>
      <c r="HC91">
        <v>1.8815900000000001</v>
      </c>
      <c r="HD91">
        <v>1.8831</v>
      </c>
      <c r="HE91">
        <v>1.88232</v>
      </c>
      <c r="HF91">
        <v>1.8843000000000001</v>
      </c>
      <c r="HG91">
        <v>1.88157</v>
      </c>
      <c r="HH91">
        <v>5</v>
      </c>
      <c r="HI91">
        <v>0</v>
      </c>
      <c r="HJ91">
        <v>0</v>
      </c>
      <c r="HK91">
        <v>0</v>
      </c>
      <c r="HL91" t="s">
        <v>406</v>
      </c>
      <c r="HM91" t="s">
        <v>407</v>
      </c>
      <c r="HN91" t="s">
        <v>408</v>
      </c>
      <c r="HO91" t="s">
        <v>408</v>
      </c>
      <c r="HP91" t="s">
        <v>408</v>
      </c>
      <c r="HQ91" t="s">
        <v>408</v>
      </c>
      <c r="HR91">
        <v>0</v>
      </c>
      <c r="HS91">
        <v>100</v>
      </c>
      <c r="HT91">
        <v>100</v>
      </c>
      <c r="HU91">
        <v>4.1000000000000002E-2</v>
      </c>
      <c r="HV91">
        <v>-7.9000000000000001E-2</v>
      </c>
      <c r="HW91">
        <v>0.42649999999980498</v>
      </c>
      <c r="HX91">
        <v>0</v>
      </c>
      <c r="HY91">
        <v>0</v>
      </c>
      <c r="HZ91">
        <v>0</v>
      </c>
      <c r="IA91">
        <v>-8.6115000000006603E-2</v>
      </c>
      <c r="IB91">
        <v>0</v>
      </c>
      <c r="IC91">
        <v>0</v>
      </c>
      <c r="ID91">
        <v>0</v>
      </c>
      <c r="IE91">
        <v>-1</v>
      </c>
      <c r="IF91">
        <v>-1</v>
      </c>
      <c r="IG91">
        <v>-1</v>
      </c>
      <c r="IH91">
        <v>-1</v>
      </c>
      <c r="II91">
        <v>2.9</v>
      </c>
      <c r="IJ91">
        <v>2.8</v>
      </c>
      <c r="IK91">
        <v>1.55762</v>
      </c>
      <c r="IL91">
        <v>2.5549300000000001</v>
      </c>
      <c r="IM91">
        <v>2.8002899999999999</v>
      </c>
      <c r="IN91">
        <v>2.9785200000000001</v>
      </c>
      <c r="IO91">
        <v>3.0493199999999998</v>
      </c>
      <c r="IP91">
        <v>2.3120099999999999</v>
      </c>
      <c r="IQ91">
        <v>34.692100000000003</v>
      </c>
      <c r="IR91">
        <v>24.210100000000001</v>
      </c>
      <c r="IS91">
        <v>18</v>
      </c>
      <c r="IT91">
        <v>1093.3900000000001</v>
      </c>
      <c r="IU91">
        <v>595.98199999999997</v>
      </c>
      <c r="IV91">
        <v>25.000499999999999</v>
      </c>
      <c r="IW91">
        <v>25.014099999999999</v>
      </c>
      <c r="IX91">
        <v>30.000299999999999</v>
      </c>
      <c r="IY91">
        <v>24.8612</v>
      </c>
      <c r="IZ91">
        <v>24.8506</v>
      </c>
      <c r="JA91">
        <v>31.1129</v>
      </c>
      <c r="JB91">
        <v>7.6440400000000004</v>
      </c>
      <c r="JC91">
        <v>63.117600000000003</v>
      </c>
      <c r="JD91">
        <v>25</v>
      </c>
      <c r="JE91">
        <v>400</v>
      </c>
      <c r="JF91">
        <v>17.931100000000001</v>
      </c>
      <c r="JG91">
        <v>101.785</v>
      </c>
      <c r="JH91">
        <v>101.08</v>
      </c>
    </row>
    <row r="92" spans="1:268" x14ac:dyDescent="0.2">
      <c r="A92">
        <v>76</v>
      </c>
      <c r="B92">
        <v>1530571718.0999999</v>
      </c>
      <c r="C92">
        <v>14322.0999999046</v>
      </c>
      <c r="D92" t="s">
        <v>731</v>
      </c>
      <c r="E92" t="s">
        <v>732</v>
      </c>
      <c r="F92" t="s">
        <v>399</v>
      </c>
      <c r="I92">
        <v>1530571718.0999999</v>
      </c>
      <c r="J92">
        <f t="shared" si="92"/>
        <v>3.6200969887309263E-3</v>
      </c>
      <c r="K92">
        <f t="shared" si="93"/>
        <v>3.6200969887309262</v>
      </c>
      <c r="L92">
        <f t="shared" si="94"/>
        <v>12.217291548845273</v>
      </c>
      <c r="M92">
        <f t="shared" si="95"/>
        <v>391.81</v>
      </c>
      <c r="N92">
        <f t="shared" si="96"/>
        <v>270.6804152773945</v>
      </c>
      <c r="O92">
        <f t="shared" si="97"/>
        <v>24.663981509514997</v>
      </c>
      <c r="P92">
        <f t="shared" si="98"/>
        <v>35.701122245359997</v>
      </c>
      <c r="Q92">
        <f t="shared" si="99"/>
        <v>0.18276954057020117</v>
      </c>
      <c r="R92">
        <f t="shared" si="100"/>
        <v>2.768378450736821</v>
      </c>
      <c r="S92">
        <f t="shared" si="101"/>
        <v>0.17632087549138536</v>
      </c>
      <c r="T92">
        <f t="shared" si="102"/>
        <v>0.1107609784865865</v>
      </c>
      <c r="U92">
        <f t="shared" si="103"/>
        <v>248.06397379562043</v>
      </c>
      <c r="V92">
        <f t="shared" si="104"/>
        <v>27.299674667050787</v>
      </c>
      <c r="W92">
        <f t="shared" si="105"/>
        <v>27.004000000000001</v>
      </c>
      <c r="X92">
        <f t="shared" si="106"/>
        <v>3.5800006306338323</v>
      </c>
      <c r="Y92">
        <f t="shared" si="107"/>
        <v>50.017284656675429</v>
      </c>
      <c r="Z92">
        <f t="shared" si="108"/>
        <v>1.7640806436967997</v>
      </c>
      <c r="AA92">
        <f t="shared" si="109"/>
        <v>3.5269420477454108</v>
      </c>
      <c r="AB92">
        <f t="shared" si="110"/>
        <v>1.8159199869370326</v>
      </c>
      <c r="AC92">
        <f t="shared" si="111"/>
        <v>-159.64627720303386</v>
      </c>
      <c r="AD92">
        <f t="shared" si="112"/>
        <v>-37.909200035175573</v>
      </c>
      <c r="AE92">
        <f t="shared" si="113"/>
        <v>-2.9516164228124437</v>
      </c>
      <c r="AF92">
        <f t="shared" si="114"/>
        <v>47.556880134598558</v>
      </c>
      <c r="AG92">
        <v>0</v>
      </c>
      <c r="AH92">
        <v>0</v>
      </c>
      <c r="AI92">
        <f t="shared" si="115"/>
        <v>1</v>
      </c>
      <c r="AJ92">
        <f t="shared" si="116"/>
        <v>0</v>
      </c>
      <c r="AK92">
        <f t="shared" si="117"/>
        <v>48200.887590581515</v>
      </c>
      <c r="AL92" t="s">
        <v>400</v>
      </c>
      <c r="AM92">
        <v>8237.3799999999992</v>
      </c>
      <c r="AN92">
        <v>0</v>
      </c>
      <c r="AO92">
        <v>0</v>
      </c>
      <c r="AP92" t="e">
        <f t="shared" si="118"/>
        <v>#DIV/0!</v>
      </c>
      <c r="AQ92">
        <v>-1</v>
      </c>
      <c r="AR92" t="s">
        <v>733</v>
      </c>
      <c r="AS92">
        <v>10408</v>
      </c>
      <c r="AT92">
        <v>905.87638461538495</v>
      </c>
      <c r="AU92">
        <v>1055.78</v>
      </c>
      <c r="AV92">
        <f t="shared" si="119"/>
        <v>0.1419837611856779</v>
      </c>
      <c r="AW92">
        <v>0.5</v>
      </c>
      <c r="AX92">
        <f t="shared" si="120"/>
        <v>1264.5269708785597</v>
      </c>
      <c r="AY92">
        <f t="shared" si="121"/>
        <v>12.217291548845273</v>
      </c>
      <c r="AZ92">
        <f t="shared" si="122"/>
        <v>89.771147723035057</v>
      </c>
      <c r="BA92">
        <f t="shared" si="123"/>
        <v>1.0452360331754925E-2</v>
      </c>
      <c r="BB92">
        <f t="shared" si="124"/>
        <v>-1</v>
      </c>
      <c r="BC92" t="e">
        <f t="shared" si="125"/>
        <v>#DIV/0!</v>
      </c>
      <c r="BD92" t="s">
        <v>402</v>
      </c>
      <c r="BE92">
        <v>0</v>
      </c>
      <c r="BF92" t="e">
        <f t="shared" si="126"/>
        <v>#DIV/0!</v>
      </c>
      <c r="BG92" t="e">
        <f t="shared" si="127"/>
        <v>#DIV/0!</v>
      </c>
      <c r="BH92" t="e">
        <f t="shared" si="128"/>
        <v>#DIV/0!</v>
      </c>
      <c r="BI92" t="e">
        <f t="shared" si="129"/>
        <v>#DIV/0!</v>
      </c>
      <c r="BJ92">
        <f t="shared" si="130"/>
        <v>0.1419837611856779</v>
      </c>
      <c r="BK92" t="e">
        <f t="shared" si="131"/>
        <v>#DIV/0!</v>
      </c>
      <c r="BL92" t="e">
        <f t="shared" si="132"/>
        <v>#DIV/0!</v>
      </c>
      <c r="BM92" t="e">
        <f t="shared" si="133"/>
        <v>#DIV/0!</v>
      </c>
      <c r="BN92">
        <v>702</v>
      </c>
      <c r="BO92">
        <v>300</v>
      </c>
      <c r="BP92">
        <v>300</v>
      </c>
      <c r="BQ92">
        <v>300</v>
      </c>
      <c r="BR92">
        <v>10408</v>
      </c>
      <c r="BS92">
        <v>1035.28</v>
      </c>
      <c r="BT92">
        <v>-7.3877099999999996E-3</v>
      </c>
      <c r="BU92">
        <v>2.19</v>
      </c>
      <c r="BV92" t="s">
        <v>402</v>
      </c>
      <c r="BW92" t="s">
        <v>402</v>
      </c>
      <c r="BX92" t="s">
        <v>402</v>
      </c>
      <c r="BY92" t="s">
        <v>402</v>
      </c>
      <c r="BZ92" t="s">
        <v>402</v>
      </c>
      <c r="CA92" t="s">
        <v>402</v>
      </c>
      <c r="CB92" t="s">
        <v>402</v>
      </c>
      <c r="CC92" t="s">
        <v>402</v>
      </c>
      <c r="CD92" t="s">
        <v>402</v>
      </c>
      <c r="CE92" t="s">
        <v>402</v>
      </c>
      <c r="CF92">
        <f t="shared" si="134"/>
        <v>1500.05</v>
      </c>
      <c r="CG92">
        <f t="shared" si="135"/>
        <v>1264.5269708785597</v>
      </c>
      <c r="CH92">
        <f t="shared" si="136"/>
        <v>0.84298988092300908</v>
      </c>
      <c r="CI92">
        <f t="shared" si="137"/>
        <v>0.16537047018140758</v>
      </c>
      <c r="CJ92">
        <v>6</v>
      </c>
      <c r="CK92">
        <v>0.5</v>
      </c>
      <c r="CL92" t="s">
        <v>403</v>
      </c>
      <c r="CM92">
        <v>2</v>
      </c>
      <c r="CN92">
        <v>1530571718.0999999</v>
      </c>
      <c r="CO92">
        <v>391.81</v>
      </c>
      <c r="CP92">
        <v>399.99099999999999</v>
      </c>
      <c r="CQ92">
        <v>19.360299999999999</v>
      </c>
      <c r="CR92">
        <v>17.230399999999999</v>
      </c>
      <c r="CS92">
        <v>391.73200000000003</v>
      </c>
      <c r="CT92">
        <v>19.455300000000001</v>
      </c>
      <c r="CU92">
        <v>1000.05</v>
      </c>
      <c r="CV92">
        <v>91.014899999999997</v>
      </c>
      <c r="CW92">
        <v>0.103556</v>
      </c>
      <c r="CX92">
        <v>26.75</v>
      </c>
      <c r="CY92">
        <v>27.004000000000001</v>
      </c>
      <c r="CZ92">
        <v>999.9</v>
      </c>
      <c r="DA92">
        <v>0</v>
      </c>
      <c r="DB92">
        <v>0</v>
      </c>
      <c r="DC92">
        <v>10007.5</v>
      </c>
      <c r="DD92">
        <v>0</v>
      </c>
      <c r="DE92">
        <v>0.21912699999999999</v>
      </c>
      <c r="DF92">
        <v>-8.1805099999999999</v>
      </c>
      <c r="DG92">
        <v>399.54599999999999</v>
      </c>
      <c r="DH92">
        <v>407.00400000000002</v>
      </c>
      <c r="DI92">
        <v>2.1299299999999999</v>
      </c>
      <c r="DJ92">
        <v>399.99099999999999</v>
      </c>
      <c r="DK92">
        <v>17.230399999999999</v>
      </c>
      <c r="DL92">
        <v>1.7620800000000001</v>
      </c>
      <c r="DM92">
        <v>1.5682199999999999</v>
      </c>
      <c r="DN92">
        <v>15.4544</v>
      </c>
      <c r="DO92">
        <v>13.6501</v>
      </c>
      <c r="DP92">
        <v>1500.05</v>
      </c>
      <c r="DQ92">
        <v>0.900007</v>
      </c>
      <c r="DR92">
        <v>9.9993299999999993E-2</v>
      </c>
      <c r="DS92">
        <v>0</v>
      </c>
      <c r="DT92">
        <v>905.26900000000001</v>
      </c>
      <c r="DU92">
        <v>4.9997400000000001</v>
      </c>
      <c r="DV92">
        <v>13202.7</v>
      </c>
      <c r="DW92">
        <v>11510.7</v>
      </c>
      <c r="DX92">
        <v>42.375</v>
      </c>
      <c r="DY92">
        <v>44</v>
      </c>
      <c r="DZ92">
        <v>43.625</v>
      </c>
      <c r="EA92">
        <v>44</v>
      </c>
      <c r="EB92">
        <v>44.561999999999998</v>
      </c>
      <c r="EC92">
        <v>1345.56</v>
      </c>
      <c r="ED92">
        <v>149.5</v>
      </c>
      <c r="EE92">
        <v>0</v>
      </c>
      <c r="EF92">
        <v>1144.39999985695</v>
      </c>
      <c r="EG92">
        <v>0</v>
      </c>
      <c r="EH92">
        <v>905.87638461538495</v>
      </c>
      <c r="EI92">
        <v>-3.3705299280153902</v>
      </c>
      <c r="EJ92">
        <v>-37.353846191171797</v>
      </c>
      <c r="EK92">
        <v>13206.8692307692</v>
      </c>
      <c r="EL92">
        <v>15</v>
      </c>
      <c r="EM92">
        <v>1530571658.0999999</v>
      </c>
      <c r="EN92" t="s">
        <v>734</v>
      </c>
      <c r="EO92">
        <v>1530571658.0999999</v>
      </c>
      <c r="EP92">
        <v>1530571647.0999999</v>
      </c>
      <c r="EQ92">
        <v>76</v>
      </c>
      <c r="ER92">
        <v>3.6999999999999998E-2</v>
      </c>
      <c r="ES92">
        <v>-1.6E-2</v>
      </c>
      <c r="ET92">
        <v>7.8E-2</v>
      </c>
      <c r="EU92">
        <v>-9.5000000000000001E-2</v>
      </c>
      <c r="EV92">
        <v>400</v>
      </c>
      <c r="EW92">
        <v>17</v>
      </c>
      <c r="EX92">
        <v>0.19</v>
      </c>
      <c r="EY92">
        <v>0.05</v>
      </c>
      <c r="EZ92">
        <v>-8.1066358536585401</v>
      </c>
      <c r="FA92">
        <v>-0.34668020905924002</v>
      </c>
      <c r="FB92">
        <v>3.8653038057836299E-2</v>
      </c>
      <c r="FC92">
        <v>0</v>
      </c>
      <c r="FD92">
        <v>1</v>
      </c>
      <c r="FE92">
        <v>0</v>
      </c>
      <c r="FF92">
        <v>0</v>
      </c>
      <c r="FG92">
        <v>0</v>
      </c>
      <c r="FH92">
        <v>2.1221802439024402</v>
      </c>
      <c r="FI92">
        <v>7.6066829268293806E-2</v>
      </c>
      <c r="FJ92">
        <v>1.23978708809027E-2</v>
      </c>
      <c r="FK92">
        <v>1</v>
      </c>
      <c r="FL92">
        <v>1</v>
      </c>
      <c r="FM92">
        <v>3</v>
      </c>
      <c r="FN92" t="s">
        <v>413</v>
      </c>
      <c r="FO92">
        <v>3.9269400000000001</v>
      </c>
      <c r="FP92">
        <v>2.7862399999999998</v>
      </c>
      <c r="FQ92">
        <v>8.3437899999999995E-2</v>
      </c>
      <c r="FR92">
        <v>8.4729299999999994E-2</v>
      </c>
      <c r="FS92">
        <v>8.6678599999999995E-2</v>
      </c>
      <c r="FT92">
        <v>7.8684100000000007E-2</v>
      </c>
      <c r="FU92">
        <v>19663.400000000001</v>
      </c>
      <c r="FV92">
        <v>23955.8</v>
      </c>
      <c r="FW92">
        <v>20896.3</v>
      </c>
      <c r="FX92">
        <v>25247.599999999999</v>
      </c>
      <c r="FY92">
        <v>30273.200000000001</v>
      </c>
      <c r="FZ92">
        <v>34252.6</v>
      </c>
      <c r="GA92">
        <v>37721.4</v>
      </c>
      <c r="GB92">
        <v>41891.9</v>
      </c>
      <c r="GC92">
        <v>2.6545000000000001</v>
      </c>
      <c r="GD92">
        <v>2.1709499999999999</v>
      </c>
      <c r="GE92">
        <v>0.14888100000000001</v>
      </c>
      <c r="GF92">
        <v>0</v>
      </c>
      <c r="GG92">
        <v>24.564299999999999</v>
      </c>
      <c r="GH92">
        <v>999.9</v>
      </c>
      <c r="GI92">
        <v>46.167000000000002</v>
      </c>
      <c r="GJ92">
        <v>29.93</v>
      </c>
      <c r="GK92">
        <v>21.5246</v>
      </c>
      <c r="GL92">
        <v>61.3767</v>
      </c>
      <c r="GM92">
        <v>17.764399999999998</v>
      </c>
      <c r="GN92">
        <v>3</v>
      </c>
      <c r="GO92">
        <v>-0.13211100000000001</v>
      </c>
      <c r="GP92">
        <v>1.55773E-3</v>
      </c>
      <c r="GQ92">
        <v>20.320699999999999</v>
      </c>
      <c r="GR92">
        <v>5.2229799999999997</v>
      </c>
      <c r="GS92">
        <v>11.962</v>
      </c>
      <c r="GT92">
        <v>4.9856499999999997</v>
      </c>
      <c r="GU92">
        <v>3.3010000000000002</v>
      </c>
      <c r="GV92">
        <v>999.9</v>
      </c>
      <c r="GW92">
        <v>9999</v>
      </c>
      <c r="GX92">
        <v>9999</v>
      </c>
      <c r="GY92">
        <v>9999</v>
      </c>
      <c r="GZ92">
        <v>1.88442</v>
      </c>
      <c r="HA92">
        <v>1.88141</v>
      </c>
      <c r="HB92">
        <v>1.8829100000000001</v>
      </c>
      <c r="HC92">
        <v>1.8815999999999999</v>
      </c>
      <c r="HD92">
        <v>1.8831100000000001</v>
      </c>
      <c r="HE92">
        <v>1.8823300000000001</v>
      </c>
      <c r="HF92">
        <v>1.8843099999999999</v>
      </c>
      <c r="HG92">
        <v>1.88157</v>
      </c>
      <c r="HH92">
        <v>5</v>
      </c>
      <c r="HI92">
        <v>0</v>
      </c>
      <c r="HJ92">
        <v>0</v>
      </c>
      <c r="HK92">
        <v>0</v>
      </c>
      <c r="HL92" t="s">
        <v>406</v>
      </c>
      <c r="HM92" t="s">
        <v>407</v>
      </c>
      <c r="HN92" t="s">
        <v>408</v>
      </c>
      <c r="HO92" t="s">
        <v>408</v>
      </c>
      <c r="HP92" t="s">
        <v>408</v>
      </c>
      <c r="HQ92" t="s">
        <v>408</v>
      </c>
      <c r="HR92">
        <v>0</v>
      </c>
      <c r="HS92">
        <v>100</v>
      </c>
      <c r="HT92">
        <v>100</v>
      </c>
      <c r="HU92">
        <v>7.8E-2</v>
      </c>
      <c r="HV92">
        <v>-9.5000000000000001E-2</v>
      </c>
      <c r="HW92">
        <v>7.8450000000032105E-2</v>
      </c>
      <c r="HX92">
        <v>0</v>
      </c>
      <c r="HY92">
        <v>0</v>
      </c>
      <c r="HZ92">
        <v>0</v>
      </c>
      <c r="IA92">
        <v>-9.4960000000003902E-2</v>
      </c>
      <c r="IB92">
        <v>0</v>
      </c>
      <c r="IC92">
        <v>0</v>
      </c>
      <c r="ID92">
        <v>0</v>
      </c>
      <c r="IE92">
        <v>-1</v>
      </c>
      <c r="IF92">
        <v>-1</v>
      </c>
      <c r="IG92">
        <v>-1</v>
      </c>
      <c r="IH92">
        <v>-1</v>
      </c>
      <c r="II92">
        <v>1</v>
      </c>
      <c r="IJ92">
        <v>1.2</v>
      </c>
      <c r="IK92">
        <v>1.5564</v>
      </c>
      <c r="IL92">
        <v>2.5720200000000002</v>
      </c>
      <c r="IM92">
        <v>2.8002899999999999</v>
      </c>
      <c r="IN92">
        <v>2.9809600000000001</v>
      </c>
      <c r="IO92">
        <v>3.0493199999999998</v>
      </c>
      <c r="IP92">
        <v>2.32178</v>
      </c>
      <c r="IQ92">
        <v>34.898499999999999</v>
      </c>
      <c r="IR92">
        <v>24.2013</v>
      </c>
      <c r="IS92">
        <v>18</v>
      </c>
      <c r="IT92">
        <v>1092.78</v>
      </c>
      <c r="IU92">
        <v>593.27499999999998</v>
      </c>
      <c r="IV92">
        <v>24.999600000000001</v>
      </c>
      <c r="IW92">
        <v>25.597799999999999</v>
      </c>
      <c r="IX92">
        <v>30.0001</v>
      </c>
      <c r="IY92">
        <v>25.458500000000001</v>
      </c>
      <c r="IZ92">
        <v>25.4466</v>
      </c>
      <c r="JA92">
        <v>31.094999999999999</v>
      </c>
      <c r="JB92">
        <v>14.397399999999999</v>
      </c>
      <c r="JC92">
        <v>63.2164</v>
      </c>
      <c r="JD92">
        <v>25</v>
      </c>
      <c r="JE92">
        <v>400</v>
      </c>
      <c r="JF92">
        <v>17.2379</v>
      </c>
      <c r="JG92">
        <v>101.68</v>
      </c>
      <c r="JH92">
        <v>100.985</v>
      </c>
    </row>
    <row r="93" spans="1:268" x14ac:dyDescent="0.2">
      <c r="A93">
        <v>77</v>
      </c>
      <c r="B93">
        <v>1530571840.0999999</v>
      </c>
      <c r="C93">
        <v>14444.0999999046</v>
      </c>
      <c r="D93" t="s">
        <v>735</v>
      </c>
      <c r="E93" t="s">
        <v>736</v>
      </c>
      <c r="F93" t="s">
        <v>399</v>
      </c>
      <c r="I93">
        <v>1530571840.0999999</v>
      </c>
      <c r="J93">
        <f t="shared" si="92"/>
        <v>4.064830248342621E-3</v>
      </c>
      <c r="K93">
        <f t="shared" si="93"/>
        <v>4.0648302483426209</v>
      </c>
      <c r="L93">
        <f t="shared" si="94"/>
        <v>9.9807274954294964</v>
      </c>
      <c r="M93">
        <f t="shared" si="95"/>
        <v>293.33300000000003</v>
      </c>
      <c r="N93">
        <f t="shared" si="96"/>
        <v>206.2639600687545</v>
      </c>
      <c r="O93">
        <f t="shared" si="97"/>
        <v>18.794439750225241</v>
      </c>
      <c r="P93">
        <f t="shared" si="98"/>
        <v>26.728030400537001</v>
      </c>
      <c r="Q93">
        <f t="shared" si="99"/>
        <v>0.20931698629674667</v>
      </c>
      <c r="R93">
        <f t="shared" si="100"/>
        <v>2.7674392080163006</v>
      </c>
      <c r="S93">
        <f t="shared" si="101"/>
        <v>0.2009025581400363</v>
      </c>
      <c r="T93">
        <f t="shared" si="102"/>
        <v>0.126291916411923</v>
      </c>
      <c r="U93">
        <f t="shared" si="103"/>
        <v>248.05866450026187</v>
      </c>
      <c r="V93">
        <f t="shared" si="104"/>
        <v>27.172549625457229</v>
      </c>
      <c r="W93">
        <f t="shared" si="105"/>
        <v>26.920500000000001</v>
      </c>
      <c r="X93">
        <f t="shared" si="106"/>
        <v>3.5624817854721305</v>
      </c>
      <c r="Y93">
        <f t="shared" si="107"/>
        <v>50.282234265579817</v>
      </c>
      <c r="Z93">
        <f t="shared" si="108"/>
        <v>1.7728722710951998</v>
      </c>
      <c r="AA93">
        <f t="shared" si="109"/>
        <v>3.5258422721060372</v>
      </c>
      <c r="AB93">
        <f t="shared" si="110"/>
        <v>1.7896095143769306</v>
      </c>
      <c r="AC93">
        <f t="shared" si="111"/>
        <v>-179.25901395190959</v>
      </c>
      <c r="AD93">
        <f t="shared" si="112"/>
        <v>-26.229040498016481</v>
      </c>
      <c r="AE93">
        <f t="shared" si="113"/>
        <v>-2.0419829499830637</v>
      </c>
      <c r="AF93">
        <f t="shared" si="114"/>
        <v>40.528627100352729</v>
      </c>
      <c r="AG93">
        <v>0</v>
      </c>
      <c r="AH93">
        <v>0</v>
      </c>
      <c r="AI93">
        <f t="shared" si="115"/>
        <v>1</v>
      </c>
      <c r="AJ93">
        <f t="shared" si="116"/>
        <v>0</v>
      </c>
      <c r="AK93">
        <f t="shared" si="117"/>
        <v>48176.136983347256</v>
      </c>
      <c r="AL93" t="s">
        <v>400</v>
      </c>
      <c r="AM93">
        <v>8237.3799999999992</v>
      </c>
      <c r="AN93">
        <v>0</v>
      </c>
      <c r="AO93">
        <v>0</v>
      </c>
      <c r="AP93" t="e">
        <f t="shared" si="118"/>
        <v>#DIV/0!</v>
      </c>
      <c r="AQ93">
        <v>-1</v>
      </c>
      <c r="AR93" t="s">
        <v>737</v>
      </c>
      <c r="AS93">
        <v>10407.6</v>
      </c>
      <c r="AT93">
        <v>870.83900000000006</v>
      </c>
      <c r="AU93">
        <v>1004.99</v>
      </c>
      <c r="AV93">
        <f t="shared" si="119"/>
        <v>0.13348491029761489</v>
      </c>
      <c r="AW93">
        <v>0.5</v>
      </c>
      <c r="AX93">
        <f t="shared" si="120"/>
        <v>1264.5015007773377</v>
      </c>
      <c r="AY93">
        <f t="shared" si="121"/>
        <v>9.9807274954294964</v>
      </c>
      <c r="AZ93">
        <f t="shared" si="122"/>
        <v>84.39593470123117</v>
      </c>
      <c r="BA93">
        <f t="shared" si="123"/>
        <v>8.6838390375015145E-3</v>
      </c>
      <c r="BB93">
        <f t="shared" si="124"/>
        <v>-1</v>
      </c>
      <c r="BC93" t="e">
        <f t="shared" si="125"/>
        <v>#DIV/0!</v>
      </c>
      <c r="BD93" t="s">
        <v>402</v>
      </c>
      <c r="BE93">
        <v>0</v>
      </c>
      <c r="BF93" t="e">
        <f t="shared" si="126"/>
        <v>#DIV/0!</v>
      </c>
      <c r="BG93" t="e">
        <f t="shared" si="127"/>
        <v>#DIV/0!</v>
      </c>
      <c r="BH93" t="e">
        <f t="shared" si="128"/>
        <v>#DIV/0!</v>
      </c>
      <c r="BI93" t="e">
        <f t="shared" si="129"/>
        <v>#DIV/0!</v>
      </c>
      <c r="BJ93">
        <f t="shared" si="130"/>
        <v>0.13348491029761486</v>
      </c>
      <c r="BK93" t="e">
        <f t="shared" si="131"/>
        <v>#DIV/0!</v>
      </c>
      <c r="BL93" t="e">
        <f t="shared" si="132"/>
        <v>#DIV/0!</v>
      </c>
      <c r="BM93" t="e">
        <f t="shared" si="133"/>
        <v>#DIV/0!</v>
      </c>
      <c r="BN93">
        <v>703</v>
      </c>
      <c r="BO93">
        <v>300</v>
      </c>
      <c r="BP93">
        <v>300</v>
      </c>
      <c r="BQ93">
        <v>300</v>
      </c>
      <c r="BR93">
        <v>10407.6</v>
      </c>
      <c r="BS93">
        <v>984.89</v>
      </c>
      <c r="BT93">
        <v>-7.3874500000000003E-3</v>
      </c>
      <c r="BU93">
        <v>1.39</v>
      </c>
      <c r="BV93" t="s">
        <v>402</v>
      </c>
      <c r="BW93" t="s">
        <v>402</v>
      </c>
      <c r="BX93" t="s">
        <v>402</v>
      </c>
      <c r="BY93" t="s">
        <v>402</v>
      </c>
      <c r="BZ93" t="s">
        <v>402</v>
      </c>
      <c r="CA93" t="s">
        <v>402</v>
      </c>
      <c r="CB93" t="s">
        <v>402</v>
      </c>
      <c r="CC93" t="s">
        <v>402</v>
      </c>
      <c r="CD93" t="s">
        <v>402</v>
      </c>
      <c r="CE93" t="s">
        <v>402</v>
      </c>
      <c r="CF93">
        <f t="shared" si="134"/>
        <v>1500.02</v>
      </c>
      <c r="CG93">
        <f t="shared" si="135"/>
        <v>1264.5015007773377</v>
      </c>
      <c r="CH93">
        <f t="shared" si="136"/>
        <v>0.84298976065474973</v>
      </c>
      <c r="CI93">
        <f t="shared" si="137"/>
        <v>0.16537023806366707</v>
      </c>
      <c r="CJ93">
        <v>6</v>
      </c>
      <c r="CK93">
        <v>0.5</v>
      </c>
      <c r="CL93" t="s">
        <v>403</v>
      </c>
      <c r="CM93">
        <v>2</v>
      </c>
      <c r="CN93">
        <v>1530571840.0999999</v>
      </c>
      <c r="CO93">
        <v>293.33300000000003</v>
      </c>
      <c r="CP93">
        <v>300.03699999999998</v>
      </c>
      <c r="CQ93">
        <v>19.456800000000001</v>
      </c>
      <c r="CR93">
        <v>17.065300000000001</v>
      </c>
      <c r="CS93">
        <v>293.26100000000002</v>
      </c>
      <c r="CT93">
        <v>19.555800000000001</v>
      </c>
      <c r="CU93">
        <v>999.97699999999998</v>
      </c>
      <c r="CV93">
        <v>91.0154</v>
      </c>
      <c r="CW93">
        <v>0.102989</v>
      </c>
      <c r="CX93">
        <v>26.744700000000002</v>
      </c>
      <c r="CY93">
        <v>26.920500000000001</v>
      </c>
      <c r="CZ93">
        <v>999.9</v>
      </c>
      <c r="DA93">
        <v>0</v>
      </c>
      <c r="DB93">
        <v>0</v>
      </c>
      <c r="DC93">
        <v>10001.9</v>
      </c>
      <c r="DD93">
        <v>0</v>
      </c>
      <c r="DE93">
        <v>0.21912699999999999</v>
      </c>
      <c r="DF93">
        <v>-6.6976599999999999</v>
      </c>
      <c r="DG93">
        <v>299.16199999999998</v>
      </c>
      <c r="DH93">
        <v>305.24599999999998</v>
      </c>
      <c r="DI93">
        <v>2.3955899999999999</v>
      </c>
      <c r="DJ93">
        <v>300.03699999999998</v>
      </c>
      <c r="DK93">
        <v>17.065300000000001</v>
      </c>
      <c r="DL93">
        <v>1.7712399999999999</v>
      </c>
      <c r="DM93">
        <v>1.5531999999999999</v>
      </c>
      <c r="DN93">
        <v>15.5352</v>
      </c>
      <c r="DO93">
        <v>13.5022</v>
      </c>
      <c r="DP93">
        <v>1500.02</v>
      </c>
      <c r="DQ93">
        <v>0.900007</v>
      </c>
      <c r="DR93">
        <v>9.9993299999999993E-2</v>
      </c>
      <c r="DS93">
        <v>0</v>
      </c>
      <c r="DT93">
        <v>870.46699999999998</v>
      </c>
      <c r="DU93">
        <v>4.9997400000000001</v>
      </c>
      <c r="DV93">
        <v>12676.2</v>
      </c>
      <c r="DW93">
        <v>11510.5</v>
      </c>
      <c r="DX93">
        <v>42.436999999999998</v>
      </c>
      <c r="DY93">
        <v>44.061999999999998</v>
      </c>
      <c r="DZ93">
        <v>43.686999999999998</v>
      </c>
      <c r="EA93">
        <v>44</v>
      </c>
      <c r="EB93">
        <v>44.625</v>
      </c>
      <c r="EC93">
        <v>1345.53</v>
      </c>
      <c r="ED93">
        <v>149.49</v>
      </c>
      <c r="EE93">
        <v>0</v>
      </c>
      <c r="EF93">
        <v>121.59999990463299</v>
      </c>
      <c r="EG93">
        <v>0</v>
      </c>
      <c r="EH93">
        <v>870.83900000000006</v>
      </c>
      <c r="EI93">
        <v>-2.9400769239187601</v>
      </c>
      <c r="EJ93">
        <v>-41.369230837567898</v>
      </c>
      <c r="EK93">
        <v>12681.172</v>
      </c>
      <c r="EL93">
        <v>15</v>
      </c>
      <c r="EM93">
        <v>1530571864.0999999</v>
      </c>
      <c r="EN93" t="s">
        <v>738</v>
      </c>
      <c r="EO93">
        <v>1530571860.5999999</v>
      </c>
      <c r="EP93">
        <v>1530571864.0999999</v>
      </c>
      <c r="EQ93">
        <v>77</v>
      </c>
      <c r="ER93">
        <v>-6.0000000000000001E-3</v>
      </c>
      <c r="ES93">
        <v>-4.0000000000000001E-3</v>
      </c>
      <c r="ET93">
        <v>7.1999999999999995E-2</v>
      </c>
      <c r="EU93">
        <v>-9.9000000000000005E-2</v>
      </c>
      <c r="EV93">
        <v>300</v>
      </c>
      <c r="EW93">
        <v>17</v>
      </c>
      <c r="EX93">
        <v>0.31</v>
      </c>
      <c r="EY93">
        <v>0.04</v>
      </c>
      <c r="EZ93">
        <v>-6.6218779999999997</v>
      </c>
      <c r="FA93">
        <v>-8.8473095684792696E-2</v>
      </c>
      <c r="FB93">
        <v>2.2506388670775201E-2</v>
      </c>
      <c r="FC93">
        <v>1</v>
      </c>
      <c r="FD93">
        <v>1</v>
      </c>
      <c r="FE93">
        <v>0</v>
      </c>
      <c r="FF93">
        <v>0</v>
      </c>
      <c r="FG93">
        <v>0</v>
      </c>
      <c r="FH93">
        <v>2.3460730000000001</v>
      </c>
      <c r="FI93">
        <v>0.13037583489680099</v>
      </c>
      <c r="FJ93">
        <v>1.50702973096087E-2</v>
      </c>
      <c r="FK93">
        <v>1</v>
      </c>
      <c r="FL93">
        <v>2</v>
      </c>
      <c r="FM93">
        <v>3</v>
      </c>
      <c r="FN93" t="s">
        <v>422</v>
      </c>
      <c r="FO93">
        <v>3.9268399999999999</v>
      </c>
      <c r="FP93">
        <v>2.7856299999999998</v>
      </c>
      <c r="FQ93">
        <v>6.6376599999999994E-2</v>
      </c>
      <c r="FR93">
        <v>6.7587300000000003E-2</v>
      </c>
      <c r="FS93">
        <v>8.7006600000000003E-2</v>
      </c>
      <c r="FT93">
        <v>7.81308E-2</v>
      </c>
      <c r="FU93">
        <v>20030.8</v>
      </c>
      <c r="FV93">
        <v>24406</v>
      </c>
      <c r="FW93">
        <v>20897.7</v>
      </c>
      <c r="FX93">
        <v>25249</v>
      </c>
      <c r="FY93">
        <v>30263.8</v>
      </c>
      <c r="FZ93">
        <v>34275</v>
      </c>
      <c r="GA93">
        <v>37723.599999999999</v>
      </c>
      <c r="GB93">
        <v>41894.400000000001</v>
      </c>
      <c r="GC93">
        <v>2.6551300000000002</v>
      </c>
      <c r="GD93">
        <v>2.17035</v>
      </c>
      <c r="GE93">
        <v>0.14741000000000001</v>
      </c>
      <c r="GF93">
        <v>0</v>
      </c>
      <c r="GG93">
        <v>24.5047</v>
      </c>
      <c r="GH93">
        <v>999.9</v>
      </c>
      <c r="GI93">
        <v>45.947000000000003</v>
      </c>
      <c r="GJ93">
        <v>29.96</v>
      </c>
      <c r="GK93">
        <v>21.4573</v>
      </c>
      <c r="GL93">
        <v>61.536700000000003</v>
      </c>
      <c r="GM93">
        <v>17.8325</v>
      </c>
      <c r="GN93">
        <v>3</v>
      </c>
      <c r="GO93">
        <v>-0.13403200000000001</v>
      </c>
      <c r="GP93">
        <v>-1.2295800000000001E-2</v>
      </c>
      <c r="GQ93">
        <v>20.321100000000001</v>
      </c>
      <c r="GR93">
        <v>5.2217799999999999</v>
      </c>
      <c r="GS93">
        <v>11.962</v>
      </c>
      <c r="GT93">
        <v>4.9856999999999996</v>
      </c>
      <c r="GU93">
        <v>3.3010000000000002</v>
      </c>
      <c r="GV93">
        <v>999.9</v>
      </c>
      <c r="GW93">
        <v>9999</v>
      </c>
      <c r="GX93">
        <v>9999</v>
      </c>
      <c r="GY93">
        <v>9999</v>
      </c>
      <c r="GZ93">
        <v>1.8844399999999999</v>
      </c>
      <c r="HA93">
        <v>1.88141</v>
      </c>
      <c r="HB93">
        <v>1.88293</v>
      </c>
      <c r="HC93">
        <v>1.88168</v>
      </c>
      <c r="HD93">
        <v>1.88313</v>
      </c>
      <c r="HE93">
        <v>1.8823300000000001</v>
      </c>
      <c r="HF93">
        <v>1.8843099999999999</v>
      </c>
      <c r="HG93">
        <v>1.88157</v>
      </c>
      <c r="HH93">
        <v>5</v>
      </c>
      <c r="HI93">
        <v>0</v>
      </c>
      <c r="HJ93">
        <v>0</v>
      </c>
      <c r="HK93">
        <v>0</v>
      </c>
      <c r="HL93" t="s">
        <v>406</v>
      </c>
      <c r="HM93" t="s">
        <v>407</v>
      </c>
      <c r="HN93" t="s">
        <v>408</v>
      </c>
      <c r="HO93" t="s">
        <v>408</v>
      </c>
      <c r="HP93" t="s">
        <v>408</v>
      </c>
      <c r="HQ93" t="s">
        <v>408</v>
      </c>
      <c r="HR93">
        <v>0</v>
      </c>
      <c r="HS93">
        <v>100</v>
      </c>
      <c r="HT93">
        <v>100</v>
      </c>
      <c r="HU93">
        <v>7.1999999999999995E-2</v>
      </c>
      <c r="HV93">
        <v>-9.9000000000000005E-2</v>
      </c>
      <c r="HW93">
        <v>7.8450000000032105E-2</v>
      </c>
      <c r="HX93">
        <v>0</v>
      </c>
      <c r="HY93">
        <v>0</v>
      </c>
      <c r="HZ93">
        <v>0</v>
      </c>
      <c r="IA93">
        <v>-9.4960000000003902E-2</v>
      </c>
      <c r="IB93">
        <v>0</v>
      </c>
      <c r="IC93">
        <v>0</v>
      </c>
      <c r="ID93">
        <v>0</v>
      </c>
      <c r="IE93">
        <v>-1</v>
      </c>
      <c r="IF93">
        <v>-1</v>
      </c>
      <c r="IG93">
        <v>-1</v>
      </c>
      <c r="IH93">
        <v>-1</v>
      </c>
      <c r="II93">
        <v>3</v>
      </c>
      <c r="IJ93">
        <v>3.2</v>
      </c>
      <c r="IK93">
        <v>1.23047</v>
      </c>
      <c r="IL93">
        <v>2.5769000000000002</v>
      </c>
      <c r="IM93">
        <v>2.8002899999999999</v>
      </c>
      <c r="IN93">
        <v>2.97607</v>
      </c>
      <c r="IO93">
        <v>3.0493199999999998</v>
      </c>
      <c r="IP93">
        <v>2.3303199999999999</v>
      </c>
      <c r="IQ93">
        <v>34.921399999999998</v>
      </c>
      <c r="IR93">
        <v>24.210100000000001</v>
      </c>
      <c r="IS93">
        <v>18</v>
      </c>
      <c r="IT93">
        <v>1093.43</v>
      </c>
      <c r="IU93">
        <v>592.75800000000004</v>
      </c>
      <c r="IV93">
        <v>24.9998</v>
      </c>
      <c r="IW93">
        <v>25.5824</v>
      </c>
      <c r="IX93">
        <v>30</v>
      </c>
      <c r="IY93">
        <v>25.453900000000001</v>
      </c>
      <c r="IZ93">
        <v>25.442299999999999</v>
      </c>
      <c r="JA93">
        <v>24.5703</v>
      </c>
      <c r="JB93">
        <v>14.646800000000001</v>
      </c>
      <c r="JC93">
        <v>62.474499999999999</v>
      </c>
      <c r="JD93">
        <v>25</v>
      </c>
      <c r="JE93">
        <v>300</v>
      </c>
      <c r="JF93">
        <v>17.060099999999998</v>
      </c>
      <c r="JG93">
        <v>101.68600000000001</v>
      </c>
      <c r="JH93">
        <v>100.991</v>
      </c>
    </row>
    <row r="94" spans="1:268" x14ac:dyDescent="0.2">
      <c r="A94">
        <v>78</v>
      </c>
      <c r="B94">
        <v>1530571985.0999999</v>
      </c>
      <c r="C94">
        <v>14589.0999999046</v>
      </c>
      <c r="D94" t="s">
        <v>739</v>
      </c>
      <c r="E94" t="s">
        <v>740</v>
      </c>
      <c r="F94" t="s">
        <v>399</v>
      </c>
      <c r="I94">
        <v>1530571985.0999999</v>
      </c>
      <c r="J94">
        <f t="shared" si="92"/>
        <v>4.4679690955789584E-3</v>
      </c>
      <c r="K94">
        <f t="shared" si="93"/>
        <v>4.4679690955789582</v>
      </c>
      <c r="L94">
        <f t="shared" si="94"/>
        <v>6.3652960398716116</v>
      </c>
      <c r="M94">
        <f t="shared" si="95"/>
        <v>195.696</v>
      </c>
      <c r="N94">
        <f t="shared" si="96"/>
        <v>144.86671625332426</v>
      </c>
      <c r="O94">
        <f t="shared" si="97"/>
        <v>13.1997319264238</v>
      </c>
      <c r="P94">
        <f t="shared" si="98"/>
        <v>17.831112666048</v>
      </c>
      <c r="Q94">
        <f t="shared" si="99"/>
        <v>0.23328557119755516</v>
      </c>
      <c r="R94">
        <f t="shared" si="100"/>
        <v>2.7663267116441737</v>
      </c>
      <c r="S94">
        <f t="shared" si="101"/>
        <v>0.22288125216036364</v>
      </c>
      <c r="T94">
        <f t="shared" si="102"/>
        <v>0.14019689754138631</v>
      </c>
      <c r="U94">
        <f t="shared" si="103"/>
        <v>248.02572750057232</v>
      </c>
      <c r="V94">
        <f t="shared" si="104"/>
        <v>27.030910179942172</v>
      </c>
      <c r="W94">
        <f t="shared" si="105"/>
        <v>26.817299999999999</v>
      </c>
      <c r="X94">
        <f t="shared" si="106"/>
        <v>3.5409331921985392</v>
      </c>
      <c r="Y94">
        <f t="shared" si="107"/>
        <v>50.223821974437477</v>
      </c>
      <c r="Z94">
        <f t="shared" si="108"/>
        <v>1.7675850340896</v>
      </c>
      <c r="AA94">
        <f t="shared" si="109"/>
        <v>3.5194156171333422</v>
      </c>
      <c r="AB94">
        <f t="shared" si="110"/>
        <v>1.7733481581089392</v>
      </c>
      <c r="AC94">
        <f t="shared" si="111"/>
        <v>-197.03743711503208</v>
      </c>
      <c r="AD94">
        <f t="shared" si="112"/>
        <v>-15.450718108257467</v>
      </c>
      <c r="AE94">
        <f t="shared" si="113"/>
        <v>-1.2025450774854034</v>
      </c>
      <c r="AF94">
        <f t="shared" si="114"/>
        <v>34.335027199797359</v>
      </c>
      <c r="AG94">
        <v>0</v>
      </c>
      <c r="AH94">
        <v>0</v>
      </c>
      <c r="AI94">
        <f t="shared" si="115"/>
        <v>1</v>
      </c>
      <c r="AJ94">
        <f t="shared" si="116"/>
        <v>0</v>
      </c>
      <c r="AK94">
        <f t="shared" si="117"/>
        <v>48150.727608021451</v>
      </c>
      <c r="AL94" t="s">
        <v>400</v>
      </c>
      <c r="AM94">
        <v>8237.3799999999992</v>
      </c>
      <c r="AN94">
        <v>0</v>
      </c>
      <c r="AO94">
        <v>0</v>
      </c>
      <c r="AP94" t="e">
        <f t="shared" si="118"/>
        <v>#DIV/0!</v>
      </c>
      <c r="AQ94">
        <v>-1</v>
      </c>
      <c r="AR94" t="s">
        <v>741</v>
      </c>
      <c r="AS94">
        <v>10407.799999999999</v>
      </c>
      <c r="AT94">
        <v>872.525692307692</v>
      </c>
      <c r="AU94">
        <v>985.24099999999999</v>
      </c>
      <c r="AV94">
        <f t="shared" si="119"/>
        <v>0.11440379327728745</v>
      </c>
      <c r="AW94">
        <v>0.5</v>
      </c>
      <c r="AX94">
        <f t="shared" si="120"/>
        <v>1264.3254007774985</v>
      </c>
      <c r="AY94">
        <f t="shared" si="121"/>
        <v>6.3652960398716116</v>
      </c>
      <c r="AZ94">
        <f t="shared" si="122"/>
        <v>72.321810892886276</v>
      </c>
      <c r="BA94">
        <f t="shared" si="123"/>
        <v>5.8254750203881956E-3</v>
      </c>
      <c r="BB94">
        <f t="shared" si="124"/>
        <v>-1</v>
      </c>
      <c r="BC94" t="e">
        <f t="shared" si="125"/>
        <v>#DIV/0!</v>
      </c>
      <c r="BD94" t="s">
        <v>402</v>
      </c>
      <c r="BE94">
        <v>0</v>
      </c>
      <c r="BF94" t="e">
        <f t="shared" si="126"/>
        <v>#DIV/0!</v>
      </c>
      <c r="BG94" t="e">
        <f t="shared" si="127"/>
        <v>#DIV/0!</v>
      </c>
      <c r="BH94" t="e">
        <f t="shared" si="128"/>
        <v>#DIV/0!</v>
      </c>
      <c r="BI94" t="e">
        <f t="shared" si="129"/>
        <v>#DIV/0!</v>
      </c>
      <c r="BJ94">
        <f t="shared" si="130"/>
        <v>0.11440379327728747</v>
      </c>
      <c r="BK94" t="e">
        <f t="shared" si="131"/>
        <v>#DIV/0!</v>
      </c>
      <c r="BL94" t="e">
        <f t="shared" si="132"/>
        <v>#DIV/0!</v>
      </c>
      <c r="BM94" t="e">
        <f t="shared" si="133"/>
        <v>#DIV/0!</v>
      </c>
      <c r="BN94">
        <v>704</v>
      </c>
      <c r="BO94">
        <v>300</v>
      </c>
      <c r="BP94">
        <v>300</v>
      </c>
      <c r="BQ94">
        <v>300</v>
      </c>
      <c r="BR94">
        <v>10407.799999999999</v>
      </c>
      <c r="BS94">
        <v>968.32</v>
      </c>
      <c r="BT94">
        <v>-7.3874700000000001E-3</v>
      </c>
      <c r="BU94">
        <v>1.1200000000000001</v>
      </c>
      <c r="BV94" t="s">
        <v>402</v>
      </c>
      <c r="BW94" t="s">
        <v>402</v>
      </c>
      <c r="BX94" t="s">
        <v>402</v>
      </c>
      <c r="BY94" t="s">
        <v>402</v>
      </c>
      <c r="BZ94" t="s">
        <v>402</v>
      </c>
      <c r="CA94" t="s">
        <v>402</v>
      </c>
      <c r="CB94" t="s">
        <v>402</v>
      </c>
      <c r="CC94" t="s">
        <v>402</v>
      </c>
      <c r="CD94" t="s">
        <v>402</v>
      </c>
      <c r="CE94" t="s">
        <v>402</v>
      </c>
      <c r="CF94">
        <f t="shared" si="134"/>
        <v>1499.81</v>
      </c>
      <c r="CG94">
        <f t="shared" si="135"/>
        <v>1264.3254007774985</v>
      </c>
      <c r="CH94">
        <f t="shared" si="136"/>
        <v>0.84299037929971032</v>
      </c>
      <c r="CI94">
        <f t="shared" si="137"/>
        <v>0.16537143204844101</v>
      </c>
      <c r="CJ94">
        <v>6</v>
      </c>
      <c r="CK94">
        <v>0.5</v>
      </c>
      <c r="CL94" t="s">
        <v>403</v>
      </c>
      <c r="CM94">
        <v>2</v>
      </c>
      <c r="CN94">
        <v>1530571985.0999999</v>
      </c>
      <c r="CO94">
        <v>195.696</v>
      </c>
      <c r="CP94">
        <v>200.04</v>
      </c>
      <c r="CQ94">
        <v>19.3992</v>
      </c>
      <c r="CR94">
        <v>16.770299999999999</v>
      </c>
      <c r="CS94">
        <v>195.61199999999999</v>
      </c>
      <c r="CT94">
        <v>19.502199999999998</v>
      </c>
      <c r="CU94">
        <v>999.95299999999997</v>
      </c>
      <c r="CV94">
        <v>91.012799999999999</v>
      </c>
      <c r="CW94">
        <v>0.103588</v>
      </c>
      <c r="CX94">
        <v>26.713699999999999</v>
      </c>
      <c r="CY94">
        <v>26.817299999999999</v>
      </c>
      <c r="CZ94">
        <v>999.9</v>
      </c>
      <c r="DA94">
        <v>0</v>
      </c>
      <c r="DB94">
        <v>0</v>
      </c>
      <c r="DC94">
        <v>9995.6200000000008</v>
      </c>
      <c r="DD94">
        <v>0</v>
      </c>
      <c r="DE94">
        <v>0.21912699999999999</v>
      </c>
      <c r="DF94">
        <v>-4.35623</v>
      </c>
      <c r="DG94">
        <v>199.55600000000001</v>
      </c>
      <c r="DH94">
        <v>203.452</v>
      </c>
      <c r="DI94">
        <v>2.6331500000000001</v>
      </c>
      <c r="DJ94">
        <v>200.04</v>
      </c>
      <c r="DK94">
        <v>16.770299999999999</v>
      </c>
      <c r="DL94">
        <v>1.76597</v>
      </c>
      <c r="DM94">
        <v>1.5263199999999999</v>
      </c>
      <c r="DN94">
        <v>15.488799999999999</v>
      </c>
      <c r="DO94">
        <v>13.234400000000001</v>
      </c>
      <c r="DP94">
        <v>1499.81</v>
      </c>
      <c r="DQ94">
        <v>0.89998800000000001</v>
      </c>
      <c r="DR94">
        <v>0.100012</v>
      </c>
      <c r="DS94">
        <v>0</v>
      </c>
      <c r="DT94">
        <v>872.85900000000004</v>
      </c>
      <c r="DU94">
        <v>4.9997400000000001</v>
      </c>
      <c r="DV94">
        <v>12687.9</v>
      </c>
      <c r="DW94">
        <v>11508.9</v>
      </c>
      <c r="DX94">
        <v>43.061999999999998</v>
      </c>
      <c r="DY94">
        <v>44</v>
      </c>
      <c r="DZ94">
        <v>43.936999999999998</v>
      </c>
      <c r="EA94">
        <v>43.625</v>
      </c>
      <c r="EB94">
        <v>45</v>
      </c>
      <c r="EC94">
        <v>1345.31</v>
      </c>
      <c r="ED94">
        <v>149.5</v>
      </c>
      <c r="EE94">
        <v>0</v>
      </c>
      <c r="EF94">
        <v>144.59999990463299</v>
      </c>
      <c r="EG94">
        <v>0</v>
      </c>
      <c r="EH94">
        <v>872.525692307692</v>
      </c>
      <c r="EI94">
        <v>-0.38270086344649101</v>
      </c>
      <c r="EJ94">
        <v>-7.4119657978664497</v>
      </c>
      <c r="EK94">
        <v>12691.253846153801</v>
      </c>
      <c r="EL94">
        <v>15</v>
      </c>
      <c r="EM94">
        <v>1530572010.0999999</v>
      </c>
      <c r="EN94" t="s">
        <v>742</v>
      </c>
      <c r="EO94">
        <v>1530572010.0999999</v>
      </c>
      <c r="EP94">
        <v>1530572006.5999999</v>
      </c>
      <c r="EQ94">
        <v>78</v>
      </c>
      <c r="ER94">
        <v>1.2E-2</v>
      </c>
      <c r="ES94">
        <v>-5.0000000000000001E-3</v>
      </c>
      <c r="ET94">
        <v>8.4000000000000005E-2</v>
      </c>
      <c r="EU94">
        <v>-0.10299999999999999</v>
      </c>
      <c r="EV94">
        <v>200</v>
      </c>
      <c r="EW94">
        <v>17</v>
      </c>
      <c r="EX94">
        <v>0.47</v>
      </c>
      <c r="EY94">
        <v>0.04</v>
      </c>
      <c r="EZ94">
        <v>-4.3399339024390198</v>
      </c>
      <c r="FA94">
        <v>-6.5627247386769505E-2</v>
      </c>
      <c r="FB94">
        <v>2.2536701652112599E-2</v>
      </c>
      <c r="FC94">
        <v>1</v>
      </c>
      <c r="FD94">
        <v>1</v>
      </c>
      <c r="FE94">
        <v>0</v>
      </c>
      <c r="FF94">
        <v>0</v>
      </c>
      <c r="FG94">
        <v>0</v>
      </c>
      <c r="FH94">
        <v>2.6158846341463402</v>
      </c>
      <c r="FI94">
        <v>0.110929965156795</v>
      </c>
      <c r="FJ94">
        <v>1.1013821050591101E-2</v>
      </c>
      <c r="FK94">
        <v>1</v>
      </c>
      <c r="FL94">
        <v>2</v>
      </c>
      <c r="FM94">
        <v>3</v>
      </c>
      <c r="FN94" t="s">
        <v>422</v>
      </c>
      <c r="FO94">
        <v>3.92679</v>
      </c>
      <c r="FP94">
        <v>2.7861699999999998</v>
      </c>
      <c r="FQ94">
        <v>4.7105800000000003E-2</v>
      </c>
      <c r="FR94">
        <v>4.8013399999999998E-2</v>
      </c>
      <c r="FS94">
        <v>8.6836899999999995E-2</v>
      </c>
      <c r="FT94">
        <v>7.7138700000000004E-2</v>
      </c>
      <c r="FU94">
        <v>20446.599999999999</v>
      </c>
      <c r="FV94">
        <v>24920.799999999999</v>
      </c>
      <c r="FW94">
        <v>20899.8</v>
      </c>
      <c r="FX94">
        <v>25251.3</v>
      </c>
      <c r="FY94">
        <v>30271.8</v>
      </c>
      <c r="FZ94">
        <v>34314.300000000003</v>
      </c>
      <c r="GA94">
        <v>37726.9</v>
      </c>
      <c r="GB94">
        <v>41897.699999999997</v>
      </c>
      <c r="GC94">
        <v>2.65672</v>
      </c>
      <c r="GD94">
        <v>2.1698300000000001</v>
      </c>
      <c r="GE94">
        <v>0.144374</v>
      </c>
      <c r="GF94">
        <v>0</v>
      </c>
      <c r="GG94">
        <v>24.450900000000001</v>
      </c>
      <c r="GH94">
        <v>999.9</v>
      </c>
      <c r="GI94">
        <v>45.581000000000003</v>
      </c>
      <c r="GJ94">
        <v>29.97</v>
      </c>
      <c r="GK94">
        <v>21.299600000000002</v>
      </c>
      <c r="GL94">
        <v>61.526800000000001</v>
      </c>
      <c r="GM94">
        <v>17.868600000000001</v>
      </c>
      <c r="GN94">
        <v>3</v>
      </c>
      <c r="GO94">
        <v>-0.13830000000000001</v>
      </c>
      <c r="GP94">
        <v>-5.0817000000000001E-2</v>
      </c>
      <c r="GQ94">
        <v>20.321000000000002</v>
      </c>
      <c r="GR94">
        <v>5.2228300000000001</v>
      </c>
      <c r="GS94">
        <v>11.962</v>
      </c>
      <c r="GT94">
        <v>4.9858000000000002</v>
      </c>
      <c r="GU94">
        <v>3.3010000000000002</v>
      </c>
      <c r="GV94">
        <v>999.9</v>
      </c>
      <c r="GW94">
        <v>9999</v>
      </c>
      <c r="GX94">
        <v>9999</v>
      </c>
      <c r="GY94">
        <v>9999</v>
      </c>
      <c r="GZ94">
        <v>1.88445</v>
      </c>
      <c r="HA94">
        <v>1.88141</v>
      </c>
      <c r="HB94">
        <v>1.8829</v>
      </c>
      <c r="HC94">
        <v>1.88158</v>
      </c>
      <c r="HD94">
        <v>1.8831100000000001</v>
      </c>
      <c r="HE94">
        <v>1.88232</v>
      </c>
      <c r="HF94">
        <v>1.8843099999999999</v>
      </c>
      <c r="HG94">
        <v>1.88158</v>
      </c>
      <c r="HH94">
        <v>5</v>
      </c>
      <c r="HI94">
        <v>0</v>
      </c>
      <c r="HJ94">
        <v>0</v>
      </c>
      <c r="HK94">
        <v>0</v>
      </c>
      <c r="HL94" t="s">
        <v>406</v>
      </c>
      <c r="HM94" t="s">
        <v>407</v>
      </c>
      <c r="HN94" t="s">
        <v>408</v>
      </c>
      <c r="HO94" t="s">
        <v>408</v>
      </c>
      <c r="HP94" t="s">
        <v>408</v>
      </c>
      <c r="HQ94" t="s">
        <v>408</v>
      </c>
      <c r="HR94">
        <v>0</v>
      </c>
      <c r="HS94">
        <v>100</v>
      </c>
      <c r="HT94">
        <v>100</v>
      </c>
      <c r="HU94">
        <v>8.4000000000000005E-2</v>
      </c>
      <c r="HV94">
        <v>-0.10299999999999999</v>
      </c>
      <c r="HW94">
        <v>7.19523809523821E-2</v>
      </c>
      <c r="HX94">
        <v>0</v>
      </c>
      <c r="HY94">
        <v>0</v>
      </c>
      <c r="HZ94">
        <v>0</v>
      </c>
      <c r="IA94">
        <v>-9.8719999999996602E-2</v>
      </c>
      <c r="IB94">
        <v>0</v>
      </c>
      <c r="IC94">
        <v>0</v>
      </c>
      <c r="ID94">
        <v>0</v>
      </c>
      <c r="IE94">
        <v>-1</v>
      </c>
      <c r="IF94">
        <v>-1</v>
      </c>
      <c r="IG94">
        <v>-1</v>
      </c>
      <c r="IH94">
        <v>-1</v>
      </c>
      <c r="II94">
        <v>2.1</v>
      </c>
      <c r="IJ94">
        <v>2</v>
      </c>
      <c r="IK94">
        <v>0.88378900000000005</v>
      </c>
      <c r="IL94">
        <v>2.5781200000000002</v>
      </c>
      <c r="IM94">
        <v>2.8002899999999999</v>
      </c>
      <c r="IN94">
        <v>2.97607</v>
      </c>
      <c r="IO94">
        <v>3.0493199999999998</v>
      </c>
      <c r="IP94">
        <v>2.3034699999999999</v>
      </c>
      <c r="IQ94">
        <v>34.944400000000002</v>
      </c>
      <c r="IR94">
        <v>24.210100000000001</v>
      </c>
      <c r="IS94">
        <v>18</v>
      </c>
      <c r="IT94">
        <v>1094.68</v>
      </c>
      <c r="IU94">
        <v>592.01099999999997</v>
      </c>
      <c r="IV94">
        <v>24.999600000000001</v>
      </c>
      <c r="IW94">
        <v>25.5367</v>
      </c>
      <c r="IX94">
        <v>30</v>
      </c>
      <c r="IY94">
        <v>25.4221</v>
      </c>
      <c r="IZ94">
        <v>25.412800000000001</v>
      </c>
      <c r="JA94">
        <v>17.6676</v>
      </c>
      <c r="JB94">
        <v>15.46</v>
      </c>
      <c r="JC94">
        <v>61.8581</v>
      </c>
      <c r="JD94">
        <v>25</v>
      </c>
      <c r="JE94">
        <v>200</v>
      </c>
      <c r="JF94">
        <v>16.807400000000001</v>
      </c>
      <c r="JG94">
        <v>101.696</v>
      </c>
      <c r="JH94">
        <v>101</v>
      </c>
    </row>
    <row r="95" spans="1:268" x14ac:dyDescent="0.2">
      <c r="A95">
        <v>79</v>
      </c>
      <c r="B95">
        <v>1530572131.0999999</v>
      </c>
      <c r="C95">
        <v>14735.0999999046</v>
      </c>
      <c r="D95" t="s">
        <v>743</v>
      </c>
      <c r="E95" t="s">
        <v>744</v>
      </c>
      <c r="F95" t="s">
        <v>399</v>
      </c>
      <c r="I95">
        <v>1530572131.0999999</v>
      </c>
      <c r="J95">
        <f t="shared" si="92"/>
        <v>4.9230765376182244E-3</v>
      </c>
      <c r="K95">
        <f t="shared" si="93"/>
        <v>4.9230765376182246</v>
      </c>
      <c r="L95">
        <f t="shared" si="94"/>
        <v>2.2222789965272578</v>
      </c>
      <c r="M95">
        <f t="shared" si="95"/>
        <v>98.355199999999996</v>
      </c>
      <c r="N95">
        <f t="shared" si="96"/>
        <v>81.29256124449573</v>
      </c>
      <c r="O95">
        <f t="shared" si="97"/>
        <v>7.407037808644521</v>
      </c>
      <c r="P95">
        <f t="shared" si="98"/>
        <v>8.9617140107775999</v>
      </c>
      <c r="Q95">
        <f t="shared" si="99"/>
        <v>0.26101153194139504</v>
      </c>
      <c r="R95">
        <f t="shared" si="100"/>
        <v>2.7709763497744309</v>
      </c>
      <c r="S95">
        <f t="shared" si="101"/>
        <v>0.24808148447224604</v>
      </c>
      <c r="T95">
        <f t="shared" si="102"/>
        <v>0.15615924792857283</v>
      </c>
      <c r="U95">
        <f t="shared" si="103"/>
        <v>248.08695450029262</v>
      </c>
      <c r="V95">
        <f t="shared" si="104"/>
        <v>26.872433988848403</v>
      </c>
      <c r="W95">
        <f t="shared" si="105"/>
        <v>26.710999999999999</v>
      </c>
      <c r="X95">
        <f t="shared" si="106"/>
        <v>3.5188563606889693</v>
      </c>
      <c r="Y95">
        <f t="shared" si="107"/>
        <v>50.196125496028252</v>
      </c>
      <c r="Z95">
        <f t="shared" si="108"/>
        <v>1.7631092047126</v>
      </c>
      <c r="AA95">
        <f t="shared" si="109"/>
        <v>3.5124408254420056</v>
      </c>
      <c r="AB95">
        <f t="shared" si="110"/>
        <v>1.7557471559763693</v>
      </c>
      <c r="AC95">
        <f t="shared" si="111"/>
        <v>-217.10767530896371</v>
      </c>
      <c r="AD95">
        <f t="shared" si="112"/>
        <v>-4.6310551860400349</v>
      </c>
      <c r="AE95">
        <f t="shared" si="113"/>
        <v>-0.35958288460779736</v>
      </c>
      <c r="AF95">
        <f t="shared" si="114"/>
        <v>25.988641120681088</v>
      </c>
      <c r="AG95">
        <v>0</v>
      </c>
      <c r="AH95">
        <v>0</v>
      </c>
      <c r="AI95">
        <f t="shared" si="115"/>
        <v>1</v>
      </c>
      <c r="AJ95">
        <f t="shared" si="116"/>
        <v>0</v>
      </c>
      <c r="AK95">
        <f t="shared" si="117"/>
        <v>48282.979144641373</v>
      </c>
      <c r="AL95" t="s">
        <v>400</v>
      </c>
      <c r="AM95">
        <v>8237.3799999999992</v>
      </c>
      <c r="AN95">
        <v>0</v>
      </c>
      <c r="AO95">
        <v>0</v>
      </c>
      <c r="AP95" t="e">
        <f t="shared" si="118"/>
        <v>#DIV/0!</v>
      </c>
      <c r="AQ95">
        <v>-1</v>
      </c>
      <c r="AR95" t="s">
        <v>745</v>
      </c>
      <c r="AS95">
        <v>10408.200000000001</v>
      </c>
      <c r="AT95">
        <v>882.27523076923103</v>
      </c>
      <c r="AU95">
        <v>967.83600000000001</v>
      </c>
      <c r="AV95">
        <f t="shared" si="119"/>
        <v>8.8404201983361852E-2</v>
      </c>
      <c r="AW95">
        <v>0.5</v>
      </c>
      <c r="AX95">
        <f t="shared" si="120"/>
        <v>1264.6449007773535</v>
      </c>
      <c r="AY95">
        <f t="shared" si="121"/>
        <v>2.2222789965272578</v>
      </c>
      <c r="AZ95">
        <f t="shared" si="122"/>
        <v>55.899961622774882</v>
      </c>
      <c r="BA95">
        <f t="shared" si="123"/>
        <v>2.5479713669399081E-3</v>
      </c>
      <c r="BB95">
        <f t="shared" si="124"/>
        <v>-1</v>
      </c>
      <c r="BC95" t="e">
        <f t="shared" si="125"/>
        <v>#DIV/0!</v>
      </c>
      <c r="BD95" t="s">
        <v>402</v>
      </c>
      <c r="BE95">
        <v>0</v>
      </c>
      <c r="BF95" t="e">
        <f t="shared" si="126"/>
        <v>#DIV/0!</v>
      </c>
      <c r="BG95" t="e">
        <f t="shared" si="127"/>
        <v>#DIV/0!</v>
      </c>
      <c r="BH95" t="e">
        <f t="shared" si="128"/>
        <v>#DIV/0!</v>
      </c>
      <c r="BI95" t="e">
        <f t="shared" si="129"/>
        <v>#DIV/0!</v>
      </c>
      <c r="BJ95">
        <f t="shared" si="130"/>
        <v>8.8404201983361838E-2</v>
      </c>
      <c r="BK95" t="e">
        <f t="shared" si="131"/>
        <v>#DIV/0!</v>
      </c>
      <c r="BL95" t="e">
        <f t="shared" si="132"/>
        <v>#DIV/0!</v>
      </c>
      <c r="BM95" t="e">
        <f t="shared" si="133"/>
        <v>#DIV/0!</v>
      </c>
      <c r="BN95">
        <v>705</v>
      </c>
      <c r="BO95">
        <v>300</v>
      </c>
      <c r="BP95">
        <v>300</v>
      </c>
      <c r="BQ95">
        <v>300</v>
      </c>
      <c r="BR95">
        <v>10408.200000000001</v>
      </c>
      <c r="BS95">
        <v>957.56</v>
      </c>
      <c r="BT95">
        <v>-7.3876899999999997E-3</v>
      </c>
      <c r="BU95">
        <v>0.39</v>
      </c>
      <c r="BV95" t="s">
        <v>402</v>
      </c>
      <c r="BW95" t="s">
        <v>402</v>
      </c>
      <c r="BX95" t="s">
        <v>402</v>
      </c>
      <c r="BY95" t="s">
        <v>402</v>
      </c>
      <c r="BZ95" t="s">
        <v>402</v>
      </c>
      <c r="CA95" t="s">
        <v>402</v>
      </c>
      <c r="CB95" t="s">
        <v>402</v>
      </c>
      <c r="CC95" t="s">
        <v>402</v>
      </c>
      <c r="CD95" t="s">
        <v>402</v>
      </c>
      <c r="CE95" t="s">
        <v>402</v>
      </c>
      <c r="CF95">
        <f t="shared" si="134"/>
        <v>1500.19</v>
      </c>
      <c r="CG95">
        <f t="shared" si="135"/>
        <v>1264.6449007773535</v>
      </c>
      <c r="CH95">
        <f t="shared" si="136"/>
        <v>0.84298982180747339</v>
      </c>
      <c r="CI95">
        <f t="shared" si="137"/>
        <v>0.16537035608842388</v>
      </c>
      <c r="CJ95">
        <v>6</v>
      </c>
      <c r="CK95">
        <v>0.5</v>
      </c>
      <c r="CL95" t="s">
        <v>403</v>
      </c>
      <c r="CM95">
        <v>2</v>
      </c>
      <c r="CN95">
        <v>1530572131.0999999</v>
      </c>
      <c r="CO95">
        <v>98.355199999999996</v>
      </c>
      <c r="CP95">
        <v>99.979100000000003</v>
      </c>
      <c r="CQ95">
        <v>19.350200000000001</v>
      </c>
      <c r="CR95">
        <v>16.453499999999998</v>
      </c>
      <c r="CS95">
        <v>98.047200000000004</v>
      </c>
      <c r="CT95">
        <v>19.4572</v>
      </c>
      <c r="CU95">
        <v>999.99599999999998</v>
      </c>
      <c r="CV95">
        <v>91.012600000000006</v>
      </c>
      <c r="CW95">
        <v>0.103213</v>
      </c>
      <c r="CX95">
        <v>26.68</v>
      </c>
      <c r="CY95">
        <v>26.710999999999999</v>
      </c>
      <c r="CZ95">
        <v>999.9</v>
      </c>
      <c r="DA95">
        <v>0</v>
      </c>
      <c r="DB95">
        <v>0</v>
      </c>
      <c r="DC95">
        <v>10023.1</v>
      </c>
      <c r="DD95">
        <v>0</v>
      </c>
      <c r="DE95">
        <v>0.21912699999999999</v>
      </c>
      <c r="DF95">
        <v>-1.8479699999999999</v>
      </c>
      <c r="DG95">
        <v>100.068</v>
      </c>
      <c r="DH95">
        <v>101.652</v>
      </c>
      <c r="DI95">
        <v>2.9004699999999999</v>
      </c>
      <c r="DJ95">
        <v>99.979100000000003</v>
      </c>
      <c r="DK95">
        <v>16.453499999999998</v>
      </c>
      <c r="DL95">
        <v>1.76145</v>
      </c>
      <c r="DM95">
        <v>1.4974700000000001</v>
      </c>
      <c r="DN95">
        <v>15.4489</v>
      </c>
      <c r="DO95">
        <v>12.942399999999999</v>
      </c>
      <c r="DP95">
        <v>1500.19</v>
      </c>
      <c r="DQ95">
        <v>0.900007</v>
      </c>
      <c r="DR95">
        <v>9.9993299999999993E-2</v>
      </c>
      <c r="DS95">
        <v>0</v>
      </c>
      <c r="DT95">
        <v>882.26400000000001</v>
      </c>
      <c r="DU95">
        <v>4.9997400000000001</v>
      </c>
      <c r="DV95">
        <v>12820.7</v>
      </c>
      <c r="DW95">
        <v>11511.9</v>
      </c>
      <c r="DX95">
        <v>43.061999999999998</v>
      </c>
      <c r="DY95">
        <v>43.936999999999998</v>
      </c>
      <c r="DZ95">
        <v>43.936999999999998</v>
      </c>
      <c r="EA95">
        <v>43.561999999999998</v>
      </c>
      <c r="EB95">
        <v>44.936999999999998</v>
      </c>
      <c r="EC95">
        <v>1345.68</v>
      </c>
      <c r="ED95">
        <v>149.51</v>
      </c>
      <c r="EE95">
        <v>0</v>
      </c>
      <c r="EF95">
        <v>145.799999952316</v>
      </c>
      <c r="EG95">
        <v>0</v>
      </c>
      <c r="EH95">
        <v>882.27523076923103</v>
      </c>
      <c r="EI95">
        <v>-1.3550769049855</v>
      </c>
      <c r="EJ95">
        <v>-12.222222265051</v>
      </c>
      <c r="EK95">
        <v>12821.5423076923</v>
      </c>
      <c r="EL95">
        <v>15</v>
      </c>
      <c r="EM95">
        <v>1530572153.5999999</v>
      </c>
      <c r="EN95" t="s">
        <v>746</v>
      </c>
      <c r="EO95">
        <v>1530572148.0999999</v>
      </c>
      <c r="EP95">
        <v>1530572153.5999999</v>
      </c>
      <c r="EQ95">
        <v>79</v>
      </c>
      <c r="ER95">
        <v>0.224</v>
      </c>
      <c r="ES95">
        <v>-4.0000000000000001E-3</v>
      </c>
      <c r="ET95">
        <v>0.308</v>
      </c>
      <c r="EU95">
        <v>-0.107</v>
      </c>
      <c r="EV95">
        <v>100</v>
      </c>
      <c r="EW95">
        <v>16</v>
      </c>
      <c r="EX95">
        <v>0.19</v>
      </c>
      <c r="EY95">
        <v>0.04</v>
      </c>
      <c r="EZ95">
        <v>-1.83120975609756</v>
      </c>
      <c r="FA95">
        <v>-0.139579860627184</v>
      </c>
      <c r="FB95">
        <v>2.16409879274745E-2</v>
      </c>
      <c r="FC95">
        <v>0</v>
      </c>
      <c r="FD95">
        <v>1</v>
      </c>
      <c r="FE95">
        <v>0</v>
      </c>
      <c r="FF95">
        <v>0</v>
      </c>
      <c r="FG95">
        <v>0</v>
      </c>
      <c r="FH95">
        <v>2.8913739024390201</v>
      </c>
      <c r="FI95">
        <v>0.114914843205574</v>
      </c>
      <c r="FJ95">
        <v>1.5768597673092199E-2</v>
      </c>
      <c r="FK95">
        <v>1</v>
      </c>
      <c r="FL95">
        <v>1</v>
      </c>
      <c r="FM95">
        <v>3</v>
      </c>
      <c r="FN95" t="s">
        <v>413</v>
      </c>
      <c r="FO95">
        <v>3.9268399999999999</v>
      </c>
      <c r="FP95">
        <v>2.7860399999999998</v>
      </c>
      <c r="FQ95">
        <v>2.4979000000000001E-2</v>
      </c>
      <c r="FR95">
        <v>2.5418900000000001E-2</v>
      </c>
      <c r="FS95">
        <v>8.6701E-2</v>
      </c>
      <c r="FT95">
        <v>7.6070299999999993E-2</v>
      </c>
      <c r="FU95">
        <v>20924.5</v>
      </c>
      <c r="FV95">
        <v>25516.400000000001</v>
      </c>
      <c r="FW95">
        <v>20902.7</v>
      </c>
      <c r="FX95">
        <v>25254.9</v>
      </c>
      <c r="FY95">
        <v>30279.7</v>
      </c>
      <c r="FZ95">
        <v>34357.800000000003</v>
      </c>
      <c r="GA95">
        <v>37731.300000000003</v>
      </c>
      <c r="GB95">
        <v>41902.6</v>
      </c>
      <c r="GC95">
        <v>2.6576</v>
      </c>
      <c r="GD95">
        <v>2.1688000000000001</v>
      </c>
      <c r="GE95">
        <v>0.13992199999999999</v>
      </c>
      <c r="GF95">
        <v>0</v>
      </c>
      <c r="GG95">
        <v>24.417300000000001</v>
      </c>
      <c r="GH95">
        <v>999.9</v>
      </c>
      <c r="GI95">
        <v>45.158999999999999</v>
      </c>
      <c r="GJ95">
        <v>30.001000000000001</v>
      </c>
      <c r="GK95">
        <v>21.140499999999999</v>
      </c>
      <c r="GL95">
        <v>61.506799999999998</v>
      </c>
      <c r="GM95">
        <v>17.928699999999999</v>
      </c>
      <c r="GN95">
        <v>3</v>
      </c>
      <c r="GO95">
        <v>-0.14303099999999999</v>
      </c>
      <c r="GP95">
        <v>-8.2306599999999994E-2</v>
      </c>
      <c r="GQ95">
        <v>20.3215</v>
      </c>
      <c r="GR95">
        <v>5.2214799999999997</v>
      </c>
      <c r="GS95">
        <v>11.962</v>
      </c>
      <c r="GT95">
        <v>4.9856999999999996</v>
      </c>
      <c r="GU95">
        <v>3.3010000000000002</v>
      </c>
      <c r="GV95">
        <v>999.9</v>
      </c>
      <c r="GW95">
        <v>9999</v>
      </c>
      <c r="GX95">
        <v>9999</v>
      </c>
      <c r="GY95">
        <v>9999</v>
      </c>
      <c r="GZ95">
        <v>1.88445</v>
      </c>
      <c r="HA95">
        <v>1.88141</v>
      </c>
      <c r="HB95">
        <v>1.88289</v>
      </c>
      <c r="HC95">
        <v>1.88161</v>
      </c>
      <c r="HD95">
        <v>1.8831500000000001</v>
      </c>
      <c r="HE95">
        <v>1.8823300000000001</v>
      </c>
      <c r="HF95">
        <v>1.8843099999999999</v>
      </c>
      <c r="HG95">
        <v>1.8815599999999999</v>
      </c>
      <c r="HH95">
        <v>5</v>
      </c>
      <c r="HI95">
        <v>0</v>
      </c>
      <c r="HJ95">
        <v>0</v>
      </c>
      <c r="HK95">
        <v>0</v>
      </c>
      <c r="HL95" t="s">
        <v>406</v>
      </c>
      <c r="HM95" t="s">
        <v>407</v>
      </c>
      <c r="HN95" t="s">
        <v>408</v>
      </c>
      <c r="HO95" t="s">
        <v>408</v>
      </c>
      <c r="HP95" t="s">
        <v>408</v>
      </c>
      <c r="HQ95" t="s">
        <v>408</v>
      </c>
      <c r="HR95">
        <v>0</v>
      </c>
      <c r="HS95">
        <v>100</v>
      </c>
      <c r="HT95">
        <v>100</v>
      </c>
      <c r="HU95">
        <v>0.308</v>
      </c>
      <c r="HV95">
        <v>-0.107</v>
      </c>
      <c r="HW95">
        <v>8.3950000000015707E-2</v>
      </c>
      <c r="HX95">
        <v>0</v>
      </c>
      <c r="HY95">
        <v>0</v>
      </c>
      <c r="HZ95">
        <v>0</v>
      </c>
      <c r="IA95">
        <v>-0.103300000000001</v>
      </c>
      <c r="IB95">
        <v>0</v>
      </c>
      <c r="IC95">
        <v>0</v>
      </c>
      <c r="ID95">
        <v>0</v>
      </c>
      <c r="IE95">
        <v>-1</v>
      </c>
      <c r="IF95">
        <v>-1</v>
      </c>
      <c r="IG95">
        <v>-1</v>
      </c>
      <c r="IH95">
        <v>-1</v>
      </c>
      <c r="II95">
        <v>2</v>
      </c>
      <c r="IJ95">
        <v>2.1</v>
      </c>
      <c r="IK95">
        <v>0.51879900000000001</v>
      </c>
      <c r="IL95">
        <v>2.5915499999999998</v>
      </c>
      <c r="IM95">
        <v>2.8002899999999999</v>
      </c>
      <c r="IN95">
        <v>2.97729</v>
      </c>
      <c r="IO95">
        <v>3.0493199999999998</v>
      </c>
      <c r="IP95">
        <v>2.33643</v>
      </c>
      <c r="IQ95">
        <v>34.967399999999998</v>
      </c>
      <c r="IR95">
        <v>24.2013</v>
      </c>
      <c r="IS95">
        <v>18</v>
      </c>
      <c r="IT95">
        <v>1094.73</v>
      </c>
      <c r="IU95">
        <v>590.67200000000003</v>
      </c>
      <c r="IV95">
        <v>24.999600000000001</v>
      </c>
      <c r="IW95">
        <v>25.4771</v>
      </c>
      <c r="IX95">
        <v>29.9999</v>
      </c>
      <c r="IY95">
        <v>25.372900000000001</v>
      </c>
      <c r="IZ95">
        <v>25.365300000000001</v>
      </c>
      <c r="JA95">
        <v>10.367800000000001</v>
      </c>
      <c r="JB95">
        <v>16.325099999999999</v>
      </c>
      <c r="JC95">
        <v>60.5852</v>
      </c>
      <c r="JD95">
        <v>25</v>
      </c>
      <c r="JE95">
        <v>100</v>
      </c>
      <c r="JF95">
        <v>16.488399999999999</v>
      </c>
      <c r="JG95">
        <v>101.708</v>
      </c>
      <c r="JH95">
        <v>101.012</v>
      </c>
    </row>
    <row r="96" spans="1:268" x14ac:dyDescent="0.2">
      <c r="A96">
        <v>80</v>
      </c>
      <c r="B96">
        <v>1530572274.5999999</v>
      </c>
      <c r="C96">
        <v>14878.5999999046</v>
      </c>
      <c r="D96" t="s">
        <v>747</v>
      </c>
      <c r="E96" t="s">
        <v>748</v>
      </c>
      <c r="F96" t="s">
        <v>399</v>
      </c>
      <c r="I96">
        <v>1530572274.5999999</v>
      </c>
      <c r="J96">
        <f t="shared" si="92"/>
        <v>5.2601789141372155E-3</v>
      </c>
      <c r="K96">
        <f t="shared" si="93"/>
        <v>5.2601789141372155</v>
      </c>
      <c r="L96">
        <f t="shared" si="94"/>
        <v>-0.21715988288064514</v>
      </c>
      <c r="M96">
        <f t="shared" si="95"/>
        <v>49.933900000000001</v>
      </c>
      <c r="N96">
        <f t="shared" si="96"/>
        <v>49.668867746728999</v>
      </c>
      <c r="O96">
        <f t="shared" si="97"/>
        <v>4.525360242387392</v>
      </c>
      <c r="P96">
        <f t="shared" si="98"/>
        <v>4.5495074894721999</v>
      </c>
      <c r="Q96">
        <f t="shared" si="99"/>
        <v>0.28362505367118135</v>
      </c>
      <c r="R96">
        <f t="shared" si="100"/>
        <v>2.7665466462550925</v>
      </c>
      <c r="S96">
        <f t="shared" si="101"/>
        <v>0.26840460944685335</v>
      </c>
      <c r="T96">
        <f t="shared" si="102"/>
        <v>0.16905227915436433</v>
      </c>
      <c r="U96">
        <f t="shared" si="103"/>
        <v>248.05401750060298</v>
      </c>
      <c r="V96">
        <f t="shared" si="104"/>
        <v>26.731736810273976</v>
      </c>
      <c r="W96">
        <f t="shared" si="105"/>
        <v>26.5976</v>
      </c>
      <c r="X96">
        <f t="shared" si="106"/>
        <v>3.495437541572421</v>
      </c>
      <c r="Y96">
        <f t="shared" si="107"/>
        <v>50.289385406185147</v>
      </c>
      <c r="Z96">
        <f t="shared" si="108"/>
        <v>1.7613683026556</v>
      </c>
      <c r="AA96">
        <f t="shared" si="109"/>
        <v>3.5024653581051064</v>
      </c>
      <c r="AB96">
        <f t="shared" si="110"/>
        <v>1.7340692389168211</v>
      </c>
      <c r="AC96">
        <f t="shared" si="111"/>
        <v>-231.9738901134512</v>
      </c>
      <c r="AD96">
        <f t="shared" si="112"/>
        <v>5.086017141237849</v>
      </c>
      <c r="AE96">
        <f t="shared" si="113"/>
        <v>0.39522113968343275</v>
      </c>
      <c r="AF96">
        <f t="shared" si="114"/>
        <v>21.561365668073055</v>
      </c>
      <c r="AG96">
        <v>0</v>
      </c>
      <c r="AH96">
        <v>0</v>
      </c>
      <c r="AI96">
        <f t="shared" si="115"/>
        <v>1</v>
      </c>
      <c r="AJ96">
        <f t="shared" si="116"/>
        <v>0</v>
      </c>
      <c r="AK96">
        <f t="shared" si="117"/>
        <v>48169.788964325242</v>
      </c>
      <c r="AL96" t="s">
        <v>400</v>
      </c>
      <c r="AM96">
        <v>8237.3799999999992</v>
      </c>
      <c r="AN96">
        <v>0</v>
      </c>
      <c r="AO96">
        <v>0</v>
      </c>
      <c r="AP96" t="e">
        <f t="shared" si="118"/>
        <v>#DIV/0!</v>
      </c>
      <c r="AQ96">
        <v>-1</v>
      </c>
      <c r="AR96" t="s">
        <v>749</v>
      </c>
      <c r="AS96">
        <v>10408.6</v>
      </c>
      <c r="AT96">
        <v>887.29520000000002</v>
      </c>
      <c r="AU96">
        <v>961.51599999999996</v>
      </c>
      <c r="AV96">
        <f t="shared" si="119"/>
        <v>7.7191435191926061E-2</v>
      </c>
      <c r="AW96">
        <v>0.5</v>
      </c>
      <c r="AX96">
        <f t="shared" si="120"/>
        <v>1264.4688007775146</v>
      </c>
      <c r="AY96">
        <f t="shared" si="121"/>
        <v>-0.21715988288064514</v>
      </c>
      <c r="AZ96">
        <f t="shared" si="122"/>
        <v>48.803080743714993</v>
      </c>
      <c r="BA96">
        <f t="shared" si="123"/>
        <v>6.1910591755050888E-4</v>
      </c>
      <c r="BB96">
        <f t="shared" si="124"/>
        <v>-1</v>
      </c>
      <c r="BC96" t="e">
        <f t="shared" si="125"/>
        <v>#DIV/0!</v>
      </c>
      <c r="BD96" t="s">
        <v>402</v>
      </c>
      <c r="BE96">
        <v>0</v>
      </c>
      <c r="BF96" t="e">
        <f t="shared" si="126"/>
        <v>#DIV/0!</v>
      </c>
      <c r="BG96" t="e">
        <f t="shared" si="127"/>
        <v>#DIV/0!</v>
      </c>
      <c r="BH96" t="e">
        <f t="shared" si="128"/>
        <v>#DIV/0!</v>
      </c>
      <c r="BI96" t="e">
        <f t="shared" si="129"/>
        <v>#DIV/0!</v>
      </c>
      <c r="BJ96">
        <f t="shared" si="130"/>
        <v>7.7191435191926019E-2</v>
      </c>
      <c r="BK96" t="e">
        <f t="shared" si="131"/>
        <v>#DIV/0!</v>
      </c>
      <c r="BL96" t="e">
        <f t="shared" si="132"/>
        <v>#DIV/0!</v>
      </c>
      <c r="BM96" t="e">
        <f t="shared" si="133"/>
        <v>#DIV/0!</v>
      </c>
      <c r="BN96">
        <v>706</v>
      </c>
      <c r="BO96">
        <v>300</v>
      </c>
      <c r="BP96">
        <v>300</v>
      </c>
      <c r="BQ96">
        <v>300</v>
      </c>
      <c r="BR96">
        <v>10408.6</v>
      </c>
      <c r="BS96">
        <v>948.02</v>
      </c>
      <c r="BT96">
        <v>-7.3879000000000002E-3</v>
      </c>
      <c r="BU96">
        <v>0</v>
      </c>
      <c r="BV96" t="s">
        <v>402</v>
      </c>
      <c r="BW96" t="s">
        <v>402</v>
      </c>
      <c r="BX96" t="s">
        <v>402</v>
      </c>
      <c r="BY96" t="s">
        <v>402</v>
      </c>
      <c r="BZ96" t="s">
        <v>402</v>
      </c>
      <c r="CA96" t="s">
        <v>402</v>
      </c>
      <c r="CB96" t="s">
        <v>402</v>
      </c>
      <c r="CC96" t="s">
        <v>402</v>
      </c>
      <c r="CD96" t="s">
        <v>402</v>
      </c>
      <c r="CE96" t="s">
        <v>402</v>
      </c>
      <c r="CF96">
        <f t="shared" si="134"/>
        <v>1499.98</v>
      </c>
      <c r="CG96">
        <f t="shared" si="135"/>
        <v>1264.4688007775146</v>
      </c>
      <c r="CH96">
        <f t="shared" si="136"/>
        <v>0.84299044039088156</v>
      </c>
      <c r="CI96">
        <f t="shared" si="137"/>
        <v>0.16537154995440137</v>
      </c>
      <c r="CJ96">
        <v>6</v>
      </c>
      <c r="CK96">
        <v>0.5</v>
      </c>
      <c r="CL96" t="s">
        <v>403</v>
      </c>
      <c r="CM96">
        <v>2</v>
      </c>
      <c r="CN96">
        <v>1530572274.5999999</v>
      </c>
      <c r="CO96">
        <v>49.933900000000001</v>
      </c>
      <c r="CP96">
        <v>49.961199999999998</v>
      </c>
      <c r="CQ96">
        <v>19.3322</v>
      </c>
      <c r="CR96">
        <v>16.237200000000001</v>
      </c>
      <c r="CS96">
        <v>49.687899999999999</v>
      </c>
      <c r="CT96">
        <v>19.441199999999998</v>
      </c>
      <c r="CU96">
        <v>1000.03</v>
      </c>
      <c r="CV96">
        <v>91.007499999999993</v>
      </c>
      <c r="CW96">
        <v>0.103098</v>
      </c>
      <c r="CX96">
        <v>26.631699999999999</v>
      </c>
      <c r="CY96">
        <v>26.5976</v>
      </c>
      <c r="CZ96">
        <v>999.9</v>
      </c>
      <c r="DA96">
        <v>0</v>
      </c>
      <c r="DB96">
        <v>0</v>
      </c>
      <c r="DC96">
        <v>9997.5</v>
      </c>
      <c r="DD96">
        <v>0</v>
      </c>
      <c r="DE96">
        <v>0.21912699999999999</v>
      </c>
      <c r="DF96">
        <v>3.4675600000000001E-2</v>
      </c>
      <c r="DG96">
        <v>50.981499999999997</v>
      </c>
      <c r="DH96">
        <v>50.785800000000002</v>
      </c>
      <c r="DI96">
        <v>3.0966</v>
      </c>
      <c r="DJ96">
        <v>49.961199999999998</v>
      </c>
      <c r="DK96">
        <v>16.237200000000001</v>
      </c>
      <c r="DL96">
        <v>1.75952</v>
      </c>
      <c r="DM96">
        <v>1.4777</v>
      </c>
      <c r="DN96">
        <v>15.431699999999999</v>
      </c>
      <c r="DO96">
        <v>12.7394</v>
      </c>
      <c r="DP96">
        <v>1499.98</v>
      </c>
      <c r="DQ96">
        <v>0.89998800000000001</v>
      </c>
      <c r="DR96">
        <v>0.100012</v>
      </c>
      <c r="DS96">
        <v>0</v>
      </c>
      <c r="DT96">
        <v>887.38800000000003</v>
      </c>
      <c r="DU96">
        <v>4.9997400000000001</v>
      </c>
      <c r="DV96">
        <v>12883.3</v>
      </c>
      <c r="DW96">
        <v>11510.2</v>
      </c>
      <c r="DX96">
        <v>42.375</v>
      </c>
      <c r="DY96">
        <v>43.936999999999998</v>
      </c>
      <c r="DZ96">
        <v>43.686999999999998</v>
      </c>
      <c r="EA96">
        <v>43.875</v>
      </c>
      <c r="EB96">
        <v>44.561999999999998</v>
      </c>
      <c r="EC96">
        <v>1345.46</v>
      </c>
      <c r="ED96">
        <v>149.52000000000001</v>
      </c>
      <c r="EE96">
        <v>0</v>
      </c>
      <c r="EF96">
        <v>143</v>
      </c>
      <c r="EG96">
        <v>0</v>
      </c>
      <c r="EH96">
        <v>887.29520000000002</v>
      </c>
      <c r="EI96">
        <v>-1.3741538428173401</v>
      </c>
      <c r="EJ96">
        <v>-9.9923076739430705</v>
      </c>
      <c r="EK96">
        <v>12885.316000000001</v>
      </c>
      <c r="EL96">
        <v>15</v>
      </c>
      <c r="EM96">
        <v>1530572295.5999999</v>
      </c>
      <c r="EN96" t="s">
        <v>750</v>
      </c>
      <c r="EO96">
        <v>1530572288.5999999</v>
      </c>
      <c r="EP96">
        <v>1530572295.5999999</v>
      </c>
      <c r="EQ96">
        <v>80</v>
      </c>
      <c r="ER96">
        <v>-6.2E-2</v>
      </c>
      <c r="ES96">
        <v>-1E-3</v>
      </c>
      <c r="ET96">
        <v>0.246</v>
      </c>
      <c r="EU96">
        <v>-0.109</v>
      </c>
      <c r="EV96">
        <v>50</v>
      </c>
      <c r="EW96">
        <v>16</v>
      </c>
      <c r="EX96">
        <v>0.45</v>
      </c>
      <c r="EY96">
        <v>0.02</v>
      </c>
      <c r="EZ96">
        <v>4.0529239499999996E-3</v>
      </c>
      <c r="FA96">
        <v>0.117277014033771</v>
      </c>
      <c r="FB96">
        <v>2.6909782354151E-2</v>
      </c>
      <c r="FC96">
        <v>0</v>
      </c>
      <c r="FD96">
        <v>1</v>
      </c>
      <c r="FE96">
        <v>0</v>
      </c>
      <c r="FF96">
        <v>0</v>
      </c>
      <c r="FG96">
        <v>0</v>
      </c>
      <c r="FH96">
        <v>3.0901355000000001</v>
      </c>
      <c r="FI96">
        <v>2.9290806754177501E-3</v>
      </c>
      <c r="FJ96">
        <v>3.5071063214564802E-3</v>
      </c>
      <c r="FK96">
        <v>1</v>
      </c>
      <c r="FL96">
        <v>1</v>
      </c>
      <c r="FM96">
        <v>3</v>
      </c>
      <c r="FN96" t="s">
        <v>413</v>
      </c>
      <c r="FO96">
        <v>3.9268800000000001</v>
      </c>
      <c r="FP96">
        <v>2.7856999999999998</v>
      </c>
      <c r="FQ96">
        <v>1.2926999999999999E-2</v>
      </c>
      <c r="FR96">
        <v>1.29733E-2</v>
      </c>
      <c r="FS96">
        <v>8.66566E-2</v>
      </c>
      <c r="FT96">
        <v>7.5337000000000001E-2</v>
      </c>
      <c r="FU96">
        <v>21186.5</v>
      </c>
      <c r="FV96">
        <v>25845.5</v>
      </c>
      <c r="FW96">
        <v>20905.7</v>
      </c>
      <c r="FX96">
        <v>25257.7</v>
      </c>
      <c r="FY96">
        <v>30284.9</v>
      </c>
      <c r="FZ96">
        <v>34388.6</v>
      </c>
      <c r="GA96">
        <v>37736.1</v>
      </c>
      <c r="GB96">
        <v>41906.9</v>
      </c>
      <c r="GC96">
        <v>2.6591200000000002</v>
      </c>
      <c r="GD96">
        <v>2.1686000000000001</v>
      </c>
      <c r="GE96">
        <v>0.13750000000000001</v>
      </c>
      <c r="GF96">
        <v>0</v>
      </c>
      <c r="GG96">
        <v>24.343299999999999</v>
      </c>
      <c r="GH96">
        <v>999.9</v>
      </c>
      <c r="GI96">
        <v>44.597999999999999</v>
      </c>
      <c r="GJ96">
        <v>30.010999999999999</v>
      </c>
      <c r="GK96">
        <v>20.890599999999999</v>
      </c>
      <c r="GL96">
        <v>61.576900000000002</v>
      </c>
      <c r="GM96">
        <v>17.924700000000001</v>
      </c>
      <c r="GN96">
        <v>3</v>
      </c>
      <c r="GO96">
        <v>-0.148145</v>
      </c>
      <c r="GP96">
        <v>-0.12578400000000001</v>
      </c>
      <c r="GQ96">
        <v>20.320399999999999</v>
      </c>
      <c r="GR96">
        <v>5.2195400000000003</v>
      </c>
      <c r="GS96">
        <v>11.962</v>
      </c>
      <c r="GT96">
        <v>4.9850000000000003</v>
      </c>
      <c r="GU96">
        <v>3.3002500000000001</v>
      </c>
      <c r="GV96">
        <v>999.9</v>
      </c>
      <c r="GW96">
        <v>9999</v>
      </c>
      <c r="GX96">
        <v>9999</v>
      </c>
      <c r="GY96">
        <v>9999</v>
      </c>
      <c r="GZ96">
        <v>1.88443</v>
      </c>
      <c r="HA96">
        <v>1.88141</v>
      </c>
      <c r="HB96">
        <v>1.8829</v>
      </c>
      <c r="HC96">
        <v>1.8816600000000001</v>
      </c>
      <c r="HD96">
        <v>1.88313</v>
      </c>
      <c r="HE96">
        <v>1.88232</v>
      </c>
      <c r="HF96">
        <v>1.8843099999999999</v>
      </c>
      <c r="HG96">
        <v>1.8815999999999999</v>
      </c>
      <c r="HH96">
        <v>5</v>
      </c>
      <c r="HI96">
        <v>0</v>
      </c>
      <c r="HJ96">
        <v>0</v>
      </c>
      <c r="HK96">
        <v>0</v>
      </c>
      <c r="HL96" t="s">
        <v>406</v>
      </c>
      <c r="HM96" t="s">
        <v>407</v>
      </c>
      <c r="HN96" t="s">
        <v>408</v>
      </c>
      <c r="HO96" t="s">
        <v>408</v>
      </c>
      <c r="HP96" t="s">
        <v>408</v>
      </c>
      <c r="HQ96" t="s">
        <v>408</v>
      </c>
      <c r="HR96">
        <v>0</v>
      </c>
      <c r="HS96">
        <v>100</v>
      </c>
      <c r="HT96">
        <v>100</v>
      </c>
      <c r="HU96">
        <v>0.246</v>
      </c>
      <c r="HV96">
        <v>-0.109</v>
      </c>
      <c r="HW96">
        <v>0.30796000000000801</v>
      </c>
      <c r="HX96">
        <v>0</v>
      </c>
      <c r="HY96">
        <v>0</v>
      </c>
      <c r="HZ96">
        <v>0</v>
      </c>
      <c r="IA96">
        <v>-0.107409523809523</v>
      </c>
      <c r="IB96">
        <v>0</v>
      </c>
      <c r="IC96">
        <v>0</v>
      </c>
      <c r="ID96">
        <v>0</v>
      </c>
      <c r="IE96">
        <v>-1</v>
      </c>
      <c r="IF96">
        <v>-1</v>
      </c>
      <c r="IG96">
        <v>-1</v>
      </c>
      <c r="IH96">
        <v>-1</v>
      </c>
      <c r="II96">
        <v>2.1</v>
      </c>
      <c r="IJ96">
        <v>2</v>
      </c>
      <c r="IK96">
        <v>0.33325199999999999</v>
      </c>
      <c r="IL96">
        <v>2.6122999999999998</v>
      </c>
      <c r="IM96">
        <v>2.8002899999999999</v>
      </c>
      <c r="IN96">
        <v>2.97607</v>
      </c>
      <c r="IO96">
        <v>3.0493199999999998</v>
      </c>
      <c r="IP96">
        <v>2.3071299999999999</v>
      </c>
      <c r="IQ96">
        <v>34.967399999999998</v>
      </c>
      <c r="IR96">
        <v>24.2013</v>
      </c>
      <c r="IS96">
        <v>18</v>
      </c>
      <c r="IT96">
        <v>1095.33</v>
      </c>
      <c r="IU96">
        <v>589.85199999999998</v>
      </c>
      <c r="IV96">
        <v>24.999600000000001</v>
      </c>
      <c r="IW96">
        <v>25.408799999999999</v>
      </c>
      <c r="IX96">
        <v>29.9999</v>
      </c>
      <c r="IY96">
        <v>25.313099999999999</v>
      </c>
      <c r="IZ96">
        <v>25.306999999999999</v>
      </c>
      <c r="JA96">
        <v>6.6484199999999998</v>
      </c>
      <c r="JB96">
        <v>16.025700000000001</v>
      </c>
      <c r="JC96">
        <v>59.550800000000002</v>
      </c>
      <c r="JD96">
        <v>25</v>
      </c>
      <c r="JE96">
        <v>50</v>
      </c>
      <c r="JF96">
        <v>16.2712</v>
      </c>
      <c r="JG96">
        <v>101.72199999999999</v>
      </c>
      <c r="JH96">
        <v>101.023</v>
      </c>
    </row>
    <row r="97" spans="1:268" x14ac:dyDescent="0.2">
      <c r="A97">
        <v>81</v>
      </c>
      <c r="B97">
        <v>1530572416.5999999</v>
      </c>
      <c r="C97">
        <v>15020.5999999046</v>
      </c>
      <c r="D97" t="s">
        <v>751</v>
      </c>
      <c r="E97" t="s">
        <v>752</v>
      </c>
      <c r="F97" t="s">
        <v>399</v>
      </c>
      <c r="I97">
        <v>1530572416.5999999</v>
      </c>
      <c r="J97">
        <f t="shared" si="92"/>
        <v>5.6136235413428402E-3</v>
      </c>
      <c r="K97">
        <f t="shared" si="93"/>
        <v>5.6136235413428404</v>
      </c>
      <c r="L97">
        <f t="shared" si="94"/>
        <v>-2.20748436607097</v>
      </c>
      <c r="M97">
        <f t="shared" si="95"/>
        <v>4.3772200000000003</v>
      </c>
      <c r="N97">
        <f t="shared" si="96"/>
        <v>16.280422098590556</v>
      </c>
      <c r="O97">
        <f t="shared" si="97"/>
        <v>1.4833537843570253</v>
      </c>
      <c r="P97">
        <f t="shared" si="98"/>
        <v>0.39882048589669999</v>
      </c>
      <c r="Q97">
        <f t="shared" si="99"/>
        <v>0.30396673110170586</v>
      </c>
      <c r="R97">
        <f t="shared" si="100"/>
        <v>2.767429145943475</v>
      </c>
      <c r="S97">
        <f t="shared" si="101"/>
        <v>0.28656191679432913</v>
      </c>
      <c r="T97">
        <f t="shared" si="102"/>
        <v>0.18058184976367403</v>
      </c>
      <c r="U97">
        <f t="shared" si="103"/>
        <v>248.05968150015156</v>
      </c>
      <c r="V97">
        <f t="shared" si="104"/>
        <v>26.618802743183011</v>
      </c>
      <c r="W97">
        <f t="shared" si="105"/>
        <v>26.538499999999999</v>
      </c>
      <c r="X97">
        <f t="shared" si="106"/>
        <v>3.4832865247768026</v>
      </c>
      <c r="Y97">
        <f t="shared" si="107"/>
        <v>50.002864953982517</v>
      </c>
      <c r="Z97">
        <f t="shared" si="108"/>
        <v>1.7496834065725</v>
      </c>
      <c r="AA97">
        <f t="shared" si="109"/>
        <v>3.4991663141356568</v>
      </c>
      <c r="AB97">
        <f t="shared" si="110"/>
        <v>1.7336031182043026</v>
      </c>
      <c r="AC97">
        <f t="shared" si="111"/>
        <v>-247.56079817321924</v>
      </c>
      <c r="AD97">
        <f t="shared" si="112"/>
        <v>11.518057816963468</v>
      </c>
      <c r="AE97">
        <f t="shared" si="113"/>
        <v>0.8944164863905032</v>
      </c>
      <c r="AF97">
        <f t="shared" si="114"/>
        <v>12.911357630286281</v>
      </c>
      <c r="AG97">
        <v>0</v>
      </c>
      <c r="AH97">
        <v>0</v>
      </c>
      <c r="AI97">
        <f t="shared" si="115"/>
        <v>1</v>
      </c>
      <c r="AJ97">
        <f t="shared" si="116"/>
        <v>0</v>
      </c>
      <c r="AK97">
        <f t="shared" si="117"/>
        <v>48196.474764909763</v>
      </c>
      <c r="AL97" t="s">
        <v>400</v>
      </c>
      <c r="AM97">
        <v>8237.3799999999992</v>
      </c>
      <c r="AN97">
        <v>0</v>
      </c>
      <c r="AO97">
        <v>0</v>
      </c>
      <c r="AP97" t="e">
        <f t="shared" si="118"/>
        <v>#DIV/0!</v>
      </c>
      <c r="AQ97">
        <v>-1</v>
      </c>
      <c r="AR97" t="s">
        <v>753</v>
      </c>
      <c r="AS97">
        <v>10409</v>
      </c>
      <c r="AT97">
        <v>895.39012000000002</v>
      </c>
      <c r="AU97">
        <v>947.51</v>
      </c>
      <c r="AV97">
        <f t="shared" si="119"/>
        <v>5.5007208367193972E-2</v>
      </c>
      <c r="AW97">
        <v>0.5</v>
      </c>
      <c r="AX97">
        <f t="shared" si="120"/>
        <v>1264.5096007772804</v>
      </c>
      <c r="AY97">
        <f t="shared" si="121"/>
        <v>-2.20748436607097</v>
      </c>
      <c r="AZ97">
        <f t="shared" si="122"/>
        <v>34.778571546136561</v>
      </c>
      <c r="BA97">
        <f t="shared" si="123"/>
        <v>-9.5490328055140297E-4</v>
      </c>
      <c r="BB97">
        <f t="shared" si="124"/>
        <v>-1</v>
      </c>
      <c r="BC97" t="e">
        <f t="shared" si="125"/>
        <v>#DIV/0!</v>
      </c>
      <c r="BD97" t="s">
        <v>402</v>
      </c>
      <c r="BE97">
        <v>0</v>
      </c>
      <c r="BF97" t="e">
        <f t="shared" si="126"/>
        <v>#DIV/0!</v>
      </c>
      <c r="BG97" t="e">
        <f t="shared" si="127"/>
        <v>#DIV/0!</v>
      </c>
      <c r="BH97" t="e">
        <f t="shared" si="128"/>
        <v>#DIV/0!</v>
      </c>
      <c r="BI97" t="e">
        <f t="shared" si="129"/>
        <v>#DIV/0!</v>
      </c>
      <c r="BJ97">
        <f t="shared" si="130"/>
        <v>5.5007208367193978E-2</v>
      </c>
      <c r="BK97" t="e">
        <f t="shared" si="131"/>
        <v>#DIV/0!</v>
      </c>
      <c r="BL97" t="e">
        <f t="shared" si="132"/>
        <v>#DIV/0!</v>
      </c>
      <c r="BM97" t="e">
        <f t="shared" si="133"/>
        <v>#DIV/0!</v>
      </c>
      <c r="BN97">
        <v>707</v>
      </c>
      <c r="BO97">
        <v>300</v>
      </c>
      <c r="BP97">
        <v>300</v>
      </c>
      <c r="BQ97">
        <v>300</v>
      </c>
      <c r="BR97">
        <v>10409</v>
      </c>
      <c r="BS97">
        <v>937.82</v>
      </c>
      <c r="BT97">
        <v>-7.3882799999999997E-3</v>
      </c>
      <c r="BU97">
        <v>-0.83</v>
      </c>
      <c r="BV97" t="s">
        <v>402</v>
      </c>
      <c r="BW97" t="s">
        <v>402</v>
      </c>
      <c r="BX97" t="s">
        <v>402</v>
      </c>
      <c r="BY97" t="s">
        <v>402</v>
      </c>
      <c r="BZ97" t="s">
        <v>402</v>
      </c>
      <c r="CA97" t="s">
        <v>402</v>
      </c>
      <c r="CB97" t="s">
        <v>402</v>
      </c>
      <c r="CC97" t="s">
        <v>402</v>
      </c>
      <c r="CD97" t="s">
        <v>402</v>
      </c>
      <c r="CE97" t="s">
        <v>402</v>
      </c>
      <c r="CF97">
        <f t="shared" si="134"/>
        <v>1500.03</v>
      </c>
      <c r="CG97">
        <f t="shared" si="135"/>
        <v>1264.5096007772804</v>
      </c>
      <c r="CH97">
        <f t="shared" si="136"/>
        <v>0.84298954072737242</v>
      </c>
      <c r="CI97">
        <f t="shared" si="137"/>
        <v>0.16536981360382896</v>
      </c>
      <c r="CJ97">
        <v>6</v>
      </c>
      <c r="CK97">
        <v>0.5</v>
      </c>
      <c r="CL97" t="s">
        <v>403</v>
      </c>
      <c r="CM97">
        <v>2</v>
      </c>
      <c r="CN97">
        <v>1530572416.5999999</v>
      </c>
      <c r="CO97">
        <v>4.3772200000000003</v>
      </c>
      <c r="CP97">
        <v>3.0674700000000001</v>
      </c>
      <c r="CQ97">
        <v>19.203499999999998</v>
      </c>
      <c r="CR97">
        <v>15.9</v>
      </c>
      <c r="CS97">
        <v>4.3140000000000001</v>
      </c>
      <c r="CT97">
        <v>19.316199999999998</v>
      </c>
      <c r="CU97">
        <v>999.99800000000005</v>
      </c>
      <c r="CV97">
        <v>91.009399999999999</v>
      </c>
      <c r="CW97">
        <v>0.103335</v>
      </c>
      <c r="CX97">
        <v>26.6157</v>
      </c>
      <c r="CY97">
        <v>26.538499999999999</v>
      </c>
      <c r="CZ97">
        <v>999.9</v>
      </c>
      <c r="DA97">
        <v>0</v>
      </c>
      <c r="DB97">
        <v>0</v>
      </c>
      <c r="DC97">
        <v>10002.5</v>
      </c>
      <c r="DD97">
        <v>0</v>
      </c>
      <c r="DE97">
        <v>0.21912699999999999</v>
      </c>
      <c r="DF97">
        <v>1.30975</v>
      </c>
      <c r="DG97">
        <v>4.4629200000000004</v>
      </c>
      <c r="DH97">
        <v>3.1170300000000002</v>
      </c>
      <c r="DI97">
        <v>3.3035399999999999</v>
      </c>
      <c r="DJ97">
        <v>3.0674700000000001</v>
      </c>
      <c r="DK97">
        <v>15.9</v>
      </c>
      <c r="DL97">
        <v>1.7477</v>
      </c>
      <c r="DM97">
        <v>1.4470499999999999</v>
      </c>
      <c r="DN97">
        <v>15.326700000000001</v>
      </c>
      <c r="DO97">
        <v>12.4199</v>
      </c>
      <c r="DP97">
        <v>1500.03</v>
      </c>
      <c r="DQ97">
        <v>0.90001200000000003</v>
      </c>
      <c r="DR97">
        <v>9.9987599999999996E-2</v>
      </c>
      <c r="DS97">
        <v>0</v>
      </c>
      <c r="DT97">
        <v>895.827</v>
      </c>
      <c r="DU97">
        <v>4.9997400000000001</v>
      </c>
      <c r="DV97">
        <v>12993.4</v>
      </c>
      <c r="DW97">
        <v>11510.6</v>
      </c>
      <c r="DX97">
        <v>42.811999999999998</v>
      </c>
      <c r="DY97">
        <v>43.811999999999998</v>
      </c>
      <c r="DZ97">
        <v>43.875</v>
      </c>
      <c r="EA97">
        <v>43.375</v>
      </c>
      <c r="EB97">
        <v>44.875</v>
      </c>
      <c r="EC97">
        <v>1345.55</v>
      </c>
      <c r="ED97">
        <v>149.47999999999999</v>
      </c>
      <c r="EE97">
        <v>0</v>
      </c>
      <c r="EF97">
        <v>141.59999990463299</v>
      </c>
      <c r="EG97">
        <v>0</v>
      </c>
      <c r="EH97">
        <v>895.39012000000002</v>
      </c>
      <c r="EI97">
        <v>0.96846152799746099</v>
      </c>
      <c r="EJ97">
        <v>20.007692340719501</v>
      </c>
      <c r="EK97">
        <v>12991.848</v>
      </c>
      <c r="EL97">
        <v>15</v>
      </c>
      <c r="EM97">
        <v>1530572358.0999999</v>
      </c>
      <c r="EN97" t="s">
        <v>754</v>
      </c>
      <c r="EO97">
        <v>1530572353.5999999</v>
      </c>
      <c r="EP97">
        <v>1530572358.0999999</v>
      </c>
      <c r="EQ97">
        <v>81</v>
      </c>
      <c r="ER97">
        <v>-0.183</v>
      </c>
      <c r="ES97">
        <v>-4.0000000000000001E-3</v>
      </c>
      <c r="ET97">
        <v>6.3E-2</v>
      </c>
      <c r="EU97">
        <v>-0.113</v>
      </c>
      <c r="EV97">
        <v>3</v>
      </c>
      <c r="EW97">
        <v>16</v>
      </c>
      <c r="EX97">
        <v>0.33</v>
      </c>
      <c r="EY97">
        <v>0.03</v>
      </c>
      <c r="EZ97">
        <v>1.29385325</v>
      </c>
      <c r="FA97">
        <v>-4.5728667917450401E-2</v>
      </c>
      <c r="FB97">
        <v>1.8947320178260001E-2</v>
      </c>
      <c r="FC97">
        <v>1</v>
      </c>
      <c r="FD97">
        <v>1</v>
      </c>
      <c r="FE97">
        <v>0</v>
      </c>
      <c r="FF97">
        <v>0</v>
      </c>
      <c r="FG97">
        <v>0</v>
      </c>
      <c r="FH97">
        <v>3.2741425</v>
      </c>
      <c r="FI97">
        <v>0.15663647279549101</v>
      </c>
      <c r="FJ97">
        <v>1.8391569909879901E-2</v>
      </c>
      <c r="FK97">
        <v>1</v>
      </c>
      <c r="FL97">
        <v>2</v>
      </c>
      <c r="FM97">
        <v>3</v>
      </c>
      <c r="FN97" t="s">
        <v>422</v>
      </c>
      <c r="FO97">
        <v>3.9268200000000002</v>
      </c>
      <c r="FP97">
        <v>2.7859799999999999</v>
      </c>
      <c r="FQ97">
        <v>1.13587E-3</v>
      </c>
      <c r="FR97">
        <v>8.0550000000000001E-4</v>
      </c>
      <c r="FS97">
        <v>8.6263599999999996E-2</v>
      </c>
      <c r="FT97">
        <v>7.4188299999999999E-2</v>
      </c>
      <c r="FU97">
        <v>21441.9</v>
      </c>
      <c r="FV97">
        <v>26167.7</v>
      </c>
      <c r="FW97">
        <v>20907.599999999999</v>
      </c>
      <c r="FX97">
        <v>25260.799999999999</v>
      </c>
      <c r="FY97">
        <v>30300.5</v>
      </c>
      <c r="FZ97">
        <v>34435.1</v>
      </c>
      <c r="GA97">
        <v>37739.300000000003</v>
      </c>
      <c r="GB97">
        <v>41911.599999999999</v>
      </c>
      <c r="GC97">
        <v>2.6604000000000001</v>
      </c>
      <c r="GD97">
        <v>2.1680799999999998</v>
      </c>
      <c r="GE97">
        <v>0.13720199999999999</v>
      </c>
      <c r="GF97">
        <v>0</v>
      </c>
      <c r="GG97">
        <v>24.288900000000002</v>
      </c>
      <c r="GH97">
        <v>999.9</v>
      </c>
      <c r="GI97">
        <v>44.201000000000001</v>
      </c>
      <c r="GJ97">
        <v>30.061</v>
      </c>
      <c r="GK97">
        <v>20.763400000000001</v>
      </c>
      <c r="GL97">
        <v>61.296900000000001</v>
      </c>
      <c r="GM97">
        <v>17.9527</v>
      </c>
      <c r="GN97">
        <v>3</v>
      </c>
      <c r="GO97">
        <v>-0.15246999999999999</v>
      </c>
      <c r="GP97">
        <v>-0.166904</v>
      </c>
      <c r="GQ97">
        <v>20.321300000000001</v>
      </c>
      <c r="GR97">
        <v>5.2219300000000004</v>
      </c>
      <c r="GS97">
        <v>11.962</v>
      </c>
      <c r="GT97">
        <v>4.9857500000000003</v>
      </c>
      <c r="GU97">
        <v>3.3010000000000002</v>
      </c>
      <c r="GV97">
        <v>999.9</v>
      </c>
      <c r="GW97">
        <v>9999</v>
      </c>
      <c r="GX97">
        <v>9999</v>
      </c>
      <c r="GY97">
        <v>9999</v>
      </c>
      <c r="GZ97">
        <v>1.88446</v>
      </c>
      <c r="HA97">
        <v>1.8814200000000001</v>
      </c>
      <c r="HB97">
        <v>1.88293</v>
      </c>
      <c r="HC97">
        <v>1.88171</v>
      </c>
      <c r="HD97">
        <v>1.88323</v>
      </c>
      <c r="HE97">
        <v>1.88239</v>
      </c>
      <c r="HF97">
        <v>1.88432</v>
      </c>
      <c r="HG97">
        <v>1.88165</v>
      </c>
      <c r="HH97">
        <v>5</v>
      </c>
      <c r="HI97">
        <v>0</v>
      </c>
      <c r="HJ97">
        <v>0</v>
      </c>
      <c r="HK97">
        <v>0</v>
      </c>
      <c r="HL97" t="s">
        <v>406</v>
      </c>
      <c r="HM97" t="s">
        <v>407</v>
      </c>
      <c r="HN97" t="s">
        <v>408</v>
      </c>
      <c r="HO97" t="s">
        <v>408</v>
      </c>
      <c r="HP97" t="s">
        <v>408</v>
      </c>
      <c r="HQ97" t="s">
        <v>408</v>
      </c>
      <c r="HR97">
        <v>0</v>
      </c>
      <c r="HS97">
        <v>100</v>
      </c>
      <c r="HT97">
        <v>100</v>
      </c>
      <c r="HU97">
        <v>6.3E-2</v>
      </c>
      <c r="HV97">
        <v>-0.11269999999999999</v>
      </c>
      <c r="HW97">
        <v>6.3216999999999898E-2</v>
      </c>
      <c r="HX97">
        <v>0</v>
      </c>
      <c r="HY97">
        <v>0</v>
      </c>
      <c r="HZ97">
        <v>0</v>
      </c>
      <c r="IA97">
        <v>-0.112680952380956</v>
      </c>
      <c r="IB97">
        <v>0</v>
      </c>
      <c r="IC97">
        <v>0</v>
      </c>
      <c r="ID97">
        <v>0</v>
      </c>
      <c r="IE97">
        <v>-1</v>
      </c>
      <c r="IF97">
        <v>-1</v>
      </c>
      <c r="IG97">
        <v>-1</v>
      </c>
      <c r="IH97">
        <v>-1</v>
      </c>
      <c r="II97">
        <v>1.1000000000000001</v>
      </c>
      <c r="IJ97">
        <v>1</v>
      </c>
      <c r="IK97">
        <v>3.41797E-2</v>
      </c>
      <c r="IL97">
        <v>4.99878</v>
      </c>
      <c r="IM97">
        <v>2.8002899999999999</v>
      </c>
      <c r="IN97">
        <v>2.97729</v>
      </c>
      <c r="IO97">
        <v>3.0493199999999998</v>
      </c>
      <c r="IP97">
        <v>2.3132299999999999</v>
      </c>
      <c r="IQ97">
        <v>34.990400000000001</v>
      </c>
      <c r="IR97">
        <v>24.192599999999999</v>
      </c>
      <c r="IS97">
        <v>18</v>
      </c>
      <c r="IT97">
        <v>1095.68</v>
      </c>
      <c r="IU97">
        <v>588.78499999999997</v>
      </c>
      <c r="IV97">
        <v>24.999700000000001</v>
      </c>
      <c r="IW97">
        <v>25.347999999999999</v>
      </c>
      <c r="IX97">
        <v>29.9999</v>
      </c>
      <c r="IY97">
        <v>25.255600000000001</v>
      </c>
      <c r="IZ97">
        <v>25.249199999999998</v>
      </c>
      <c r="JA97">
        <v>0</v>
      </c>
      <c r="JB97">
        <v>17.107199999999999</v>
      </c>
      <c r="JC97">
        <v>58.287199999999999</v>
      </c>
      <c r="JD97">
        <v>25</v>
      </c>
      <c r="JE97">
        <v>0</v>
      </c>
      <c r="JF97">
        <v>15.9358</v>
      </c>
      <c r="JG97">
        <v>101.73099999999999</v>
      </c>
      <c r="JH97">
        <v>101.035</v>
      </c>
    </row>
    <row r="98" spans="1:268" x14ac:dyDescent="0.2">
      <c r="A98">
        <v>82</v>
      </c>
      <c r="B98">
        <v>1530572538.5999999</v>
      </c>
      <c r="C98">
        <v>15142.5999999046</v>
      </c>
      <c r="D98" t="s">
        <v>755</v>
      </c>
      <c r="E98" t="s">
        <v>756</v>
      </c>
      <c r="F98" t="s">
        <v>399</v>
      </c>
      <c r="I98">
        <v>1530572538.5999999</v>
      </c>
      <c r="J98">
        <f t="shared" si="92"/>
        <v>5.682734993530893E-3</v>
      </c>
      <c r="K98">
        <f t="shared" si="93"/>
        <v>5.6827349935308931</v>
      </c>
      <c r="L98">
        <f t="shared" si="94"/>
        <v>10.899832918272248</v>
      </c>
      <c r="M98">
        <f t="shared" si="95"/>
        <v>392.19900000000001</v>
      </c>
      <c r="N98">
        <f t="shared" si="96"/>
        <v>322.2184525028253</v>
      </c>
      <c r="O98">
        <f t="shared" si="97"/>
        <v>29.355342530704878</v>
      </c>
      <c r="P98">
        <f t="shared" si="98"/>
        <v>35.730840042747005</v>
      </c>
      <c r="Q98">
        <f t="shared" si="99"/>
        <v>0.31138286679147292</v>
      </c>
      <c r="R98">
        <f t="shared" si="100"/>
        <v>2.7664126176497614</v>
      </c>
      <c r="S98">
        <f t="shared" si="101"/>
        <v>0.29313947751918012</v>
      </c>
      <c r="T98">
        <f t="shared" si="102"/>
        <v>0.18476213618445536</v>
      </c>
      <c r="U98">
        <f t="shared" si="103"/>
        <v>248.02514850047197</v>
      </c>
      <c r="V98">
        <f t="shared" si="104"/>
        <v>26.58872685572987</v>
      </c>
      <c r="W98">
        <f t="shared" si="105"/>
        <v>26.474900000000002</v>
      </c>
      <c r="X98">
        <f t="shared" si="106"/>
        <v>3.4702515199349238</v>
      </c>
      <c r="Y98">
        <f t="shared" si="107"/>
        <v>50.180686027728946</v>
      </c>
      <c r="Z98">
        <f t="shared" si="108"/>
        <v>1.7547786437888999</v>
      </c>
      <c r="AA98">
        <f t="shared" si="109"/>
        <v>3.4969203944705751</v>
      </c>
      <c r="AB98">
        <f t="shared" si="110"/>
        <v>1.7154728761460238</v>
      </c>
      <c r="AC98">
        <f t="shared" si="111"/>
        <v>-250.60861321471239</v>
      </c>
      <c r="AD98">
        <f t="shared" si="112"/>
        <v>19.373654531851027</v>
      </c>
      <c r="AE98">
        <f t="shared" si="113"/>
        <v>1.504421899056263</v>
      </c>
      <c r="AF98">
        <f t="shared" si="114"/>
        <v>18.294611716666875</v>
      </c>
      <c r="AG98">
        <v>0</v>
      </c>
      <c r="AH98">
        <v>0</v>
      </c>
      <c r="AI98">
        <f t="shared" si="115"/>
        <v>1</v>
      </c>
      <c r="AJ98">
        <f t="shared" si="116"/>
        <v>0</v>
      </c>
      <c r="AK98">
        <f t="shared" si="117"/>
        <v>48170.302621972973</v>
      </c>
      <c r="AL98" t="s">
        <v>400</v>
      </c>
      <c r="AM98">
        <v>8237.3799999999992</v>
      </c>
      <c r="AN98">
        <v>0</v>
      </c>
      <c r="AO98">
        <v>0</v>
      </c>
      <c r="AP98" t="e">
        <f t="shared" si="118"/>
        <v>#DIV/0!</v>
      </c>
      <c r="AQ98">
        <v>-1</v>
      </c>
      <c r="AR98" t="s">
        <v>757</v>
      </c>
      <c r="AS98">
        <v>10409.9</v>
      </c>
      <c r="AT98">
        <v>892.11973076923096</v>
      </c>
      <c r="AU98">
        <v>1010.29</v>
      </c>
      <c r="AV98">
        <f t="shared" si="119"/>
        <v>0.11696668207224559</v>
      </c>
      <c r="AW98">
        <v>0.5</v>
      </c>
      <c r="AX98">
        <f t="shared" si="120"/>
        <v>1264.3251007774466</v>
      </c>
      <c r="AY98">
        <f t="shared" si="121"/>
        <v>10.899832918272248</v>
      </c>
      <c r="AZ98">
        <f t="shared" si="122"/>
        <v>73.94195604929773</v>
      </c>
      <c r="BA98">
        <f t="shared" si="123"/>
        <v>9.4120040098507243E-3</v>
      </c>
      <c r="BB98">
        <f t="shared" si="124"/>
        <v>-1</v>
      </c>
      <c r="BC98" t="e">
        <f t="shared" si="125"/>
        <v>#DIV/0!</v>
      </c>
      <c r="BD98" t="s">
        <v>402</v>
      </c>
      <c r="BE98">
        <v>0</v>
      </c>
      <c r="BF98" t="e">
        <f t="shared" si="126"/>
        <v>#DIV/0!</v>
      </c>
      <c r="BG98" t="e">
        <f t="shared" si="127"/>
        <v>#DIV/0!</v>
      </c>
      <c r="BH98" t="e">
        <f t="shared" si="128"/>
        <v>#DIV/0!</v>
      </c>
      <c r="BI98" t="e">
        <f t="shared" si="129"/>
        <v>#DIV/0!</v>
      </c>
      <c r="BJ98">
        <f t="shared" si="130"/>
        <v>0.1169666820722456</v>
      </c>
      <c r="BK98" t="e">
        <f t="shared" si="131"/>
        <v>#DIV/0!</v>
      </c>
      <c r="BL98" t="e">
        <f t="shared" si="132"/>
        <v>#DIV/0!</v>
      </c>
      <c r="BM98" t="e">
        <f t="shared" si="133"/>
        <v>#DIV/0!</v>
      </c>
      <c r="BN98">
        <v>708</v>
      </c>
      <c r="BO98">
        <v>300</v>
      </c>
      <c r="BP98">
        <v>300</v>
      </c>
      <c r="BQ98">
        <v>300</v>
      </c>
      <c r="BR98">
        <v>10409.9</v>
      </c>
      <c r="BS98">
        <v>990.89</v>
      </c>
      <c r="BT98">
        <v>-7.3889999999999997E-3</v>
      </c>
      <c r="BU98">
        <v>-0.48</v>
      </c>
      <c r="BV98" t="s">
        <v>402</v>
      </c>
      <c r="BW98" t="s">
        <v>402</v>
      </c>
      <c r="BX98" t="s">
        <v>402</v>
      </c>
      <c r="BY98" t="s">
        <v>402</v>
      </c>
      <c r="BZ98" t="s">
        <v>402</v>
      </c>
      <c r="CA98" t="s">
        <v>402</v>
      </c>
      <c r="CB98" t="s">
        <v>402</v>
      </c>
      <c r="CC98" t="s">
        <v>402</v>
      </c>
      <c r="CD98" t="s">
        <v>402</v>
      </c>
      <c r="CE98" t="s">
        <v>402</v>
      </c>
      <c r="CF98">
        <f t="shared" si="134"/>
        <v>1499.81</v>
      </c>
      <c r="CG98">
        <f t="shared" si="135"/>
        <v>1264.3251007774466</v>
      </c>
      <c r="CH98">
        <f t="shared" si="136"/>
        <v>0.84299017927433917</v>
      </c>
      <c r="CI98">
        <f t="shared" si="137"/>
        <v>0.16537104599947458</v>
      </c>
      <c r="CJ98">
        <v>6</v>
      </c>
      <c r="CK98">
        <v>0.5</v>
      </c>
      <c r="CL98" t="s">
        <v>403</v>
      </c>
      <c r="CM98">
        <v>2</v>
      </c>
      <c r="CN98">
        <v>1530572538.5999999</v>
      </c>
      <c r="CO98">
        <v>392.19900000000001</v>
      </c>
      <c r="CP98">
        <v>400.07600000000002</v>
      </c>
      <c r="CQ98">
        <v>19.261299999999999</v>
      </c>
      <c r="CR98">
        <v>15.917400000000001</v>
      </c>
      <c r="CS98">
        <v>392.13900000000001</v>
      </c>
      <c r="CT98">
        <v>19.376300000000001</v>
      </c>
      <c r="CU98">
        <v>1000.02</v>
      </c>
      <c r="CV98">
        <v>91.000299999999996</v>
      </c>
      <c r="CW98">
        <v>0.10355300000000001</v>
      </c>
      <c r="CX98">
        <v>26.604800000000001</v>
      </c>
      <c r="CY98">
        <v>26.474900000000002</v>
      </c>
      <c r="CZ98">
        <v>999.9</v>
      </c>
      <c r="DA98">
        <v>0</v>
      </c>
      <c r="DB98">
        <v>0</v>
      </c>
      <c r="DC98">
        <v>9997.5</v>
      </c>
      <c r="DD98">
        <v>0</v>
      </c>
      <c r="DE98">
        <v>0.21912699999999999</v>
      </c>
      <c r="DF98">
        <v>-7.8733199999999997</v>
      </c>
      <c r="DG98">
        <v>399.90600000000001</v>
      </c>
      <c r="DH98">
        <v>406.54700000000003</v>
      </c>
      <c r="DI98">
        <v>3.3461699999999999</v>
      </c>
      <c r="DJ98">
        <v>400.07600000000002</v>
      </c>
      <c r="DK98">
        <v>15.917400000000001</v>
      </c>
      <c r="DL98">
        <v>1.75299</v>
      </c>
      <c r="DM98">
        <v>1.4484900000000001</v>
      </c>
      <c r="DN98">
        <v>15.373799999999999</v>
      </c>
      <c r="DO98">
        <v>12.435</v>
      </c>
      <c r="DP98">
        <v>1499.81</v>
      </c>
      <c r="DQ98">
        <v>0.89999399999999996</v>
      </c>
      <c r="DR98">
        <v>0.100006</v>
      </c>
      <c r="DS98">
        <v>0</v>
      </c>
      <c r="DT98">
        <v>893.024</v>
      </c>
      <c r="DU98">
        <v>4.9997400000000001</v>
      </c>
      <c r="DV98">
        <v>13007.8</v>
      </c>
      <c r="DW98">
        <v>11508.9</v>
      </c>
      <c r="DX98">
        <v>43</v>
      </c>
      <c r="DY98">
        <v>43.75</v>
      </c>
      <c r="DZ98">
        <v>43.811999999999998</v>
      </c>
      <c r="EA98">
        <v>43.311999999999998</v>
      </c>
      <c r="EB98">
        <v>44.875</v>
      </c>
      <c r="EC98">
        <v>1345.32</v>
      </c>
      <c r="ED98">
        <v>149.49</v>
      </c>
      <c r="EE98">
        <v>0</v>
      </c>
      <c r="EF98">
        <v>121.799999952316</v>
      </c>
      <c r="EG98">
        <v>0</v>
      </c>
      <c r="EH98">
        <v>892.11973076923096</v>
      </c>
      <c r="EI98">
        <v>11.4636922751196</v>
      </c>
      <c r="EJ98">
        <v>146.75897416295001</v>
      </c>
      <c r="EK98">
        <v>12992.3807692308</v>
      </c>
      <c r="EL98">
        <v>15</v>
      </c>
      <c r="EM98">
        <v>1530572559.5999999</v>
      </c>
      <c r="EN98" t="s">
        <v>758</v>
      </c>
      <c r="EO98">
        <v>1530572555.5999999</v>
      </c>
      <c r="EP98">
        <v>1530572559.5999999</v>
      </c>
      <c r="EQ98">
        <v>82</v>
      </c>
      <c r="ER98">
        <v>-4.0000000000000001E-3</v>
      </c>
      <c r="ES98">
        <v>-2E-3</v>
      </c>
      <c r="ET98">
        <v>0.06</v>
      </c>
      <c r="EU98">
        <v>-0.115</v>
      </c>
      <c r="EV98">
        <v>400</v>
      </c>
      <c r="EW98">
        <v>16</v>
      </c>
      <c r="EX98">
        <v>0.47</v>
      </c>
      <c r="EY98">
        <v>0.03</v>
      </c>
      <c r="EZ98">
        <v>-8.1114151219512198</v>
      </c>
      <c r="FA98">
        <v>0.79298027874563604</v>
      </c>
      <c r="FB98">
        <v>9.06630353352713E-2</v>
      </c>
      <c r="FC98">
        <v>0</v>
      </c>
      <c r="FD98">
        <v>1</v>
      </c>
      <c r="FE98">
        <v>0</v>
      </c>
      <c r="FF98">
        <v>0</v>
      </c>
      <c r="FG98">
        <v>0</v>
      </c>
      <c r="FH98">
        <v>3.3559651219512201</v>
      </c>
      <c r="FI98">
        <v>9.8113588850233004E-3</v>
      </c>
      <c r="FJ98">
        <v>1.52701716446902E-2</v>
      </c>
      <c r="FK98">
        <v>1</v>
      </c>
      <c r="FL98">
        <v>1</v>
      </c>
      <c r="FM98">
        <v>3</v>
      </c>
      <c r="FN98" t="s">
        <v>413</v>
      </c>
      <c r="FO98">
        <v>3.9268299999999998</v>
      </c>
      <c r="FP98">
        <v>2.7861500000000001</v>
      </c>
      <c r="FQ98">
        <v>8.3544999999999994E-2</v>
      </c>
      <c r="FR98">
        <v>8.4772299999999995E-2</v>
      </c>
      <c r="FS98">
        <v>8.64616E-2</v>
      </c>
      <c r="FT98">
        <v>7.4250399999999994E-2</v>
      </c>
      <c r="FU98">
        <v>19673.7</v>
      </c>
      <c r="FV98">
        <v>23969.7</v>
      </c>
      <c r="FW98">
        <v>20908.8</v>
      </c>
      <c r="FX98">
        <v>25262.2</v>
      </c>
      <c r="FY98">
        <v>30297.5</v>
      </c>
      <c r="FZ98">
        <v>34436.800000000003</v>
      </c>
      <c r="GA98">
        <v>37742.1</v>
      </c>
      <c r="GB98">
        <v>41914.5</v>
      </c>
      <c r="GC98">
        <v>2.6610299999999998</v>
      </c>
      <c r="GD98">
        <v>2.1710500000000001</v>
      </c>
      <c r="GE98">
        <v>0.13131999999999999</v>
      </c>
      <c r="GF98">
        <v>0</v>
      </c>
      <c r="GG98">
        <v>24.3216</v>
      </c>
      <c r="GH98">
        <v>999.9</v>
      </c>
      <c r="GI98">
        <v>43.633000000000003</v>
      </c>
      <c r="GJ98">
        <v>30.071000000000002</v>
      </c>
      <c r="GK98">
        <v>20.5124</v>
      </c>
      <c r="GL98">
        <v>61.5169</v>
      </c>
      <c r="GM98">
        <v>17.9207</v>
      </c>
      <c r="GN98">
        <v>3</v>
      </c>
      <c r="GO98">
        <v>-0.15664600000000001</v>
      </c>
      <c r="GP98">
        <v>-0.19897300000000001</v>
      </c>
      <c r="GQ98">
        <v>20.321100000000001</v>
      </c>
      <c r="GR98">
        <v>5.2220800000000001</v>
      </c>
      <c r="GS98">
        <v>11.962</v>
      </c>
      <c r="GT98">
        <v>4.9857500000000003</v>
      </c>
      <c r="GU98">
        <v>3.3010000000000002</v>
      </c>
      <c r="GV98">
        <v>999.9</v>
      </c>
      <c r="GW98">
        <v>9999</v>
      </c>
      <c r="GX98">
        <v>9999</v>
      </c>
      <c r="GY98">
        <v>9999</v>
      </c>
      <c r="GZ98">
        <v>1.8844399999999999</v>
      </c>
      <c r="HA98">
        <v>1.88141</v>
      </c>
      <c r="HB98">
        <v>1.8829100000000001</v>
      </c>
      <c r="HC98">
        <v>1.8816200000000001</v>
      </c>
      <c r="HD98">
        <v>1.8831</v>
      </c>
      <c r="HE98">
        <v>1.88232</v>
      </c>
      <c r="HF98">
        <v>1.8843099999999999</v>
      </c>
      <c r="HG98">
        <v>1.8815999999999999</v>
      </c>
      <c r="HH98">
        <v>5</v>
      </c>
      <c r="HI98">
        <v>0</v>
      </c>
      <c r="HJ98">
        <v>0</v>
      </c>
      <c r="HK98">
        <v>0</v>
      </c>
      <c r="HL98" t="s">
        <v>406</v>
      </c>
      <c r="HM98" t="s">
        <v>407</v>
      </c>
      <c r="HN98" t="s">
        <v>408</v>
      </c>
      <c r="HO98" t="s">
        <v>408</v>
      </c>
      <c r="HP98" t="s">
        <v>408</v>
      </c>
      <c r="HQ98" t="s">
        <v>408</v>
      </c>
      <c r="HR98">
        <v>0</v>
      </c>
      <c r="HS98">
        <v>100</v>
      </c>
      <c r="HT98">
        <v>100</v>
      </c>
      <c r="HU98">
        <v>0.06</v>
      </c>
      <c r="HV98">
        <v>-0.115</v>
      </c>
      <c r="HW98">
        <v>6.3216999999999898E-2</v>
      </c>
      <c r="HX98">
        <v>0</v>
      </c>
      <c r="HY98">
        <v>0</v>
      </c>
      <c r="HZ98">
        <v>0</v>
      </c>
      <c r="IA98">
        <v>-0.112680952380956</v>
      </c>
      <c r="IB98">
        <v>0</v>
      </c>
      <c r="IC98">
        <v>0</v>
      </c>
      <c r="ID98">
        <v>0</v>
      </c>
      <c r="IE98">
        <v>-1</v>
      </c>
      <c r="IF98">
        <v>-1</v>
      </c>
      <c r="IG98">
        <v>-1</v>
      </c>
      <c r="IH98">
        <v>-1</v>
      </c>
      <c r="II98">
        <v>3.1</v>
      </c>
      <c r="IJ98">
        <v>3</v>
      </c>
      <c r="IK98">
        <v>1.56372</v>
      </c>
      <c r="IL98">
        <v>2.6000999999999999</v>
      </c>
      <c r="IM98">
        <v>2.8002899999999999</v>
      </c>
      <c r="IN98">
        <v>2.97485</v>
      </c>
      <c r="IO98">
        <v>3.0493199999999998</v>
      </c>
      <c r="IP98">
        <v>2.32422</v>
      </c>
      <c r="IQ98">
        <v>35.013399999999997</v>
      </c>
      <c r="IR98">
        <v>24.210100000000001</v>
      </c>
      <c r="IS98">
        <v>18</v>
      </c>
      <c r="IT98">
        <v>1095.4000000000001</v>
      </c>
      <c r="IU98">
        <v>590.53200000000004</v>
      </c>
      <c r="IV98">
        <v>24.999500000000001</v>
      </c>
      <c r="IW98">
        <v>25.2958</v>
      </c>
      <c r="IX98">
        <v>30</v>
      </c>
      <c r="IY98">
        <v>25.205200000000001</v>
      </c>
      <c r="IZ98">
        <v>25.1998</v>
      </c>
      <c r="JA98">
        <v>31.242000000000001</v>
      </c>
      <c r="JB98">
        <v>15.447100000000001</v>
      </c>
      <c r="JC98">
        <v>57.165799999999997</v>
      </c>
      <c r="JD98">
        <v>25</v>
      </c>
      <c r="JE98">
        <v>400</v>
      </c>
      <c r="JF98">
        <v>15.9787</v>
      </c>
      <c r="JG98">
        <v>101.738</v>
      </c>
      <c r="JH98">
        <v>101.041</v>
      </c>
    </row>
    <row r="99" spans="1:268" x14ac:dyDescent="0.2">
      <c r="A99">
        <v>83</v>
      </c>
      <c r="B99">
        <v>1530572680.5999999</v>
      </c>
      <c r="C99">
        <v>15284.5999999046</v>
      </c>
      <c r="D99" t="s">
        <v>759</v>
      </c>
      <c r="E99" t="s">
        <v>760</v>
      </c>
      <c r="F99" t="s">
        <v>399</v>
      </c>
      <c r="I99">
        <v>1530572680.5999999</v>
      </c>
      <c r="J99">
        <f t="shared" si="92"/>
        <v>5.85407631935588E-3</v>
      </c>
      <c r="K99">
        <f t="shared" si="93"/>
        <v>5.8540763193558796</v>
      </c>
      <c r="L99">
        <f t="shared" si="94"/>
        <v>9.8575515573597556</v>
      </c>
      <c r="M99">
        <f t="shared" si="95"/>
        <v>392.779</v>
      </c>
      <c r="N99">
        <f t="shared" si="96"/>
        <v>330.25984250751651</v>
      </c>
      <c r="O99">
        <f t="shared" si="97"/>
        <v>30.089437908875599</v>
      </c>
      <c r="P99">
        <f t="shared" si="98"/>
        <v>35.785456816904002</v>
      </c>
      <c r="Q99">
        <f t="shared" si="99"/>
        <v>0.32339958362018001</v>
      </c>
      <c r="R99">
        <f t="shared" si="100"/>
        <v>2.7675655716760357</v>
      </c>
      <c r="S99">
        <f t="shared" si="101"/>
        <v>0.30377622436104706</v>
      </c>
      <c r="T99">
        <f t="shared" si="102"/>
        <v>0.19152391555737464</v>
      </c>
      <c r="U99">
        <f t="shared" si="103"/>
        <v>248.07462450016186</v>
      </c>
      <c r="V99">
        <f t="shared" si="104"/>
        <v>26.506246369893805</v>
      </c>
      <c r="W99">
        <f t="shared" si="105"/>
        <v>26.404399999999999</v>
      </c>
      <c r="X99">
        <f t="shared" si="106"/>
        <v>3.4558521332041954</v>
      </c>
      <c r="Y99">
        <f t="shared" si="107"/>
        <v>50.15728145532772</v>
      </c>
      <c r="Z99">
        <f t="shared" si="108"/>
        <v>1.7502647896608001</v>
      </c>
      <c r="AA99">
        <f t="shared" si="109"/>
        <v>3.4895527406517495</v>
      </c>
      <c r="AB99">
        <f t="shared" si="110"/>
        <v>1.7055873435433953</v>
      </c>
      <c r="AC99">
        <f t="shared" si="111"/>
        <v>-258.16476568359428</v>
      </c>
      <c r="AD99">
        <f t="shared" si="112"/>
        <v>24.559142193492672</v>
      </c>
      <c r="AE99">
        <f t="shared" si="113"/>
        <v>1.9052814368177842</v>
      </c>
      <c r="AF99">
        <f t="shared" si="114"/>
        <v>16.374282446878023</v>
      </c>
      <c r="AG99">
        <v>0</v>
      </c>
      <c r="AH99">
        <v>0</v>
      </c>
      <c r="AI99">
        <f t="shared" si="115"/>
        <v>1</v>
      </c>
      <c r="AJ99">
        <f t="shared" si="116"/>
        <v>0</v>
      </c>
      <c r="AK99">
        <f t="shared" si="117"/>
        <v>48207.612774650617</v>
      </c>
      <c r="AL99" t="s">
        <v>400</v>
      </c>
      <c r="AM99">
        <v>8237.3799999999992</v>
      </c>
      <c r="AN99">
        <v>0</v>
      </c>
      <c r="AO99">
        <v>0</v>
      </c>
      <c r="AP99" t="e">
        <f t="shared" si="118"/>
        <v>#DIV/0!</v>
      </c>
      <c r="AQ99">
        <v>-1</v>
      </c>
      <c r="AR99" t="s">
        <v>761</v>
      </c>
      <c r="AS99">
        <v>10410</v>
      </c>
      <c r="AT99">
        <v>879.10275999999999</v>
      </c>
      <c r="AU99">
        <v>985.08600000000001</v>
      </c>
      <c r="AV99">
        <f t="shared" si="119"/>
        <v>0.10758780451656003</v>
      </c>
      <c r="AW99">
        <v>0.5</v>
      </c>
      <c r="AX99">
        <f t="shared" si="120"/>
        <v>1264.5855007772857</v>
      </c>
      <c r="AY99">
        <f t="shared" si="121"/>
        <v>9.8575515573597556</v>
      </c>
      <c r="AZ99">
        <f t="shared" si="122"/>
        <v>68.026988826051394</v>
      </c>
      <c r="BA99">
        <f t="shared" si="123"/>
        <v>8.5858580148879537E-3</v>
      </c>
      <c r="BB99">
        <f t="shared" si="124"/>
        <v>-1</v>
      </c>
      <c r="BC99" t="e">
        <f t="shared" si="125"/>
        <v>#DIV/0!</v>
      </c>
      <c r="BD99" t="s">
        <v>402</v>
      </c>
      <c r="BE99">
        <v>0</v>
      </c>
      <c r="BF99" t="e">
        <f t="shared" si="126"/>
        <v>#DIV/0!</v>
      </c>
      <c r="BG99" t="e">
        <f t="shared" si="127"/>
        <v>#DIV/0!</v>
      </c>
      <c r="BH99" t="e">
        <f t="shared" si="128"/>
        <v>#DIV/0!</v>
      </c>
      <c r="BI99" t="e">
        <f t="shared" si="129"/>
        <v>#DIV/0!</v>
      </c>
      <c r="BJ99">
        <f t="shared" si="130"/>
        <v>0.10758780451656</v>
      </c>
      <c r="BK99" t="e">
        <f t="shared" si="131"/>
        <v>#DIV/0!</v>
      </c>
      <c r="BL99" t="e">
        <f t="shared" si="132"/>
        <v>#DIV/0!</v>
      </c>
      <c r="BM99" t="e">
        <f t="shared" si="133"/>
        <v>#DIV/0!</v>
      </c>
      <c r="BN99">
        <v>709</v>
      </c>
      <c r="BO99">
        <v>300</v>
      </c>
      <c r="BP99">
        <v>300</v>
      </c>
      <c r="BQ99">
        <v>300</v>
      </c>
      <c r="BR99">
        <v>10410</v>
      </c>
      <c r="BS99">
        <v>966.59</v>
      </c>
      <c r="BT99">
        <v>-7.3890199999999996E-3</v>
      </c>
      <c r="BU99">
        <v>-0.96</v>
      </c>
      <c r="BV99" t="s">
        <v>402</v>
      </c>
      <c r="BW99" t="s">
        <v>402</v>
      </c>
      <c r="BX99" t="s">
        <v>402</v>
      </c>
      <c r="BY99" t="s">
        <v>402</v>
      </c>
      <c r="BZ99" t="s">
        <v>402</v>
      </c>
      <c r="CA99" t="s">
        <v>402</v>
      </c>
      <c r="CB99" t="s">
        <v>402</v>
      </c>
      <c r="CC99" t="s">
        <v>402</v>
      </c>
      <c r="CD99" t="s">
        <v>402</v>
      </c>
      <c r="CE99" t="s">
        <v>402</v>
      </c>
      <c r="CF99">
        <f t="shared" si="134"/>
        <v>1500.12</v>
      </c>
      <c r="CG99">
        <f t="shared" si="135"/>
        <v>1264.5855007772857</v>
      </c>
      <c r="CH99">
        <f t="shared" si="136"/>
        <v>0.84298956135328229</v>
      </c>
      <c r="CI99">
        <f t="shared" si="137"/>
        <v>0.16536985341183497</v>
      </c>
      <c r="CJ99">
        <v>6</v>
      </c>
      <c r="CK99">
        <v>0.5</v>
      </c>
      <c r="CL99" t="s">
        <v>403</v>
      </c>
      <c r="CM99">
        <v>2</v>
      </c>
      <c r="CN99">
        <v>1530572680.5999999</v>
      </c>
      <c r="CO99">
        <v>392.779</v>
      </c>
      <c r="CP99">
        <v>400.07299999999998</v>
      </c>
      <c r="CQ99">
        <v>19.210799999999999</v>
      </c>
      <c r="CR99">
        <v>15.7659</v>
      </c>
      <c r="CS99">
        <v>392.69799999999998</v>
      </c>
      <c r="CT99">
        <v>19.323799999999999</v>
      </c>
      <c r="CU99">
        <v>1000.02</v>
      </c>
      <c r="CV99">
        <v>91.004900000000006</v>
      </c>
      <c r="CW99">
        <v>0.103476</v>
      </c>
      <c r="CX99">
        <v>26.568999999999999</v>
      </c>
      <c r="CY99">
        <v>26.404399999999999</v>
      </c>
      <c r="CZ99">
        <v>999.9</v>
      </c>
      <c r="DA99">
        <v>0</v>
      </c>
      <c r="DB99">
        <v>0</v>
      </c>
      <c r="DC99">
        <v>10003.799999999999</v>
      </c>
      <c r="DD99">
        <v>0</v>
      </c>
      <c r="DE99">
        <v>0.21912699999999999</v>
      </c>
      <c r="DF99">
        <v>-7.3151200000000003</v>
      </c>
      <c r="DG99">
        <v>400.45</v>
      </c>
      <c r="DH99">
        <v>406.48099999999999</v>
      </c>
      <c r="DI99">
        <v>3.4432499999999999</v>
      </c>
      <c r="DJ99">
        <v>400.07299999999998</v>
      </c>
      <c r="DK99">
        <v>15.7659</v>
      </c>
      <c r="DL99">
        <v>1.74813</v>
      </c>
      <c r="DM99">
        <v>1.4347799999999999</v>
      </c>
      <c r="DN99">
        <v>15.330500000000001</v>
      </c>
      <c r="DO99">
        <v>12.2902</v>
      </c>
      <c r="DP99">
        <v>1500.12</v>
      </c>
      <c r="DQ99">
        <v>0.90001200000000003</v>
      </c>
      <c r="DR99">
        <v>9.9987599999999996E-2</v>
      </c>
      <c r="DS99">
        <v>0</v>
      </c>
      <c r="DT99">
        <v>878.16200000000003</v>
      </c>
      <c r="DU99">
        <v>4.9997400000000001</v>
      </c>
      <c r="DV99">
        <v>12774.8</v>
      </c>
      <c r="DW99">
        <v>11511.3</v>
      </c>
      <c r="DX99">
        <v>42.75</v>
      </c>
      <c r="DY99">
        <v>43.625</v>
      </c>
      <c r="DZ99">
        <v>43.75</v>
      </c>
      <c r="EA99">
        <v>43.311999999999998</v>
      </c>
      <c r="EB99">
        <v>44.75</v>
      </c>
      <c r="EC99">
        <v>1345.63</v>
      </c>
      <c r="ED99">
        <v>149.49</v>
      </c>
      <c r="EE99">
        <v>0</v>
      </c>
      <c r="EF99">
        <v>141.799999952316</v>
      </c>
      <c r="EG99">
        <v>0</v>
      </c>
      <c r="EH99">
        <v>879.10275999999999</v>
      </c>
      <c r="EI99">
        <v>-8.21876924066272</v>
      </c>
      <c r="EJ99">
        <v>-140.807692518002</v>
      </c>
      <c r="EK99">
        <v>12790.04</v>
      </c>
      <c r="EL99">
        <v>15</v>
      </c>
      <c r="EM99">
        <v>1530572703.0999999</v>
      </c>
      <c r="EN99" t="s">
        <v>762</v>
      </c>
      <c r="EO99">
        <v>1530572697.5999999</v>
      </c>
      <c r="EP99">
        <v>1530572703.0999999</v>
      </c>
      <c r="EQ99">
        <v>83</v>
      </c>
      <c r="ER99">
        <v>2.1999999999999999E-2</v>
      </c>
      <c r="ES99">
        <v>2E-3</v>
      </c>
      <c r="ET99">
        <v>8.1000000000000003E-2</v>
      </c>
      <c r="EU99">
        <v>-0.113</v>
      </c>
      <c r="EV99">
        <v>400</v>
      </c>
      <c r="EW99">
        <v>16</v>
      </c>
      <c r="EX99">
        <v>0.4</v>
      </c>
      <c r="EY99">
        <v>0.04</v>
      </c>
      <c r="EZ99">
        <v>-7.2760372499999999</v>
      </c>
      <c r="FA99">
        <v>-9.1203377110652805E-3</v>
      </c>
      <c r="FB99">
        <v>2.9004180128690101E-2</v>
      </c>
      <c r="FC99">
        <v>1</v>
      </c>
      <c r="FD99">
        <v>1</v>
      </c>
      <c r="FE99">
        <v>0</v>
      </c>
      <c r="FF99">
        <v>0</v>
      </c>
      <c r="FG99">
        <v>0</v>
      </c>
      <c r="FH99">
        <v>3.4378850000000001</v>
      </c>
      <c r="FI99">
        <v>4.8857786116330001E-2</v>
      </c>
      <c r="FJ99">
        <v>5.2648295319031799E-3</v>
      </c>
      <c r="FK99">
        <v>1</v>
      </c>
      <c r="FL99">
        <v>2</v>
      </c>
      <c r="FM99">
        <v>3</v>
      </c>
      <c r="FN99" t="s">
        <v>422</v>
      </c>
      <c r="FO99">
        <v>3.9268200000000002</v>
      </c>
      <c r="FP99">
        <v>2.78613</v>
      </c>
      <c r="FQ99">
        <v>8.3653500000000006E-2</v>
      </c>
      <c r="FR99">
        <v>8.4788500000000003E-2</v>
      </c>
      <c r="FS99">
        <v>8.6308300000000004E-2</v>
      </c>
      <c r="FT99">
        <v>7.3741000000000001E-2</v>
      </c>
      <c r="FU99">
        <v>19673.900000000001</v>
      </c>
      <c r="FV99">
        <v>23972.7</v>
      </c>
      <c r="FW99">
        <v>20911.3</v>
      </c>
      <c r="FX99">
        <v>25265.599999999999</v>
      </c>
      <c r="FY99">
        <v>30305.7</v>
      </c>
      <c r="FZ99">
        <v>34460.1</v>
      </c>
      <c r="GA99">
        <v>37745.9</v>
      </c>
      <c r="GB99">
        <v>41919.599999999999</v>
      </c>
      <c r="GC99">
        <v>2.6627800000000001</v>
      </c>
      <c r="GD99">
        <v>2.1712500000000001</v>
      </c>
      <c r="GE99">
        <v>0.13037799999999999</v>
      </c>
      <c r="GF99">
        <v>0</v>
      </c>
      <c r="GG99">
        <v>24.266400000000001</v>
      </c>
      <c r="GH99">
        <v>999.9</v>
      </c>
      <c r="GI99">
        <v>43.12</v>
      </c>
      <c r="GJ99">
        <v>30.100999999999999</v>
      </c>
      <c r="GK99">
        <v>20.305199999999999</v>
      </c>
      <c r="GL99">
        <v>61.417000000000002</v>
      </c>
      <c r="GM99">
        <v>17.956700000000001</v>
      </c>
      <c r="GN99">
        <v>3</v>
      </c>
      <c r="GO99">
        <v>-0.16153200000000001</v>
      </c>
      <c r="GP99">
        <v>-0.22888600000000001</v>
      </c>
      <c r="GQ99">
        <v>20.321300000000001</v>
      </c>
      <c r="GR99">
        <v>5.2222299999999997</v>
      </c>
      <c r="GS99">
        <v>11.962</v>
      </c>
      <c r="GT99">
        <v>4.9857500000000003</v>
      </c>
      <c r="GU99">
        <v>3.3010000000000002</v>
      </c>
      <c r="GV99">
        <v>999.9</v>
      </c>
      <c r="GW99">
        <v>9999</v>
      </c>
      <c r="GX99">
        <v>9999</v>
      </c>
      <c r="GY99">
        <v>9999</v>
      </c>
      <c r="GZ99">
        <v>1.8844000000000001</v>
      </c>
      <c r="HA99">
        <v>1.88141</v>
      </c>
      <c r="HB99">
        <v>1.88293</v>
      </c>
      <c r="HC99">
        <v>1.8816600000000001</v>
      </c>
      <c r="HD99">
        <v>1.8831500000000001</v>
      </c>
      <c r="HE99">
        <v>1.8823399999999999</v>
      </c>
      <c r="HF99">
        <v>1.8843099999999999</v>
      </c>
      <c r="HG99">
        <v>1.8815900000000001</v>
      </c>
      <c r="HH99">
        <v>5</v>
      </c>
      <c r="HI99">
        <v>0</v>
      </c>
      <c r="HJ99">
        <v>0</v>
      </c>
      <c r="HK99">
        <v>0</v>
      </c>
      <c r="HL99" t="s">
        <v>406</v>
      </c>
      <c r="HM99" t="s">
        <v>407</v>
      </c>
      <c r="HN99" t="s">
        <v>408</v>
      </c>
      <c r="HO99" t="s">
        <v>408</v>
      </c>
      <c r="HP99" t="s">
        <v>408</v>
      </c>
      <c r="HQ99" t="s">
        <v>408</v>
      </c>
      <c r="HR99">
        <v>0</v>
      </c>
      <c r="HS99">
        <v>100</v>
      </c>
      <c r="HT99">
        <v>100</v>
      </c>
      <c r="HU99">
        <v>8.1000000000000003E-2</v>
      </c>
      <c r="HV99">
        <v>-0.113</v>
      </c>
      <c r="HW99">
        <v>5.9550000000001498E-2</v>
      </c>
      <c r="HX99">
        <v>0</v>
      </c>
      <c r="HY99">
        <v>0</v>
      </c>
      <c r="HZ99">
        <v>0</v>
      </c>
      <c r="IA99">
        <v>-0.114635</v>
      </c>
      <c r="IB99">
        <v>0</v>
      </c>
      <c r="IC99">
        <v>0</v>
      </c>
      <c r="ID99">
        <v>0</v>
      </c>
      <c r="IE99">
        <v>-1</v>
      </c>
      <c r="IF99">
        <v>-1</v>
      </c>
      <c r="IG99">
        <v>-1</v>
      </c>
      <c r="IH99">
        <v>-1</v>
      </c>
      <c r="II99">
        <v>2.1</v>
      </c>
      <c r="IJ99">
        <v>2</v>
      </c>
      <c r="IK99">
        <v>1.55884</v>
      </c>
      <c r="IL99">
        <v>2.5915499999999998</v>
      </c>
      <c r="IM99">
        <v>2.8002899999999999</v>
      </c>
      <c r="IN99">
        <v>2.97607</v>
      </c>
      <c r="IO99">
        <v>3.0493199999999998</v>
      </c>
      <c r="IP99">
        <v>2.2973599999999998</v>
      </c>
      <c r="IQ99">
        <v>35.0364</v>
      </c>
      <c r="IR99">
        <v>24.210100000000001</v>
      </c>
      <c r="IS99">
        <v>18</v>
      </c>
      <c r="IT99">
        <v>1096.19</v>
      </c>
      <c r="IU99">
        <v>589.96500000000003</v>
      </c>
      <c r="IV99">
        <v>25</v>
      </c>
      <c r="IW99">
        <v>25.229399999999998</v>
      </c>
      <c r="IX99">
        <v>30</v>
      </c>
      <c r="IY99">
        <v>25.1417</v>
      </c>
      <c r="IZ99">
        <v>25.136600000000001</v>
      </c>
      <c r="JA99">
        <v>31.133700000000001</v>
      </c>
      <c r="JB99">
        <v>15.358499999999999</v>
      </c>
      <c r="JC99">
        <v>56.160400000000003</v>
      </c>
      <c r="JD99">
        <v>25</v>
      </c>
      <c r="JE99">
        <v>400</v>
      </c>
      <c r="JF99">
        <v>15.817500000000001</v>
      </c>
      <c r="JG99">
        <v>101.749</v>
      </c>
      <c r="JH99">
        <v>101.054</v>
      </c>
    </row>
    <row r="100" spans="1:268" x14ac:dyDescent="0.2">
      <c r="A100">
        <v>84</v>
      </c>
      <c r="B100">
        <v>1530572824.0999999</v>
      </c>
      <c r="C100">
        <v>15428.0999999046</v>
      </c>
      <c r="D100" t="s">
        <v>763</v>
      </c>
      <c r="E100" t="s">
        <v>764</v>
      </c>
      <c r="F100" t="s">
        <v>399</v>
      </c>
      <c r="I100">
        <v>1530572824.0999999</v>
      </c>
      <c r="J100">
        <f t="shared" si="92"/>
        <v>5.8047120951450299E-3</v>
      </c>
      <c r="K100">
        <f t="shared" si="93"/>
        <v>5.8047120951450299</v>
      </c>
      <c r="L100">
        <f t="shared" si="94"/>
        <v>11.990003520580274</v>
      </c>
      <c r="M100">
        <f t="shared" si="95"/>
        <v>590.71799999999996</v>
      </c>
      <c r="N100">
        <f t="shared" si="96"/>
        <v>510.95882009839363</v>
      </c>
      <c r="O100">
        <f t="shared" si="97"/>
        <v>46.547030237207807</v>
      </c>
      <c r="P100">
        <f t="shared" si="98"/>
        <v>53.812885747559996</v>
      </c>
      <c r="Q100">
        <f t="shared" si="99"/>
        <v>0.32141910884989183</v>
      </c>
      <c r="R100">
        <f t="shared" si="100"/>
        <v>2.7688339501462633</v>
      </c>
      <c r="S100">
        <f t="shared" si="101"/>
        <v>0.30203593392082462</v>
      </c>
      <c r="T100">
        <f t="shared" si="102"/>
        <v>0.19041647520196534</v>
      </c>
      <c r="U100">
        <f t="shared" si="103"/>
        <v>248.0400915004823</v>
      </c>
      <c r="V100">
        <f t="shared" si="104"/>
        <v>26.497791019143957</v>
      </c>
      <c r="W100">
        <f t="shared" si="105"/>
        <v>26.348500000000001</v>
      </c>
      <c r="X100">
        <f t="shared" si="106"/>
        <v>3.444471859171061</v>
      </c>
      <c r="Y100">
        <f t="shared" si="107"/>
        <v>50.029342360831798</v>
      </c>
      <c r="Z100">
        <f t="shared" si="108"/>
        <v>1.7435590700900001</v>
      </c>
      <c r="AA100">
        <f t="shared" si="109"/>
        <v>3.4850729348284228</v>
      </c>
      <c r="AB100">
        <f t="shared" si="110"/>
        <v>1.7009127890810609</v>
      </c>
      <c r="AC100">
        <f t="shared" si="111"/>
        <v>-255.98780339589581</v>
      </c>
      <c r="AD100">
        <f t="shared" si="112"/>
        <v>29.660619795360518</v>
      </c>
      <c r="AE100">
        <f t="shared" si="113"/>
        <v>2.2991016008375902</v>
      </c>
      <c r="AF100">
        <f t="shared" si="114"/>
        <v>24.0120095007846</v>
      </c>
      <c r="AG100">
        <v>0</v>
      </c>
      <c r="AH100">
        <v>0</v>
      </c>
      <c r="AI100">
        <f t="shared" si="115"/>
        <v>1</v>
      </c>
      <c r="AJ100">
        <f t="shared" si="116"/>
        <v>0</v>
      </c>
      <c r="AK100">
        <f t="shared" si="117"/>
        <v>48245.493994305994</v>
      </c>
      <c r="AL100" t="s">
        <v>400</v>
      </c>
      <c r="AM100">
        <v>8237.3799999999992</v>
      </c>
      <c r="AN100">
        <v>0</v>
      </c>
      <c r="AO100">
        <v>0</v>
      </c>
      <c r="AP100" t="e">
        <f t="shared" si="118"/>
        <v>#DIV/0!</v>
      </c>
      <c r="AQ100">
        <v>-1</v>
      </c>
      <c r="AR100" t="s">
        <v>765</v>
      </c>
      <c r="AS100">
        <v>10410.4</v>
      </c>
      <c r="AT100">
        <v>885.74864000000002</v>
      </c>
      <c r="AU100">
        <v>994.01800000000003</v>
      </c>
      <c r="AV100">
        <f t="shared" si="119"/>
        <v>0.10892092497318961</v>
      </c>
      <c r="AW100">
        <v>0.5</v>
      </c>
      <c r="AX100">
        <f t="shared" si="120"/>
        <v>1264.4010007774521</v>
      </c>
      <c r="AY100">
        <f t="shared" si="121"/>
        <v>11.990003520580274</v>
      </c>
      <c r="AZ100">
        <f t="shared" si="122"/>
        <v>68.859863270853353</v>
      </c>
      <c r="BA100">
        <f t="shared" si="123"/>
        <v>1.0273642232640602E-2</v>
      </c>
      <c r="BB100">
        <f t="shared" si="124"/>
        <v>-1</v>
      </c>
      <c r="BC100" t="e">
        <f t="shared" si="125"/>
        <v>#DIV/0!</v>
      </c>
      <c r="BD100" t="s">
        <v>402</v>
      </c>
      <c r="BE100">
        <v>0</v>
      </c>
      <c r="BF100" t="e">
        <f t="shared" si="126"/>
        <v>#DIV/0!</v>
      </c>
      <c r="BG100" t="e">
        <f t="shared" si="127"/>
        <v>#DIV/0!</v>
      </c>
      <c r="BH100" t="e">
        <f t="shared" si="128"/>
        <v>#DIV/0!</v>
      </c>
      <c r="BI100" t="e">
        <f t="shared" si="129"/>
        <v>#DIV/0!</v>
      </c>
      <c r="BJ100">
        <f t="shared" si="130"/>
        <v>0.10892092497318963</v>
      </c>
      <c r="BK100" t="e">
        <f t="shared" si="131"/>
        <v>#DIV/0!</v>
      </c>
      <c r="BL100" t="e">
        <f t="shared" si="132"/>
        <v>#DIV/0!</v>
      </c>
      <c r="BM100" t="e">
        <f t="shared" si="133"/>
        <v>#DIV/0!</v>
      </c>
      <c r="BN100">
        <v>710</v>
      </c>
      <c r="BO100">
        <v>300</v>
      </c>
      <c r="BP100">
        <v>300</v>
      </c>
      <c r="BQ100">
        <v>300</v>
      </c>
      <c r="BR100">
        <v>10410.4</v>
      </c>
      <c r="BS100">
        <v>977.84</v>
      </c>
      <c r="BT100">
        <v>-7.3893800000000001E-3</v>
      </c>
      <c r="BU100">
        <v>-0.52</v>
      </c>
      <c r="BV100" t="s">
        <v>402</v>
      </c>
      <c r="BW100" t="s">
        <v>402</v>
      </c>
      <c r="BX100" t="s">
        <v>402</v>
      </c>
      <c r="BY100" t="s">
        <v>402</v>
      </c>
      <c r="BZ100" t="s">
        <v>402</v>
      </c>
      <c r="CA100" t="s">
        <v>402</v>
      </c>
      <c r="CB100" t="s">
        <v>402</v>
      </c>
      <c r="CC100" t="s">
        <v>402</v>
      </c>
      <c r="CD100" t="s">
        <v>402</v>
      </c>
      <c r="CE100" t="s">
        <v>402</v>
      </c>
      <c r="CF100">
        <f t="shared" si="134"/>
        <v>1499.9</v>
      </c>
      <c r="CG100">
        <f t="shared" si="135"/>
        <v>1264.4010007774521</v>
      </c>
      <c r="CH100">
        <f t="shared" si="136"/>
        <v>0.84299019986495893</v>
      </c>
      <c r="CI100">
        <f t="shared" si="137"/>
        <v>0.16537108573937082</v>
      </c>
      <c r="CJ100">
        <v>6</v>
      </c>
      <c r="CK100">
        <v>0.5</v>
      </c>
      <c r="CL100" t="s">
        <v>403</v>
      </c>
      <c r="CM100">
        <v>2</v>
      </c>
      <c r="CN100">
        <v>1530572824.0999999</v>
      </c>
      <c r="CO100">
        <v>590.71799999999996</v>
      </c>
      <c r="CP100">
        <v>599.97</v>
      </c>
      <c r="CQ100">
        <v>19.139500000000002</v>
      </c>
      <c r="CR100">
        <v>15.723100000000001</v>
      </c>
      <c r="CS100">
        <v>590.23400000000004</v>
      </c>
      <c r="CT100">
        <v>19.250499999999999</v>
      </c>
      <c r="CU100">
        <v>999.93200000000002</v>
      </c>
      <c r="CV100">
        <v>90.993899999999996</v>
      </c>
      <c r="CW100">
        <v>0.10352</v>
      </c>
      <c r="CX100">
        <v>26.5472</v>
      </c>
      <c r="CY100">
        <v>26.348500000000001</v>
      </c>
      <c r="CZ100">
        <v>999.9</v>
      </c>
      <c r="DA100">
        <v>0</v>
      </c>
      <c r="DB100">
        <v>0</v>
      </c>
      <c r="DC100">
        <v>10012.5</v>
      </c>
      <c r="DD100">
        <v>0</v>
      </c>
      <c r="DE100">
        <v>0.21912699999999999</v>
      </c>
      <c r="DF100">
        <v>-9.6549099999999992</v>
      </c>
      <c r="DG100">
        <v>601.83299999999997</v>
      </c>
      <c r="DH100">
        <v>609.55399999999997</v>
      </c>
      <c r="DI100">
        <v>3.4145500000000002</v>
      </c>
      <c r="DJ100">
        <v>599.97</v>
      </c>
      <c r="DK100">
        <v>15.723100000000001</v>
      </c>
      <c r="DL100">
        <v>1.7414099999999999</v>
      </c>
      <c r="DM100">
        <v>1.4307099999999999</v>
      </c>
      <c r="DN100">
        <v>15.2706</v>
      </c>
      <c r="DO100">
        <v>12.2471</v>
      </c>
      <c r="DP100">
        <v>1499.9</v>
      </c>
      <c r="DQ100">
        <v>0.89999399999999996</v>
      </c>
      <c r="DR100">
        <v>0.100006</v>
      </c>
      <c r="DS100">
        <v>0</v>
      </c>
      <c r="DT100">
        <v>884.97400000000005</v>
      </c>
      <c r="DU100">
        <v>4.9997400000000001</v>
      </c>
      <c r="DV100">
        <v>12881.8</v>
      </c>
      <c r="DW100">
        <v>11509.5</v>
      </c>
      <c r="DX100">
        <v>42.186999999999998</v>
      </c>
      <c r="DY100">
        <v>43.561999999999998</v>
      </c>
      <c r="DZ100">
        <v>43.625</v>
      </c>
      <c r="EA100">
        <v>43.125</v>
      </c>
      <c r="EB100">
        <v>44.625</v>
      </c>
      <c r="EC100">
        <v>1345.4</v>
      </c>
      <c r="ED100">
        <v>149.5</v>
      </c>
      <c r="EE100">
        <v>0</v>
      </c>
      <c r="EF100">
        <v>143</v>
      </c>
      <c r="EG100">
        <v>0</v>
      </c>
      <c r="EH100">
        <v>885.74864000000002</v>
      </c>
      <c r="EI100">
        <v>-3.8240769143834799</v>
      </c>
      <c r="EJ100">
        <v>-48.838461641286997</v>
      </c>
      <c r="EK100">
        <v>12889.464</v>
      </c>
      <c r="EL100">
        <v>15</v>
      </c>
      <c r="EM100">
        <v>1530572851.0999999</v>
      </c>
      <c r="EN100" t="s">
        <v>766</v>
      </c>
      <c r="EO100">
        <v>1530572842.0999999</v>
      </c>
      <c r="EP100">
        <v>1530572851.0999999</v>
      </c>
      <c r="EQ100">
        <v>84</v>
      </c>
      <c r="ER100">
        <v>0.40300000000000002</v>
      </c>
      <c r="ES100">
        <v>2E-3</v>
      </c>
      <c r="ET100">
        <v>0.48399999999999999</v>
      </c>
      <c r="EU100">
        <v>-0.111</v>
      </c>
      <c r="EV100">
        <v>600</v>
      </c>
      <c r="EW100">
        <v>16</v>
      </c>
      <c r="EX100">
        <v>0.28999999999999998</v>
      </c>
      <c r="EY100">
        <v>0.04</v>
      </c>
      <c r="EZ100">
        <v>-9.6681029268292704</v>
      </c>
      <c r="FA100">
        <v>0.37643979094074298</v>
      </c>
      <c r="FB100">
        <v>5.7391256759277198E-2</v>
      </c>
      <c r="FC100">
        <v>0</v>
      </c>
      <c r="FD100">
        <v>1</v>
      </c>
      <c r="FE100">
        <v>0</v>
      </c>
      <c r="FF100">
        <v>0</v>
      </c>
      <c r="FG100">
        <v>0</v>
      </c>
      <c r="FH100">
        <v>3.4340531707317101</v>
      </c>
      <c r="FI100">
        <v>-0.12669470383274201</v>
      </c>
      <c r="FJ100">
        <v>1.7261779638493999E-2</v>
      </c>
      <c r="FK100">
        <v>1</v>
      </c>
      <c r="FL100">
        <v>1</v>
      </c>
      <c r="FM100">
        <v>3</v>
      </c>
      <c r="FN100" t="s">
        <v>413</v>
      </c>
      <c r="FO100">
        <v>3.9266899999999998</v>
      </c>
      <c r="FP100">
        <v>2.7862499999999999</v>
      </c>
      <c r="FQ100">
        <v>0.11273900000000001</v>
      </c>
      <c r="FR100">
        <v>0.113923</v>
      </c>
      <c r="FS100">
        <v>8.6071800000000004E-2</v>
      </c>
      <c r="FT100">
        <v>7.35952E-2</v>
      </c>
      <c r="FU100">
        <v>19051.3</v>
      </c>
      <c r="FV100">
        <v>23211.4</v>
      </c>
      <c r="FW100">
        <v>20913.3</v>
      </c>
      <c r="FX100">
        <v>25267.4</v>
      </c>
      <c r="FY100">
        <v>30317</v>
      </c>
      <c r="FZ100">
        <v>34468.5</v>
      </c>
      <c r="GA100">
        <v>37749.4</v>
      </c>
      <c r="GB100">
        <v>41922.5</v>
      </c>
      <c r="GC100">
        <v>2.6629</v>
      </c>
      <c r="GD100">
        <v>2.1726999999999999</v>
      </c>
      <c r="GE100">
        <v>0.13081000000000001</v>
      </c>
      <c r="GF100">
        <v>0</v>
      </c>
      <c r="GG100">
        <v>24.203199999999999</v>
      </c>
      <c r="GH100">
        <v>999.9</v>
      </c>
      <c r="GI100">
        <v>42.625999999999998</v>
      </c>
      <c r="GJ100">
        <v>30.111000000000001</v>
      </c>
      <c r="GK100">
        <v>20.0839</v>
      </c>
      <c r="GL100">
        <v>61.447000000000003</v>
      </c>
      <c r="GM100">
        <v>17.960699999999999</v>
      </c>
      <c r="GN100">
        <v>3</v>
      </c>
      <c r="GO100">
        <v>-0.165798</v>
      </c>
      <c r="GP100">
        <v>-0.25006800000000001</v>
      </c>
      <c r="GQ100">
        <v>20.321300000000001</v>
      </c>
      <c r="GR100">
        <v>5.2217799999999999</v>
      </c>
      <c r="GS100">
        <v>11.962</v>
      </c>
      <c r="GT100">
        <v>4.9857500000000003</v>
      </c>
      <c r="GU100">
        <v>3.3010000000000002</v>
      </c>
      <c r="GV100">
        <v>999.9</v>
      </c>
      <c r="GW100">
        <v>9999</v>
      </c>
      <c r="GX100">
        <v>9999</v>
      </c>
      <c r="GY100">
        <v>9999</v>
      </c>
      <c r="GZ100">
        <v>1.88443</v>
      </c>
      <c r="HA100">
        <v>1.88141</v>
      </c>
      <c r="HB100">
        <v>1.8828800000000001</v>
      </c>
      <c r="HC100">
        <v>1.8815900000000001</v>
      </c>
      <c r="HD100">
        <v>1.8831199999999999</v>
      </c>
      <c r="HE100">
        <v>1.88232</v>
      </c>
      <c r="HF100">
        <v>1.8843099999999999</v>
      </c>
      <c r="HG100">
        <v>1.88157</v>
      </c>
      <c r="HH100">
        <v>5</v>
      </c>
      <c r="HI100">
        <v>0</v>
      </c>
      <c r="HJ100">
        <v>0</v>
      </c>
      <c r="HK100">
        <v>0</v>
      </c>
      <c r="HL100" t="s">
        <v>406</v>
      </c>
      <c r="HM100" t="s">
        <v>407</v>
      </c>
      <c r="HN100" t="s">
        <v>408</v>
      </c>
      <c r="HO100" t="s">
        <v>408</v>
      </c>
      <c r="HP100" t="s">
        <v>408</v>
      </c>
      <c r="HQ100" t="s">
        <v>408</v>
      </c>
      <c r="HR100">
        <v>0</v>
      </c>
      <c r="HS100">
        <v>100</v>
      </c>
      <c r="HT100">
        <v>100</v>
      </c>
      <c r="HU100">
        <v>0.48399999999999999</v>
      </c>
      <c r="HV100">
        <v>-0.111</v>
      </c>
      <c r="HW100">
        <v>8.1200000000023906E-2</v>
      </c>
      <c r="HX100">
        <v>0</v>
      </c>
      <c r="HY100">
        <v>0</v>
      </c>
      <c r="HZ100">
        <v>0</v>
      </c>
      <c r="IA100">
        <v>-0.11277142857143301</v>
      </c>
      <c r="IB100">
        <v>0</v>
      </c>
      <c r="IC100">
        <v>0</v>
      </c>
      <c r="ID100">
        <v>0</v>
      </c>
      <c r="IE100">
        <v>-1</v>
      </c>
      <c r="IF100">
        <v>-1</v>
      </c>
      <c r="IG100">
        <v>-1</v>
      </c>
      <c r="IH100">
        <v>-1</v>
      </c>
      <c r="II100">
        <v>2.1</v>
      </c>
      <c r="IJ100">
        <v>2</v>
      </c>
      <c r="IK100">
        <v>2.1594199999999999</v>
      </c>
      <c r="IL100">
        <v>2.5988799999999999</v>
      </c>
      <c r="IM100">
        <v>2.8002899999999999</v>
      </c>
      <c r="IN100">
        <v>2.97607</v>
      </c>
      <c r="IO100">
        <v>3.0493199999999998</v>
      </c>
      <c r="IP100">
        <v>2.3071299999999999</v>
      </c>
      <c r="IQ100">
        <v>35.0364</v>
      </c>
      <c r="IR100">
        <v>24.210100000000001</v>
      </c>
      <c r="IS100">
        <v>18</v>
      </c>
      <c r="IT100">
        <v>1095.0899999999999</v>
      </c>
      <c r="IU100">
        <v>590.38900000000001</v>
      </c>
      <c r="IV100">
        <v>24.999700000000001</v>
      </c>
      <c r="IW100">
        <v>25.168299999999999</v>
      </c>
      <c r="IX100">
        <v>30</v>
      </c>
      <c r="IY100">
        <v>25.080100000000002</v>
      </c>
      <c r="IZ100">
        <v>25.075299999999999</v>
      </c>
      <c r="JA100">
        <v>43.1494</v>
      </c>
      <c r="JB100">
        <v>14.3094</v>
      </c>
      <c r="JC100">
        <v>55.045900000000003</v>
      </c>
      <c r="JD100">
        <v>25</v>
      </c>
      <c r="JE100">
        <v>600</v>
      </c>
      <c r="JF100">
        <v>15.797800000000001</v>
      </c>
      <c r="JG100">
        <v>101.758</v>
      </c>
      <c r="JH100">
        <v>101.06100000000001</v>
      </c>
    </row>
    <row r="101" spans="1:268" x14ac:dyDescent="0.2">
      <c r="A101">
        <v>85</v>
      </c>
      <c r="B101">
        <v>1530572972.0999999</v>
      </c>
      <c r="C101">
        <v>15576.0999999046</v>
      </c>
      <c r="D101" t="s">
        <v>767</v>
      </c>
      <c r="E101" t="s">
        <v>768</v>
      </c>
      <c r="F101" t="s">
        <v>399</v>
      </c>
      <c r="I101">
        <v>1530572972.0999999</v>
      </c>
      <c r="J101">
        <f t="shared" si="92"/>
        <v>5.2184155709953921E-3</v>
      </c>
      <c r="K101">
        <f t="shared" si="93"/>
        <v>5.2184155709953925</v>
      </c>
      <c r="L101">
        <f t="shared" si="94"/>
        <v>12.273660513946362</v>
      </c>
      <c r="M101">
        <f t="shared" si="95"/>
        <v>790.18200000000002</v>
      </c>
      <c r="N101">
        <f t="shared" si="96"/>
        <v>694.66662894766898</v>
      </c>
      <c r="O101">
        <f t="shared" si="97"/>
        <v>63.283500529166815</v>
      </c>
      <c r="P101">
        <f t="shared" si="98"/>
        <v>71.984864295107997</v>
      </c>
      <c r="Q101">
        <f t="shared" si="99"/>
        <v>0.28364225272244931</v>
      </c>
      <c r="R101">
        <f t="shared" si="100"/>
        <v>2.7662275146618205</v>
      </c>
      <c r="S101">
        <f t="shared" si="101"/>
        <v>0.26841836076692205</v>
      </c>
      <c r="T101">
        <f t="shared" si="102"/>
        <v>0.16906115674340058</v>
      </c>
      <c r="U101">
        <f t="shared" si="103"/>
        <v>248.04168750047228</v>
      </c>
      <c r="V101">
        <f t="shared" si="104"/>
        <v>26.68333471963232</v>
      </c>
      <c r="W101">
        <f t="shared" si="105"/>
        <v>26.434899999999999</v>
      </c>
      <c r="X101">
        <f t="shared" si="106"/>
        <v>3.4620752391945881</v>
      </c>
      <c r="Y101">
        <f t="shared" si="107"/>
        <v>49.899551032036406</v>
      </c>
      <c r="Z101">
        <f t="shared" si="108"/>
        <v>1.7415687097261998</v>
      </c>
      <c r="AA101">
        <f t="shared" si="109"/>
        <v>3.4901490568684306</v>
      </c>
      <c r="AB101">
        <f t="shared" si="110"/>
        <v>1.7205065294683883</v>
      </c>
      <c r="AC101">
        <f t="shared" si="111"/>
        <v>-230.13212668089679</v>
      </c>
      <c r="AD101">
        <f t="shared" si="112"/>
        <v>20.431201514551454</v>
      </c>
      <c r="AE101">
        <f t="shared" si="113"/>
        <v>1.5860705884942208</v>
      </c>
      <c r="AF101">
        <f t="shared" si="114"/>
        <v>39.926832922621152</v>
      </c>
      <c r="AG101">
        <v>0</v>
      </c>
      <c r="AH101">
        <v>0</v>
      </c>
      <c r="AI101">
        <f t="shared" si="115"/>
        <v>1</v>
      </c>
      <c r="AJ101">
        <f t="shared" si="116"/>
        <v>0</v>
      </c>
      <c r="AK101">
        <f t="shared" si="117"/>
        <v>48170.450834695228</v>
      </c>
      <c r="AL101" t="s">
        <v>400</v>
      </c>
      <c r="AM101">
        <v>8237.3799999999992</v>
      </c>
      <c r="AN101">
        <v>0</v>
      </c>
      <c r="AO101">
        <v>0</v>
      </c>
      <c r="AP101" t="e">
        <f t="shared" si="118"/>
        <v>#DIV/0!</v>
      </c>
      <c r="AQ101">
        <v>-1</v>
      </c>
      <c r="AR101" t="s">
        <v>769</v>
      </c>
      <c r="AS101">
        <v>10410.6</v>
      </c>
      <c r="AT101">
        <v>884.52751999999998</v>
      </c>
      <c r="AU101">
        <v>995.34</v>
      </c>
      <c r="AV101">
        <f t="shared" si="119"/>
        <v>0.11133128378242618</v>
      </c>
      <c r="AW101">
        <v>0.5</v>
      </c>
      <c r="AX101">
        <f t="shared" si="120"/>
        <v>1264.4094007774468</v>
      </c>
      <c r="AY101">
        <f t="shared" si="121"/>
        <v>12.273660513946362</v>
      </c>
      <c r="AZ101">
        <f t="shared" si="122"/>
        <v>70.384160907560684</v>
      </c>
      <c r="BA101">
        <f t="shared" si="123"/>
        <v>1.0497913496834802E-2</v>
      </c>
      <c r="BB101">
        <f t="shared" si="124"/>
        <v>-1</v>
      </c>
      <c r="BC101" t="e">
        <f t="shared" si="125"/>
        <v>#DIV/0!</v>
      </c>
      <c r="BD101" t="s">
        <v>402</v>
      </c>
      <c r="BE101">
        <v>0</v>
      </c>
      <c r="BF101" t="e">
        <f t="shared" si="126"/>
        <v>#DIV/0!</v>
      </c>
      <c r="BG101" t="e">
        <f t="shared" si="127"/>
        <v>#DIV/0!</v>
      </c>
      <c r="BH101" t="e">
        <f t="shared" si="128"/>
        <v>#DIV/0!</v>
      </c>
      <c r="BI101" t="e">
        <f t="shared" si="129"/>
        <v>#DIV/0!</v>
      </c>
      <c r="BJ101">
        <f t="shared" si="130"/>
        <v>0.11133128378242615</v>
      </c>
      <c r="BK101" t="e">
        <f t="shared" si="131"/>
        <v>#DIV/0!</v>
      </c>
      <c r="BL101" t="e">
        <f t="shared" si="132"/>
        <v>#DIV/0!</v>
      </c>
      <c r="BM101" t="e">
        <f t="shared" si="133"/>
        <v>#DIV/0!</v>
      </c>
      <c r="BN101">
        <v>711</v>
      </c>
      <c r="BO101">
        <v>300</v>
      </c>
      <c r="BP101">
        <v>300</v>
      </c>
      <c r="BQ101">
        <v>300</v>
      </c>
      <c r="BR101">
        <v>10410.6</v>
      </c>
      <c r="BS101">
        <v>973.53</v>
      </c>
      <c r="BT101">
        <v>-7.3894399999999997E-3</v>
      </c>
      <c r="BU101">
        <v>-0.68</v>
      </c>
      <c r="BV101" t="s">
        <v>402</v>
      </c>
      <c r="BW101" t="s">
        <v>402</v>
      </c>
      <c r="BX101" t="s">
        <v>402</v>
      </c>
      <c r="BY101" t="s">
        <v>402</v>
      </c>
      <c r="BZ101" t="s">
        <v>402</v>
      </c>
      <c r="CA101" t="s">
        <v>402</v>
      </c>
      <c r="CB101" t="s">
        <v>402</v>
      </c>
      <c r="CC101" t="s">
        <v>402</v>
      </c>
      <c r="CD101" t="s">
        <v>402</v>
      </c>
      <c r="CE101" t="s">
        <v>402</v>
      </c>
      <c r="CF101">
        <f t="shared" si="134"/>
        <v>1499.91</v>
      </c>
      <c r="CG101">
        <f t="shared" si="135"/>
        <v>1264.4094007774468</v>
      </c>
      <c r="CH101">
        <f t="shared" si="136"/>
        <v>0.84299017992909353</v>
      </c>
      <c r="CI101">
        <f t="shared" si="137"/>
        <v>0.16537104726315063</v>
      </c>
      <c r="CJ101">
        <v>6</v>
      </c>
      <c r="CK101">
        <v>0.5</v>
      </c>
      <c r="CL101" t="s">
        <v>403</v>
      </c>
      <c r="CM101">
        <v>2</v>
      </c>
      <c r="CN101">
        <v>1530572972.0999999</v>
      </c>
      <c r="CO101">
        <v>790.18200000000002</v>
      </c>
      <c r="CP101">
        <v>800.02</v>
      </c>
      <c r="CQ101">
        <v>19.1173</v>
      </c>
      <c r="CR101">
        <v>16.046199999999999</v>
      </c>
      <c r="CS101">
        <v>789.56500000000005</v>
      </c>
      <c r="CT101">
        <v>19.224299999999999</v>
      </c>
      <c r="CU101">
        <v>1000.03</v>
      </c>
      <c r="CV101">
        <v>90.995999999999995</v>
      </c>
      <c r="CW101">
        <v>0.10309400000000001</v>
      </c>
      <c r="CX101">
        <v>26.571899999999999</v>
      </c>
      <c r="CY101">
        <v>26.434899999999999</v>
      </c>
      <c r="CZ101">
        <v>999.9</v>
      </c>
      <c r="DA101">
        <v>0</v>
      </c>
      <c r="DB101">
        <v>0</v>
      </c>
      <c r="DC101">
        <v>9996.8799999999992</v>
      </c>
      <c r="DD101">
        <v>0</v>
      </c>
      <c r="DE101">
        <v>0.21912699999999999</v>
      </c>
      <c r="DF101">
        <v>-9.9709500000000002</v>
      </c>
      <c r="DG101">
        <v>805.44399999999996</v>
      </c>
      <c r="DH101">
        <v>813.06600000000003</v>
      </c>
      <c r="DI101">
        <v>3.0674399999999999</v>
      </c>
      <c r="DJ101">
        <v>800.02</v>
      </c>
      <c r="DK101">
        <v>16.046199999999999</v>
      </c>
      <c r="DL101">
        <v>1.73926</v>
      </c>
      <c r="DM101">
        <v>1.46014</v>
      </c>
      <c r="DN101">
        <v>15.251300000000001</v>
      </c>
      <c r="DO101">
        <v>12.557</v>
      </c>
      <c r="DP101">
        <v>1499.91</v>
      </c>
      <c r="DQ101">
        <v>0.89999399999999996</v>
      </c>
      <c r="DR101">
        <v>0.100006</v>
      </c>
      <c r="DS101">
        <v>0</v>
      </c>
      <c r="DT101">
        <v>884.06399999999996</v>
      </c>
      <c r="DU101">
        <v>4.9997400000000001</v>
      </c>
      <c r="DV101">
        <v>12863.9</v>
      </c>
      <c r="DW101">
        <v>11509.7</v>
      </c>
      <c r="DX101">
        <v>42.75</v>
      </c>
      <c r="DY101">
        <v>43.5</v>
      </c>
      <c r="DZ101">
        <v>43.625</v>
      </c>
      <c r="EA101">
        <v>43.125</v>
      </c>
      <c r="EB101">
        <v>44.686999999999998</v>
      </c>
      <c r="EC101">
        <v>1345.41</v>
      </c>
      <c r="ED101">
        <v>149.5</v>
      </c>
      <c r="EE101">
        <v>0</v>
      </c>
      <c r="EF101">
        <v>147.60000014305101</v>
      </c>
      <c r="EG101">
        <v>0</v>
      </c>
      <c r="EH101">
        <v>884.52751999999998</v>
      </c>
      <c r="EI101">
        <v>-3.6037692269283701</v>
      </c>
      <c r="EJ101">
        <v>-51.399999873448699</v>
      </c>
      <c r="EK101">
        <v>12870.904</v>
      </c>
      <c r="EL101">
        <v>15</v>
      </c>
      <c r="EM101">
        <v>1530572998.0999999</v>
      </c>
      <c r="EN101" t="s">
        <v>770</v>
      </c>
      <c r="EO101">
        <v>1530572989.5999999</v>
      </c>
      <c r="EP101">
        <v>1530572998.0999999</v>
      </c>
      <c r="EQ101">
        <v>85</v>
      </c>
      <c r="ER101">
        <v>0.13300000000000001</v>
      </c>
      <c r="ES101">
        <v>4.0000000000000001E-3</v>
      </c>
      <c r="ET101">
        <v>0.61699999999999999</v>
      </c>
      <c r="EU101">
        <v>-0.107</v>
      </c>
      <c r="EV101">
        <v>800</v>
      </c>
      <c r="EW101">
        <v>16</v>
      </c>
      <c r="EX101">
        <v>0.34</v>
      </c>
      <c r="EY101">
        <v>0.03</v>
      </c>
      <c r="EZ101">
        <v>-9.9652834146341505</v>
      </c>
      <c r="FA101">
        <v>0.17914202090592601</v>
      </c>
      <c r="FB101">
        <v>7.1305737552124604E-2</v>
      </c>
      <c r="FC101">
        <v>0</v>
      </c>
      <c r="FD101">
        <v>1</v>
      </c>
      <c r="FE101">
        <v>0</v>
      </c>
      <c r="FF101">
        <v>0</v>
      </c>
      <c r="FG101">
        <v>0</v>
      </c>
      <c r="FH101">
        <v>3.1069556097561</v>
      </c>
      <c r="FI101">
        <v>-0.23083128919860499</v>
      </c>
      <c r="FJ101">
        <v>2.358095666658E-2</v>
      </c>
      <c r="FK101">
        <v>1</v>
      </c>
      <c r="FL101">
        <v>1</v>
      </c>
      <c r="FM101">
        <v>3</v>
      </c>
      <c r="FN101" t="s">
        <v>413</v>
      </c>
      <c r="FO101">
        <v>3.9268000000000001</v>
      </c>
      <c r="FP101">
        <v>2.7856900000000002</v>
      </c>
      <c r="FQ101">
        <v>0.137429</v>
      </c>
      <c r="FR101">
        <v>0.13847699999999999</v>
      </c>
      <c r="FS101">
        <v>8.6001099999999997E-2</v>
      </c>
      <c r="FT101">
        <v>7.4725600000000003E-2</v>
      </c>
      <c r="FU101">
        <v>18524.099999999999</v>
      </c>
      <c r="FV101">
        <v>22571</v>
      </c>
      <c r="FW101">
        <v>20916.3</v>
      </c>
      <c r="FX101">
        <v>25270.2</v>
      </c>
      <c r="FY101">
        <v>30323.599999999999</v>
      </c>
      <c r="FZ101">
        <v>34430.400000000001</v>
      </c>
      <c r="GA101">
        <v>37754.199999999997</v>
      </c>
      <c r="GB101">
        <v>41926.6</v>
      </c>
      <c r="GC101">
        <v>2.6650200000000002</v>
      </c>
      <c r="GD101">
        <v>2.1752799999999999</v>
      </c>
      <c r="GE101">
        <v>0.134103</v>
      </c>
      <c r="GF101">
        <v>0</v>
      </c>
      <c r="GG101">
        <v>24.235800000000001</v>
      </c>
      <c r="GH101">
        <v>999.9</v>
      </c>
      <c r="GI101">
        <v>42.405999999999999</v>
      </c>
      <c r="GJ101">
        <v>30.141999999999999</v>
      </c>
      <c r="GK101">
        <v>20.0168</v>
      </c>
      <c r="GL101">
        <v>61.406999999999996</v>
      </c>
      <c r="GM101">
        <v>17.904599999999999</v>
      </c>
      <c r="GN101">
        <v>3</v>
      </c>
      <c r="GO101">
        <v>-0.17036100000000001</v>
      </c>
      <c r="GP101">
        <v>-0.26078400000000002</v>
      </c>
      <c r="GQ101">
        <v>20.3216</v>
      </c>
      <c r="GR101">
        <v>5.2217799999999999</v>
      </c>
      <c r="GS101">
        <v>11.962</v>
      </c>
      <c r="GT101">
        <v>4.9857500000000003</v>
      </c>
      <c r="GU101">
        <v>3.3010000000000002</v>
      </c>
      <c r="GV101">
        <v>999.9</v>
      </c>
      <c r="GW101">
        <v>9999</v>
      </c>
      <c r="GX101">
        <v>9999</v>
      </c>
      <c r="GY101">
        <v>9999</v>
      </c>
      <c r="GZ101">
        <v>1.88442</v>
      </c>
      <c r="HA101">
        <v>1.88141</v>
      </c>
      <c r="HB101">
        <v>1.88289</v>
      </c>
      <c r="HC101">
        <v>1.8815999999999999</v>
      </c>
      <c r="HD101">
        <v>1.8831100000000001</v>
      </c>
      <c r="HE101">
        <v>1.8823300000000001</v>
      </c>
      <c r="HF101">
        <v>1.8843099999999999</v>
      </c>
      <c r="HG101">
        <v>1.88158</v>
      </c>
      <c r="HH101">
        <v>5</v>
      </c>
      <c r="HI101">
        <v>0</v>
      </c>
      <c r="HJ101">
        <v>0</v>
      </c>
      <c r="HK101">
        <v>0</v>
      </c>
      <c r="HL101" t="s">
        <v>406</v>
      </c>
      <c r="HM101" t="s">
        <v>407</v>
      </c>
      <c r="HN101" t="s">
        <v>408</v>
      </c>
      <c r="HO101" t="s">
        <v>408</v>
      </c>
      <c r="HP101" t="s">
        <v>408</v>
      </c>
      <c r="HQ101" t="s">
        <v>408</v>
      </c>
      <c r="HR101">
        <v>0</v>
      </c>
      <c r="HS101">
        <v>100</v>
      </c>
      <c r="HT101">
        <v>100</v>
      </c>
      <c r="HU101">
        <v>0.61699999999999999</v>
      </c>
      <c r="HV101">
        <v>-0.107</v>
      </c>
      <c r="HW101">
        <v>0.48405000000002502</v>
      </c>
      <c r="HX101">
        <v>0</v>
      </c>
      <c r="HY101">
        <v>0</v>
      </c>
      <c r="HZ101">
        <v>0</v>
      </c>
      <c r="IA101">
        <v>-0.110695000000002</v>
      </c>
      <c r="IB101">
        <v>0</v>
      </c>
      <c r="IC101">
        <v>0</v>
      </c>
      <c r="ID101">
        <v>0</v>
      </c>
      <c r="IE101">
        <v>-1</v>
      </c>
      <c r="IF101">
        <v>-1</v>
      </c>
      <c r="IG101">
        <v>-1</v>
      </c>
      <c r="IH101">
        <v>-1</v>
      </c>
      <c r="II101">
        <v>2.2000000000000002</v>
      </c>
      <c r="IJ101">
        <v>2</v>
      </c>
      <c r="IK101">
        <v>2.7148400000000001</v>
      </c>
      <c r="IL101">
        <v>2.5952099999999998</v>
      </c>
      <c r="IM101">
        <v>2.8002899999999999</v>
      </c>
      <c r="IN101">
        <v>2.97729</v>
      </c>
      <c r="IO101">
        <v>3.0493199999999998</v>
      </c>
      <c r="IP101">
        <v>2.3083499999999999</v>
      </c>
      <c r="IQ101">
        <v>35.0364</v>
      </c>
      <c r="IR101">
        <v>24.2013</v>
      </c>
      <c r="IS101">
        <v>18</v>
      </c>
      <c r="IT101">
        <v>1096.3699999999999</v>
      </c>
      <c r="IU101">
        <v>591.697</v>
      </c>
      <c r="IV101">
        <v>24.9998</v>
      </c>
      <c r="IW101">
        <v>25.107500000000002</v>
      </c>
      <c r="IX101">
        <v>29.9999</v>
      </c>
      <c r="IY101">
        <v>25.018999999999998</v>
      </c>
      <c r="IZ101">
        <v>25.014700000000001</v>
      </c>
      <c r="JA101">
        <v>54.241399999999999</v>
      </c>
      <c r="JB101">
        <v>11.715400000000001</v>
      </c>
      <c r="JC101">
        <v>54.419600000000003</v>
      </c>
      <c r="JD101">
        <v>25</v>
      </c>
      <c r="JE101">
        <v>800</v>
      </c>
      <c r="JF101">
        <v>16.0885</v>
      </c>
      <c r="JG101">
        <v>101.77200000000001</v>
      </c>
      <c r="JH101">
        <v>101.072</v>
      </c>
    </row>
    <row r="102" spans="1:268" x14ac:dyDescent="0.2">
      <c r="A102">
        <v>86</v>
      </c>
      <c r="B102">
        <v>1530573119.5</v>
      </c>
      <c r="C102">
        <v>15723.5</v>
      </c>
      <c r="D102" t="s">
        <v>771</v>
      </c>
      <c r="E102" t="s">
        <v>772</v>
      </c>
      <c r="F102" t="s">
        <v>399</v>
      </c>
      <c r="I102">
        <v>1530573119.5</v>
      </c>
      <c r="J102">
        <f t="shared" si="92"/>
        <v>4.2078596677244066E-3</v>
      </c>
      <c r="K102">
        <f t="shared" si="93"/>
        <v>4.2078596677244064</v>
      </c>
      <c r="L102">
        <f t="shared" si="94"/>
        <v>12.882148146920542</v>
      </c>
      <c r="M102">
        <f t="shared" si="95"/>
        <v>989.86199999999997</v>
      </c>
      <c r="N102">
        <f t="shared" si="96"/>
        <v>865.19354579752292</v>
      </c>
      <c r="O102">
        <f t="shared" si="97"/>
        <v>78.818841317122946</v>
      </c>
      <c r="P102">
        <f t="shared" si="98"/>
        <v>90.176095606368008</v>
      </c>
      <c r="Q102">
        <f t="shared" si="99"/>
        <v>0.22365770276609032</v>
      </c>
      <c r="R102">
        <f t="shared" si="100"/>
        <v>2.7739660392308569</v>
      </c>
      <c r="S102">
        <f t="shared" si="101"/>
        <v>0.21410066722553947</v>
      </c>
      <c r="T102">
        <f t="shared" si="102"/>
        <v>0.1346375469285476</v>
      </c>
      <c r="U102">
        <f t="shared" si="103"/>
        <v>248.04168750047228</v>
      </c>
      <c r="V102">
        <f t="shared" si="104"/>
        <v>26.986111063722934</v>
      </c>
      <c r="W102">
        <f t="shared" si="105"/>
        <v>26.534700000000001</v>
      </c>
      <c r="X102">
        <f t="shared" si="106"/>
        <v>3.4825065046307242</v>
      </c>
      <c r="Y102">
        <f t="shared" si="107"/>
        <v>49.87466199530607</v>
      </c>
      <c r="Z102">
        <f t="shared" si="108"/>
        <v>1.7434198197999999</v>
      </c>
      <c r="AA102">
        <f t="shared" si="109"/>
        <v>3.4956022758892704</v>
      </c>
      <c r="AB102">
        <f t="shared" si="110"/>
        <v>1.7390866848307243</v>
      </c>
      <c r="AC102">
        <f t="shared" si="111"/>
        <v>-185.56661134664634</v>
      </c>
      <c r="AD102">
        <f t="shared" si="112"/>
        <v>9.5263386377169024</v>
      </c>
      <c r="AE102">
        <f t="shared" si="113"/>
        <v>0.7379314872573226</v>
      </c>
      <c r="AF102">
        <f t="shared" si="114"/>
        <v>72.73934627880017</v>
      </c>
      <c r="AG102">
        <v>0</v>
      </c>
      <c r="AH102">
        <v>0</v>
      </c>
      <c r="AI102">
        <f t="shared" si="115"/>
        <v>1</v>
      </c>
      <c r="AJ102">
        <f t="shared" si="116"/>
        <v>0</v>
      </c>
      <c r="AK102">
        <f t="shared" si="117"/>
        <v>48377.416731437195</v>
      </c>
      <c r="AL102" t="s">
        <v>400</v>
      </c>
      <c r="AM102">
        <v>8237.3799999999992</v>
      </c>
      <c r="AN102">
        <v>0</v>
      </c>
      <c r="AO102">
        <v>0</v>
      </c>
      <c r="AP102" t="e">
        <f t="shared" si="118"/>
        <v>#DIV/0!</v>
      </c>
      <c r="AQ102">
        <v>-1</v>
      </c>
      <c r="AR102" t="s">
        <v>773</v>
      </c>
      <c r="AS102">
        <v>10410.700000000001</v>
      </c>
      <c r="AT102">
        <v>882.46339999999998</v>
      </c>
      <c r="AU102">
        <v>990.55</v>
      </c>
      <c r="AV102">
        <f t="shared" si="119"/>
        <v>0.10911776285901775</v>
      </c>
      <c r="AW102">
        <v>0.5</v>
      </c>
      <c r="AX102">
        <f t="shared" si="120"/>
        <v>1264.4094007774468</v>
      </c>
      <c r="AY102">
        <f t="shared" si="121"/>
        <v>12.882148146920542</v>
      </c>
      <c r="AZ102">
        <f t="shared" si="122"/>
        <v>68.984762575373082</v>
      </c>
      <c r="BA102">
        <f t="shared" si="123"/>
        <v>1.0979156069533201E-2</v>
      </c>
      <c r="BB102">
        <f t="shared" si="124"/>
        <v>-1</v>
      </c>
      <c r="BC102" t="e">
        <f t="shared" si="125"/>
        <v>#DIV/0!</v>
      </c>
      <c r="BD102" t="s">
        <v>402</v>
      </c>
      <c r="BE102">
        <v>0</v>
      </c>
      <c r="BF102" t="e">
        <f t="shared" si="126"/>
        <v>#DIV/0!</v>
      </c>
      <c r="BG102" t="e">
        <f t="shared" si="127"/>
        <v>#DIV/0!</v>
      </c>
      <c r="BH102" t="e">
        <f t="shared" si="128"/>
        <v>#DIV/0!</v>
      </c>
      <c r="BI102" t="e">
        <f t="shared" si="129"/>
        <v>#DIV/0!</v>
      </c>
      <c r="BJ102">
        <f t="shared" si="130"/>
        <v>0.1091177628590177</v>
      </c>
      <c r="BK102" t="e">
        <f t="shared" si="131"/>
        <v>#DIV/0!</v>
      </c>
      <c r="BL102" t="e">
        <f t="shared" si="132"/>
        <v>#DIV/0!</v>
      </c>
      <c r="BM102" t="e">
        <f t="shared" si="133"/>
        <v>#DIV/0!</v>
      </c>
      <c r="BN102">
        <v>712</v>
      </c>
      <c r="BO102">
        <v>300</v>
      </c>
      <c r="BP102">
        <v>300</v>
      </c>
      <c r="BQ102">
        <v>300</v>
      </c>
      <c r="BR102">
        <v>10410.700000000001</v>
      </c>
      <c r="BS102">
        <v>972.33</v>
      </c>
      <c r="BT102">
        <v>-7.38954E-3</v>
      </c>
      <c r="BU102">
        <v>0.03</v>
      </c>
      <c r="BV102" t="s">
        <v>402</v>
      </c>
      <c r="BW102" t="s">
        <v>402</v>
      </c>
      <c r="BX102" t="s">
        <v>402</v>
      </c>
      <c r="BY102" t="s">
        <v>402</v>
      </c>
      <c r="BZ102" t="s">
        <v>402</v>
      </c>
      <c r="CA102" t="s">
        <v>402</v>
      </c>
      <c r="CB102" t="s">
        <v>402</v>
      </c>
      <c r="CC102" t="s">
        <v>402</v>
      </c>
      <c r="CD102" t="s">
        <v>402</v>
      </c>
      <c r="CE102" t="s">
        <v>402</v>
      </c>
      <c r="CF102">
        <f t="shared" si="134"/>
        <v>1499.91</v>
      </c>
      <c r="CG102">
        <f t="shared" si="135"/>
        <v>1264.4094007774468</v>
      </c>
      <c r="CH102">
        <f t="shared" si="136"/>
        <v>0.84299017992909353</v>
      </c>
      <c r="CI102">
        <f t="shared" si="137"/>
        <v>0.16537104726315063</v>
      </c>
      <c r="CJ102">
        <v>6</v>
      </c>
      <c r="CK102">
        <v>0.5</v>
      </c>
      <c r="CL102" t="s">
        <v>403</v>
      </c>
      <c r="CM102">
        <v>2</v>
      </c>
      <c r="CN102">
        <v>1530573119.5</v>
      </c>
      <c r="CO102">
        <v>989.86199999999997</v>
      </c>
      <c r="CP102">
        <v>1000.09</v>
      </c>
      <c r="CQ102">
        <v>19.137499999999999</v>
      </c>
      <c r="CR102">
        <v>16.661200000000001</v>
      </c>
      <c r="CS102">
        <v>989.25400000000002</v>
      </c>
      <c r="CT102">
        <v>19.241299999999999</v>
      </c>
      <c r="CU102">
        <v>1000.04</v>
      </c>
      <c r="CV102">
        <v>90.997</v>
      </c>
      <c r="CW102">
        <v>0.10266400000000001</v>
      </c>
      <c r="CX102">
        <v>26.598400000000002</v>
      </c>
      <c r="CY102">
        <v>26.534700000000001</v>
      </c>
      <c r="CZ102">
        <v>999.9</v>
      </c>
      <c r="DA102">
        <v>0</v>
      </c>
      <c r="DB102">
        <v>0</v>
      </c>
      <c r="DC102">
        <v>10042.5</v>
      </c>
      <c r="DD102">
        <v>0</v>
      </c>
      <c r="DE102">
        <v>0.21912699999999999</v>
      </c>
      <c r="DF102">
        <v>-10.231</v>
      </c>
      <c r="DG102">
        <v>1009.18</v>
      </c>
      <c r="DH102">
        <v>1017.04</v>
      </c>
      <c r="DI102">
        <v>2.4762599999999999</v>
      </c>
      <c r="DJ102">
        <v>1000.09</v>
      </c>
      <c r="DK102">
        <v>16.661200000000001</v>
      </c>
      <c r="DL102">
        <v>1.7414499999999999</v>
      </c>
      <c r="DM102">
        <v>1.5161199999999999</v>
      </c>
      <c r="DN102">
        <v>15.271000000000001</v>
      </c>
      <c r="DO102">
        <v>13.1317</v>
      </c>
      <c r="DP102">
        <v>1499.91</v>
      </c>
      <c r="DQ102">
        <v>0.89999399999999996</v>
      </c>
      <c r="DR102">
        <v>0.100006</v>
      </c>
      <c r="DS102">
        <v>0</v>
      </c>
      <c r="DT102">
        <v>882.37199999999996</v>
      </c>
      <c r="DU102">
        <v>4.9997400000000001</v>
      </c>
      <c r="DV102">
        <v>12835.4</v>
      </c>
      <c r="DW102">
        <v>11509.6</v>
      </c>
      <c r="DX102">
        <v>42.061999999999998</v>
      </c>
      <c r="DY102">
        <v>43.561999999999998</v>
      </c>
      <c r="DZ102">
        <v>43.311999999999998</v>
      </c>
      <c r="EA102">
        <v>43.436999999999998</v>
      </c>
      <c r="EB102">
        <v>44.25</v>
      </c>
      <c r="EC102">
        <v>1345.41</v>
      </c>
      <c r="ED102">
        <v>149.5</v>
      </c>
      <c r="EE102">
        <v>0</v>
      </c>
      <c r="EF102">
        <v>147</v>
      </c>
      <c r="EG102">
        <v>0</v>
      </c>
      <c r="EH102">
        <v>882.46339999999998</v>
      </c>
      <c r="EI102">
        <v>-2.12700000478769</v>
      </c>
      <c r="EJ102">
        <v>-36.530769274784397</v>
      </c>
      <c r="EK102">
        <v>12841.244000000001</v>
      </c>
      <c r="EL102">
        <v>15</v>
      </c>
      <c r="EM102">
        <v>1530573078.5</v>
      </c>
      <c r="EN102" t="s">
        <v>774</v>
      </c>
      <c r="EO102">
        <v>1530573070</v>
      </c>
      <c r="EP102">
        <v>1530573078.5</v>
      </c>
      <c r="EQ102">
        <v>86</v>
      </c>
      <c r="ER102">
        <v>-0.01</v>
      </c>
      <c r="ES102">
        <v>3.0000000000000001E-3</v>
      </c>
      <c r="ET102">
        <v>0.60799999999999998</v>
      </c>
      <c r="EU102">
        <v>-0.104</v>
      </c>
      <c r="EV102">
        <v>1000</v>
      </c>
      <c r="EW102">
        <v>16</v>
      </c>
      <c r="EX102">
        <v>0.26</v>
      </c>
      <c r="EY102">
        <v>0.03</v>
      </c>
      <c r="EZ102">
        <v>-10.2572475</v>
      </c>
      <c r="FA102">
        <v>0.74470356472796995</v>
      </c>
      <c r="FB102">
        <v>8.3643621954994293E-2</v>
      </c>
      <c r="FC102">
        <v>0</v>
      </c>
      <c r="FD102">
        <v>1</v>
      </c>
      <c r="FE102">
        <v>0</v>
      </c>
      <c r="FF102">
        <v>0</v>
      </c>
      <c r="FG102">
        <v>0</v>
      </c>
      <c r="FH102">
        <v>2.5177290000000001</v>
      </c>
      <c r="FI102">
        <v>-0.156192270168859</v>
      </c>
      <c r="FJ102">
        <v>1.6362085716680502E-2</v>
      </c>
      <c r="FK102">
        <v>1</v>
      </c>
      <c r="FL102">
        <v>1</v>
      </c>
      <c r="FM102">
        <v>3</v>
      </c>
      <c r="FN102" t="s">
        <v>413</v>
      </c>
      <c r="FO102">
        <v>3.9268100000000001</v>
      </c>
      <c r="FP102">
        <v>2.78566</v>
      </c>
      <c r="FQ102">
        <v>0.15901799999999999</v>
      </c>
      <c r="FR102">
        <v>0.15995599999999999</v>
      </c>
      <c r="FS102">
        <v>8.6069300000000001E-2</v>
      </c>
      <c r="FT102">
        <v>7.6841999999999994E-2</v>
      </c>
      <c r="FU102">
        <v>18062.7</v>
      </c>
      <c r="FV102">
        <v>22011.3</v>
      </c>
      <c r="FW102">
        <v>20918.599999999999</v>
      </c>
      <c r="FX102">
        <v>25273.3</v>
      </c>
      <c r="FY102">
        <v>30324.400000000001</v>
      </c>
      <c r="FZ102">
        <v>34355.300000000003</v>
      </c>
      <c r="GA102">
        <v>37757.5</v>
      </c>
      <c r="GB102">
        <v>41930.6</v>
      </c>
      <c r="GC102">
        <v>2.6642999999999999</v>
      </c>
      <c r="GD102">
        <v>2.1788699999999999</v>
      </c>
      <c r="GE102">
        <v>0.13963100000000001</v>
      </c>
      <c r="GF102">
        <v>0</v>
      </c>
      <c r="GG102">
        <v>24.245100000000001</v>
      </c>
      <c r="GH102">
        <v>999.9</v>
      </c>
      <c r="GI102">
        <v>42.405999999999999</v>
      </c>
      <c r="GJ102">
        <v>30.172000000000001</v>
      </c>
      <c r="GK102">
        <v>20.052299999999999</v>
      </c>
      <c r="GL102">
        <v>61.197000000000003</v>
      </c>
      <c r="GM102">
        <v>17.808499999999999</v>
      </c>
      <c r="GN102">
        <v>3</v>
      </c>
      <c r="GO102">
        <v>-0.17435700000000001</v>
      </c>
      <c r="GP102">
        <v>-0.265264</v>
      </c>
      <c r="GQ102">
        <v>20.321100000000001</v>
      </c>
      <c r="GR102">
        <v>5.2216300000000002</v>
      </c>
      <c r="GS102">
        <v>11.962</v>
      </c>
      <c r="GT102">
        <v>4.9856999999999996</v>
      </c>
      <c r="GU102">
        <v>3.3010000000000002</v>
      </c>
      <c r="GV102">
        <v>999.9</v>
      </c>
      <c r="GW102">
        <v>9999</v>
      </c>
      <c r="GX102">
        <v>9999</v>
      </c>
      <c r="GY102">
        <v>9999</v>
      </c>
      <c r="GZ102">
        <v>1.8844399999999999</v>
      </c>
      <c r="HA102">
        <v>1.88141</v>
      </c>
      <c r="HB102">
        <v>1.88293</v>
      </c>
      <c r="HC102">
        <v>1.8815999999999999</v>
      </c>
      <c r="HD102">
        <v>1.8831</v>
      </c>
      <c r="HE102">
        <v>1.88232</v>
      </c>
      <c r="HF102">
        <v>1.8843099999999999</v>
      </c>
      <c r="HG102">
        <v>1.88157</v>
      </c>
      <c r="HH102">
        <v>5</v>
      </c>
      <c r="HI102">
        <v>0</v>
      </c>
      <c r="HJ102">
        <v>0</v>
      </c>
      <c r="HK102">
        <v>0</v>
      </c>
      <c r="HL102" t="s">
        <v>406</v>
      </c>
      <c r="HM102" t="s">
        <v>407</v>
      </c>
      <c r="HN102" t="s">
        <v>408</v>
      </c>
      <c r="HO102" t="s">
        <v>408</v>
      </c>
      <c r="HP102" t="s">
        <v>408</v>
      </c>
      <c r="HQ102" t="s">
        <v>408</v>
      </c>
      <c r="HR102">
        <v>0</v>
      </c>
      <c r="HS102">
        <v>100</v>
      </c>
      <c r="HT102">
        <v>100</v>
      </c>
      <c r="HU102">
        <v>0.60799999999999998</v>
      </c>
      <c r="HV102">
        <v>-0.1038</v>
      </c>
      <c r="HW102">
        <v>0.60771428571422303</v>
      </c>
      <c r="HX102">
        <v>0</v>
      </c>
      <c r="HY102">
        <v>0</v>
      </c>
      <c r="HZ102">
        <v>0</v>
      </c>
      <c r="IA102">
        <v>-0.10382000000000199</v>
      </c>
      <c r="IB102">
        <v>0</v>
      </c>
      <c r="IC102">
        <v>0</v>
      </c>
      <c r="ID102">
        <v>0</v>
      </c>
      <c r="IE102">
        <v>-1</v>
      </c>
      <c r="IF102">
        <v>-1</v>
      </c>
      <c r="IG102">
        <v>-1</v>
      </c>
      <c r="IH102">
        <v>-1</v>
      </c>
      <c r="II102">
        <v>0.8</v>
      </c>
      <c r="IJ102">
        <v>0.7</v>
      </c>
      <c r="IK102">
        <v>3.2336399999999998</v>
      </c>
      <c r="IL102">
        <v>2.5891099999999998</v>
      </c>
      <c r="IM102">
        <v>2.8015099999999999</v>
      </c>
      <c r="IN102">
        <v>2.97607</v>
      </c>
      <c r="IO102">
        <v>3.0493199999999998</v>
      </c>
      <c r="IP102">
        <v>2.3278799999999999</v>
      </c>
      <c r="IQ102">
        <v>35.013399999999997</v>
      </c>
      <c r="IR102">
        <v>24.2013</v>
      </c>
      <c r="IS102">
        <v>18</v>
      </c>
      <c r="IT102">
        <v>1094.3800000000001</v>
      </c>
      <c r="IU102">
        <v>593.846</v>
      </c>
      <c r="IV102">
        <v>24.999600000000001</v>
      </c>
      <c r="IW102">
        <v>25.053899999999999</v>
      </c>
      <c r="IX102">
        <v>29.9999</v>
      </c>
      <c r="IY102">
        <v>24.9636</v>
      </c>
      <c r="IZ102">
        <v>24.957799999999999</v>
      </c>
      <c r="JA102">
        <v>64.606999999999999</v>
      </c>
      <c r="JB102">
        <v>8.1698900000000005</v>
      </c>
      <c r="JC102">
        <v>54.837200000000003</v>
      </c>
      <c r="JD102">
        <v>25</v>
      </c>
      <c r="JE102">
        <v>1000</v>
      </c>
      <c r="JF102">
        <v>16.655799999999999</v>
      </c>
      <c r="JG102">
        <v>101.78100000000001</v>
      </c>
      <c r="JH102">
        <v>101.08199999999999</v>
      </c>
    </row>
    <row r="103" spans="1:268" x14ac:dyDescent="0.2">
      <c r="A103">
        <v>87</v>
      </c>
      <c r="B103">
        <v>1530573241.5</v>
      </c>
      <c r="C103">
        <v>15845.5</v>
      </c>
      <c r="D103" t="s">
        <v>775</v>
      </c>
      <c r="E103" t="s">
        <v>776</v>
      </c>
      <c r="F103" t="s">
        <v>399</v>
      </c>
      <c r="I103">
        <v>1530573241.5</v>
      </c>
      <c r="J103">
        <f t="shared" si="92"/>
        <v>3.3976132562104889E-3</v>
      </c>
      <c r="K103">
        <f t="shared" si="93"/>
        <v>3.397613256210489</v>
      </c>
      <c r="L103">
        <f t="shared" si="94"/>
        <v>13.591542493873892</v>
      </c>
      <c r="M103">
        <f t="shared" si="95"/>
        <v>1189.54</v>
      </c>
      <c r="N103">
        <f t="shared" si="96"/>
        <v>1028.4827486912548</v>
      </c>
      <c r="O103">
        <f t="shared" si="97"/>
        <v>93.684260112702432</v>
      </c>
      <c r="P103">
        <f t="shared" si="98"/>
        <v>108.35492857441999</v>
      </c>
      <c r="Q103">
        <f t="shared" si="99"/>
        <v>0.17770954535728622</v>
      </c>
      <c r="R103">
        <f t="shared" si="100"/>
        <v>2.7682765823669881</v>
      </c>
      <c r="S103">
        <f t="shared" si="101"/>
        <v>0.17160637087519168</v>
      </c>
      <c r="T103">
        <f t="shared" si="102"/>
        <v>0.10778486593789402</v>
      </c>
      <c r="U103">
        <f t="shared" si="103"/>
        <v>248.04328350046234</v>
      </c>
      <c r="V103">
        <f t="shared" si="104"/>
        <v>27.221624433511554</v>
      </c>
      <c r="W103">
        <f t="shared" si="105"/>
        <v>26.6111</v>
      </c>
      <c r="X103">
        <f t="shared" si="106"/>
        <v>3.4982183412766577</v>
      </c>
      <c r="Y103">
        <f t="shared" si="107"/>
        <v>49.930414093624279</v>
      </c>
      <c r="Z103">
        <f t="shared" si="108"/>
        <v>1.7466646152295997</v>
      </c>
      <c r="AA103">
        <f t="shared" si="109"/>
        <v>3.4981977356615492</v>
      </c>
      <c r="AB103">
        <f t="shared" si="110"/>
        <v>1.7515537260470579</v>
      </c>
      <c r="AC103">
        <f t="shared" si="111"/>
        <v>-149.83474459888257</v>
      </c>
      <c r="AD103">
        <f t="shared" si="112"/>
        <v>-1.4924332710822125E-2</v>
      </c>
      <c r="AE103">
        <f t="shared" si="113"/>
        <v>-1.158964494124174E-3</v>
      </c>
      <c r="AF103">
        <f t="shared" si="114"/>
        <v>98.192455604374828</v>
      </c>
      <c r="AG103">
        <v>0</v>
      </c>
      <c r="AH103">
        <v>0</v>
      </c>
      <c r="AI103">
        <f t="shared" si="115"/>
        <v>1</v>
      </c>
      <c r="AJ103">
        <f t="shared" si="116"/>
        <v>0</v>
      </c>
      <c r="AK103">
        <f t="shared" si="117"/>
        <v>48219.856420635544</v>
      </c>
      <c r="AL103" t="s">
        <v>400</v>
      </c>
      <c r="AM103">
        <v>8237.3799999999992</v>
      </c>
      <c r="AN103">
        <v>0</v>
      </c>
      <c r="AO103">
        <v>0</v>
      </c>
      <c r="AP103" t="e">
        <f t="shared" si="118"/>
        <v>#DIV/0!</v>
      </c>
      <c r="AQ103">
        <v>-1</v>
      </c>
      <c r="AR103" t="s">
        <v>777</v>
      </c>
      <c r="AS103">
        <v>10410.700000000001</v>
      </c>
      <c r="AT103">
        <v>882.76953846153799</v>
      </c>
      <c r="AU103">
        <v>993.74300000000005</v>
      </c>
      <c r="AV103">
        <f t="shared" si="119"/>
        <v>0.11167219445919319</v>
      </c>
      <c r="AW103">
        <v>0.5</v>
      </c>
      <c r="AX103">
        <f t="shared" si="120"/>
        <v>1264.4178007774417</v>
      </c>
      <c r="AY103">
        <f t="shared" si="121"/>
        <v>13.591542493873892</v>
      </c>
      <c r="AZ103">
        <f t="shared" si="122"/>
        <v>70.600155263041927</v>
      </c>
      <c r="BA103">
        <f t="shared" si="123"/>
        <v>1.1540127388986549E-2</v>
      </c>
      <c r="BB103">
        <f t="shared" si="124"/>
        <v>-1</v>
      </c>
      <c r="BC103" t="e">
        <f t="shared" si="125"/>
        <v>#DIV/0!</v>
      </c>
      <c r="BD103" t="s">
        <v>402</v>
      </c>
      <c r="BE103">
        <v>0</v>
      </c>
      <c r="BF103" t="e">
        <f t="shared" si="126"/>
        <v>#DIV/0!</v>
      </c>
      <c r="BG103" t="e">
        <f t="shared" si="127"/>
        <v>#DIV/0!</v>
      </c>
      <c r="BH103" t="e">
        <f t="shared" si="128"/>
        <v>#DIV/0!</v>
      </c>
      <c r="BI103" t="e">
        <f t="shared" si="129"/>
        <v>#DIV/0!</v>
      </c>
      <c r="BJ103">
        <f t="shared" si="130"/>
        <v>0.11167219445919323</v>
      </c>
      <c r="BK103" t="e">
        <f t="shared" si="131"/>
        <v>#DIV/0!</v>
      </c>
      <c r="BL103" t="e">
        <f t="shared" si="132"/>
        <v>#DIV/0!</v>
      </c>
      <c r="BM103" t="e">
        <f t="shared" si="133"/>
        <v>#DIV/0!</v>
      </c>
      <c r="BN103">
        <v>713</v>
      </c>
      <c r="BO103">
        <v>300</v>
      </c>
      <c r="BP103">
        <v>300</v>
      </c>
      <c r="BQ103">
        <v>300</v>
      </c>
      <c r="BR103">
        <v>10410.700000000001</v>
      </c>
      <c r="BS103">
        <v>974.47</v>
      </c>
      <c r="BT103">
        <v>-7.38969E-3</v>
      </c>
      <c r="BU103">
        <v>-0.75</v>
      </c>
      <c r="BV103" t="s">
        <v>402</v>
      </c>
      <c r="BW103" t="s">
        <v>402</v>
      </c>
      <c r="BX103" t="s">
        <v>402</v>
      </c>
      <c r="BY103" t="s">
        <v>402</v>
      </c>
      <c r="BZ103" t="s">
        <v>402</v>
      </c>
      <c r="CA103" t="s">
        <v>402</v>
      </c>
      <c r="CB103" t="s">
        <v>402</v>
      </c>
      <c r="CC103" t="s">
        <v>402</v>
      </c>
      <c r="CD103" t="s">
        <v>402</v>
      </c>
      <c r="CE103" t="s">
        <v>402</v>
      </c>
      <c r="CF103">
        <f t="shared" si="134"/>
        <v>1499.92</v>
      </c>
      <c r="CG103">
        <f t="shared" si="135"/>
        <v>1264.4178007774417</v>
      </c>
      <c r="CH103">
        <f t="shared" si="136"/>
        <v>0.84299015999349414</v>
      </c>
      <c r="CI103">
        <f t="shared" si="137"/>
        <v>0.16537100878744354</v>
      </c>
      <c r="CJ103">
        <v>6</v>
      </c>
      <c r="CK103">
        <v>0.5</v>
      </c>
      <c r="CL103" t="s">
        <v>403</v>
      </c>
      <c r="CM103">
        <v>2</v>
      </c>
      <c r="CN103">
        <v>1530573241.5</v>
      </c>
      <c r="CO103">
        <v>1189.54</v>
      </c>
      <c r="CP103">
        <v>1200.1199999999999</v>
      </c>
      <c r="CQ103">
        <v>19.1752</v>
      </c>
      <c r="CR103">
        <v>17.175699999999999</v>
      </c>
      <c r="CS103">
        <v>1188.94</v>
      </c>
      <c r="CT103">
        <v>19.270700000000001</v>
      </c>
      <c r="CU103">
        <v>999.98900000000003</v>
      </c>
      <c r="CV103">
        <v>90.986699999999999</v>
      </c>
      <c r="CW103">
        <v>0.103073</v>
      </c>
      <c r="CX103">
        <v>26.611000000000001</v>
      </c>
      <c r="CY103">
        <v>26.6111</v>
      </c>
      <c r="CZ103">
        <v>999.9</v>
      </c>
      <c r="DA103">
        <v>0</v>
      </c>
      <c r="DB103">
        <v>0</v>
      </c>
      <c r="DC103">
        <v>10010</v>
      </c>
      <c r="DD103">
        <v>0</v>
      </c>
      <c r="DE103">
        <v>0.21912699999999999</v>
      </c>
      <c r="DF103">
        <v>-10.58</v>
      </c>
      <c r="DG103">
        <v>1212.79</v>
      </c>
      <c r="DH103">
        <v>1221.0899999999999</v>
      </c>
      <c r="DI103">
        <v>1.9995400000000001</v>
      </c>
      <c r="DJ103">
        <v>1200.1199999999999</v>
      </c>
      <c r="DK103">
        <v>17.175699999999999</v>
      </c>
      <c r="DL103">
        <v>1.7446900000000001</v>
      </c>
      <c r="DM103">
        <v>1.5627599999999999</v>
      </c>
      <c r="DN103">
        <v>15.299899999999999</v>
      </c>
      <c r="DO103">
        <v>13.596399999999999</v>
      </c>
      <c r="DP103">
        <v>1499.92</v>
      </c>
      <c r="DQ103">
        <v>0.89999399999999996</v>
      </c>
      <c r="DR103">
        <v>0.100006</v>
      </c>
      <c r="DS103">
        <v>0</v>
      </c>
      <c r="DT103">
        <v>882.67</v>
      </c>
      <c r="DU103">
        <v>4.9997400000000001</v>
      </c>
      <c r="DV103">
        <v>12841.6</v>
      </c>
      <c r="DW103">
        <v>11509.7</v>
      </c>
      <c r="DX103">
        <v>42</v>
      </c>
      <c r="DY103">
        <v>43.561999999999998</v>
      </c>
      <c r="DZ103">
        <v>43.25</v>
      </c>
      <c r="EA103">
        <v>43.436999999999998</v>
      </c>
      <c r="EB103">
        <v>44.186999999999998</v>
      </c>
      <c r="EC103">
        <v>1345.42</v>
      </c>
      <c r="ED103">
        <v>149.5</v>
      </c>
      <c r="EE103">
        <v>0</v>
      </c>
      <c r="EF103">
        <v>121.799999952316</v>
      </c>
      <c r="EG103">
        <v>0</v>
      </c>
      <c r="EH103">
        <v>882.76953846153799</v>
      </c>
      <c r="EI103">
        <v>-2.5194529825452801</v>
      </c>
      <c r="EJ103">
        <v>-41.521367495448402</v>
      </c>
      <c r="EK103">
        <v>12847.3884615385</v>
      </c>
      <c r="EL103">
        <v>15</v>
      </c>
      <c r="EM103">
        <v>1530573194.5</v>
      </c>
      <c r="EN103" t="s">
        <v>778</v>
      </c>
      <c r="EO103">
        <v>1530573193.5</v>
      </c>
      <c r="EP103">
        <v>1530573194.5</v>
      </c>
      <c r="EQ103">
        <v>87</v>
      </c>
      <c r="ER103">
        <v>-5.0000000000000001E-3</v>
      </c>
      <c r="ES103">
        <v>8.0000000000000002E-3</v>
      </c>
      <c r="ET103">
        <v>0.60099999999999998</v>
      </c>
      <c r="EU103">
        <v>-9.5000000000000001E-2</v>
      </c>
      <c r="EV103">
        <v>1200</v>
      </c>
      <c r="EW103">
        <v>17</v>
      </c>
      <c r="EX103">
        <v>0.18</v>
      </c>
      <c r="EY103">
        <v>0.04</v>
      </c>
      <c r="EZ103">
        <v>-10.549375</v>
      </c>
      <c r="FA103">
        <v>0.38445928705441001</v>
      </c>
      <c r="FB103">
        <v>5.6617942165006402E-2</v>
      </c>
      <c r="FC103">
        <v>0</v>
      </c>
      <c r="FD103">
        <v>1</v>
      </c>
      <c r="FE103">
        <v>0</v>
      </c>
      <c r="FF103">
        <v>0</v>
      </c>
      <c r="FG103">
        <v>0</v>
      </c>
      <c r="FH103">
        <v>2.0181019999999998</v>
      </c>
      <c r="FI103">
        <v>-0.193139662288935</v>
      </c>
      <c r="FJ103">
        <v>1.8877485160900001E-2</v>
      </c>
      <c r="FK103">
        <v>1</v>
      </c>
      <c r="FL103">
        <v>1</v>
      </c>
      <c r="FM103">
        <v>3</v>
      </c>
      <c r="FN103" t="s">
        <v>413</v>
      </c>
      <c r="FO103">
        <v>3.9267300000000001</v>
      </c>
      <c r="FP103">
        <v>2.7857799999999999</v>
      </c>
      <c r="FQ103">
        <v>0.17830099999999999</v>
      </c>
      <c r="FR103">
        <v>0.17916899999999999</v>
      </c>
      <c r="FS103">
        <v>8.6165500000000006E-2</v>
      </c>
      <c r="FT103">
        <v>7.8580200000000003E-2</v>
      </c>
      <c r="FU103">
        <v>17650.5</v>
      </c>
      <c r="FV103">
        <v>21509.7</v>
      </c>
      <c r="FW103">
        <v>20920.599999999999</v>
      </c>
      <c r="FX103">
        <v>25275</v>
      </c>
      <c r="FY103">
        <v>30324.6</v>
      </c>
      <c r="FZ103">
        <v>34293.5</v>
      </c>
      <c r="GA103">
        <v>37761.199999999997</v>
      </c>
      <c r="GB103">
        <v>41933.599999999999</v>
      </c>
      <c r="GC103">
        <v>2.6658499999999998</v>
      </c>
      <c r="GD103">
        <v>2.1825299999999999</v>
      </c>
      <c r="GE103">
        <v>0.14560999999999999</v>
      </c>
      <c r="GF103">
        <v>0</v>
      </c>
      <c r="GG103">
        <v>24.223600000000001</v>
      </c>
      <c r="GH103">
        <v>999.9</v>
      </c>
      <c r="GI103">
        <v>42.552999999999997</v>
      </c>
      <c r="GJ103">
        <v>30.202000000000002</v>
      </c>
      <c r="GK103">
        <v>20.1571</v>
      </c>
      <c r="GL103">
        <v>61.267099999999999</v>
      </c>
      <c r="GM103">
        <v>17.796500000000002</v>
      </c>
      <c r="GN103">
        <v>3</v>
      </c>
      <c r="GO103">
        <v>-0.17787600000000001</v>
      </c>
      <c r="GP103">
        <v>-0.27657100000000001</v>
      </c>
      <c r="GQ103">
        <v>20.321000000000002</v>
      </c>
      <c r="GR103">
        <v>5.2216300000000002</v>
      </c>
      <c r="GS103">
        <v>11.962</v>
      </c>
      <c r="GT103">
        <v>4.9856999999999996</v>
      </c>
      <c r="GU103">
        <v>3.3010000000000002</v>
      </c>
      <c r="GV103">
        <v>999.9</v>
      </c>
      <c r="GW103">
        <v>9999</v>
      </c>
      <c r="GX103">
        <v>9999</v>
      </c>
      <c r="GY103">
        <v>9999</v>
      </c>
      <c r="GZ103">
        <v>1.88443</v>
      </c>
      <c r="HA103">
        <v>1.88141</v>
      </c>
      <c r="HB103">
        <v>1.8829</v>
      </c>
      <c r="HC103">
        <v>1.8815999999999999</v>
      </c>
      <c r="HD103">
        <v>1.8831</v>
      </c>
      <c r="HE103">
        <v>1.88232</v>
      </c>
      <c r="HF103">
        <v>1.8843099999999999</v>
      </c>
      <c r="HG103">
        <v>1.88157</v>
      </c>
      <c r="HH103">
        <v>5</v>
      </c>
      <c r="HI103">
        <v>0</v>
      </c>
      <c r="HJ103">
        <v>0</v>
      </c>
      <c r="HK103">
        <v>0</v>
      </c>
      <c r="HL103" t="s">
        <v>406</v>
      </c>
      <c r="HM103" t="s">
        <v>407</v>
      </c>
      <c r="HN103" t="s">
        <v>408</v>
      </c>
      <c r="HO103" t="s">
        <v>408</v>
      </c>
      <c r="HP103" t="s">
        <v>408</v>
      </c>
      <c r="HQ103" t="s">
        <v>408</v>
      </c>
      <c r="HR103">
        <v>0</v>
      </c>
      <c r="HS103">
        <v>100</v>
      </c>
      <c r="HT103">
        <v>100</v>
      </c>
      <c r="HU103">
        <v>0.6</v>
      </c>
      <c r="HV103">
        <v>-9.5500000000000002E-2</v>
      </c>
      <c r="HW103">
        <v>0.60099999999988496</v>
      </c>
      <c r="HX103">
        <v>0</v>
      </c>
      <c r="HY103">
        <v>0</v>
      </c>
      <c r="HZ103">
        <v>0</v>
      </c>
      <c r="IA103">
        <v>-9.5450000000003102E-2</v>
      </c>
      <c r="IB103">
        <v>0</v>
      </c>
      <c r="IC103">
        <v>0</v>
      </c>
      <c r="ID103">
        <v>0</v>
      </c>
      <c r="IE103">
        <v>-1</v>
      </c>
      <c r="IF103">
        <v>-1</v>
      </c>
      <c r="IG103">
        <v>-1</v>
      </c>
      <c r="IH103">
        <v>-1</v>
      </c>
      <c r="II103">
        <v>0.8</v>
      </c>
      <c r="IJ103">
        <v>0.8</v>
      </c>
      <c r="IK103">
        <v>3.7206999999999999</v>
      </c>
      <c r="IL103">
        <v>2.5781200000000002</v>
      </c>
      <c r="IM103">
        <v>2.8002899999999999</v>
      </c>
      <c r="IN103">
        <v>2.9821800000000001</v>
      </c>
      <c r="IO103">
        <v>3.0493199999999998</v>
      </c>
      <c r="IP103">
        <v>2.323</v>
      </c>
      <c r="IQ103">
        <v>35.013399999999997</v>
      </c>
      <c r="IR103">
        <v>24.210100000000001</v>
      </c>
      <c r="IS103">
        <v>18</v>
      </c>
      <c r="IT103">
        <v>1095.28</v>
      </c>
      <c r="IU103">
        <v>596.17700000000002</v>
      </c>
      <c r="IV103">
        <v>25.0001</v>
      </c>
      <c r="IW103">
        <v>25.0092</v>
      </c>
      <c r="IX103">
        <v>29.9999</v>
      </c>
      <c r="IY103">
        <v>24.917400000000001</v>
      </c>
      <c r="IZ103">
        <v>24.912800000000001</v>
      </c>
      <c r="JA103">
        <v>74.346299999999999</v>
      </c>
      <c r="JB103">
        <v>4.6223200000000002</v>
      </c>
      <c r="JC103">
        <v>55.232199999999999</v>
      </c>
      <c r="JD103">
        <v>25</v>
      </c>
      <c r="JE103">
        <v>1200</v>
      </c>
      <c r="JF103">
        <v>17.135000000000002</v>
      </c>
      <c r="JG103">
        <v>101.791</v>
      </c>
      <c r="JH103">
        <v>101.089</v>
      </c>
    </row>
    <row r="104" spans="1:268" x14ac:dyDescent="0.2">
      <c r="A104">
        <v>88</v>
      </c>
      <c r="B104">
        <v>1530573363.5</v>
      </c>
      <c r="C104">
        <v>15967.5</v>
      </c>
      <c r="D104" t="s">
        <v>779</v>
      </c>
      <c r="E104" t="s">
        <v>780</v>
      </c>
      <c r="F104" t="s">
        <v>399</v>
      </c>
      <c r="I104">
        <v>1530573363.5</v>
      </c>
      <c r="J104">
        <f t="shared" si="92"/>
        <v>2.7917154671214311E-3</v>
      </c>
      <c r="K104">
        <f t="shared" si="93"/>
        <v>2.7917154671214313</v>
      </c>
      <c r="L104">
        <f t="shared" si="94"/>
        <v>13.910148916040541</v>
      </c>
      <c r="M104">
        <f t="shared" si="95"/>
        <v>1489.07</v>
      </c>
      <c r="N104">
        <f t="shared" si="96"/>
        <v>1284.8513073082306</v>
      </c>
      <c r="O104">
        <f t="shared" si="97"/>
        <v>117.03290154922921</v>
      </c>
      <c r="P104">
        <f t="shared" si="98"/>
        <v>135.63451406295999</v>
      </c>
      <c r="Q104">
        <f t="shared" si="99"/>
        <v>0.14272638237392912</v>
      </c>
      <c r="R104">
        <f t="shared" si="100"/>
        <v>2.7702422162645233</v>
      </c>
      <c r="S104">
        <f t="shared" si="101"/>
        <v>0.1387634575675121</v>
      </c>
      <c r="T104">
        <f t="shared" si="102"/>
        <v>8.7074048857880393E-2</v>
      </c>
      <c r="U104">
        <f t="shared" si="103"/>
        <v>248.04168750047228</v>
      </c>
      <c r="V104">
        <f t="shared" si="104"/>
        <v>27.443607150846599</v>
      </c>
      <c r="W104">
        <f t="shared" si="105"/>
        <v>26.735900000000001</v>
      </c>
      <c r="X104">
        <f t="shared" si="106"/>
        <v>3.5240168907786522</v>
      </c>
      <c r="Y104">
        <f t="shared" si="107"/>
        <v>49.702716475323584</v>
      </c>
      <c r="Z104">
        <f t="shared" si="108"/>
        <v>1.7444839059832</v>
      </c>
      <c r="AA104">
        <f t="shared" si="109"/>
        <v>3.5098361411479426</v>
      </c>
      <c r="AB104">
        <f t="shared" si="110"/>
        <v>1.7795329847954522</v>
      </c>
      <c r="AC104">
        <f t="shared" si="111"/>
        <v>-123.11465210005511</v>
      </c>
      <c r="AD104">
        <f t="shared" si="112"/>
        <v>-10.230426937882866</v>
      </c>
      <c r="AE104">
        <f t="shared" si="113"/>
        <v>-0.79461110498317522</v>
      </c>
      <c r="AF104">
        <f t="shared" si="114"/>
        <v>113.90199735755112</v>
      </c>
      <c r="AG104">
        <v>0</v>
      </c>
      <c r="AH104">
        <v>0</v>
      </c>
      <c r="AI104">
        <f t="shared" si="115"/>
        <v>1</v>
      </c>
      <c r="AJ104">
        <f t="shared" si="116"/>
        <v>0</v>
      </c>
      <c r="AK104">
        <f t="shared" si="117"/>
        <v>48264.349426514396</v>
      </c>
      <c r="AL104" t="s">
        <v>400</v>
      </c>
      <c r="AM104">
        <v>8237.3799999999992</v>
      </c>
      <c r="AN104">
        <v>0</v>
      </c>
      <c r="AO104">
        <v>0</v>
      </c>
      <c r="AP104" t="e">
        <f t="shared" si="118"/>
        <v>#DIV/0!</v>
      </c>
      <c r="AQ104">
        <v>-1</v>
      </c>
      <c r="AR104" t="s">
        <v>781</v>
      </c>
      <c r="AS104">
        <v>10410.799999999999</v>
      </c>
      <c r="AT104">
        <v>885.61608000000001</v>
      </c>
      <c r="AU104">
        <v>994.45600000000002</v>
      </c>
      <c r="AV104">
        <f t="shared" si="119"/>
        <v>0.10944669246301497</v>
      </c>
      <c r="AW104">
        <v>0.5</v>
      </c>
      <c r="AX104">
        <f t="shared" si="120"/>
        <v>1264.4094007774468</v>
      </c>
      <c r="AY104">
        <f t="shared" si="121"/>
        <v>13.910148916040541</v>
      </c>
      <c r="AZ104">
        <f t="shared" si="122"/>
        <v>69.192713417117133</v>
      </c>
      <c r="BA104">
        <f t="shared" si="123"/>
        <v>1.179218448302642E-2</v>
      </c>
      <c r="BB104">
        <f t="shared" si="124"/>
        <v>-1</v>
      </c>
      <c r="BC104" t="e">
        <f t="shared" si="125"/>
        <v>#DIV/0!</v>
      </c>
      <c r="BD104" t="s">
        <v>402</v>
      </c>
      <c r="BE104">
        <v>0</v>
      </c>
      <c r="BF104" t="e">
        <f t="shared" si="126"/>
        <v>#DIV/0!</v>
      </c>
      <c r="BG104" t="e">
        <f t="shared" si="127"/>
        <v>#DIV/0!</v>
      </c>
      <c r="BH104" t="e">
        <f t="shared" si="128"/>
        <v>#DIV/0!</v>
      </c>
      <c r="BI104" t="e">
        <f t="shared" si="129"/>
        <v>#DIV/0!</v>
      </c>
      <c r="BJ104">
        <f t="shared" si="130"/>
        <v>0.10944669246301496</v>
      </c>
      <c r="BK104" t="e">
        <f t="shared" si="131"/>
        <v>#DIV/0!</v>
      </c>
      <c r="BL104" t="e">
        <f t="shared" si="132"/>
        <v>#DIV/0!</v>
      </c>
      <c r="BM104" t="e">
        <f t="shared" si="133"/>
        <v>#DIV/0!</v>
      </c>
      <c r="BN104">
        <v>714</v>
      </c>
      <c r="BO104">
        <v>300</v>
      </c>
      <c r="BP104">
        <v>300</v>
      </c>
      <c r="BQ104">
        <v>300</v>
      </c>
      <c r="BR104">
        <v>10410.799999999999</v>
      </c>
      <c r="BS104">
        <v>979.22</v>
      </c>
      <c r="BT104">
        <v>-7.3895799999999998E-3</v>
      </c>
      <c r="BU104">
        <v>0.09</v>
      </c>
      <c r="BV104" t="s">
        <v>402</v>
      </c>
      <c r="BW104" t="s">
        <v>402</v>
      </c>
      <c r="BX104" t="s">
        <v>402</v>
      </c>
      <c r="BY104" t="s">
        <v>402</v>
      </c>
      <c r="BZ104" t="s">
        <v>402</v>
      </c>
      <c r="CA104" t="s">
        <v>402</v>
      </c>
      <c r="CB104" t="s">
        <v>402</v>
      </c>
      <c r="CC104" t="s">
        <v>402</v>
      </c>
      <c r="CD104" t="s">
        <v>402</v>
      </c>
      <c r="CE104" t="s">
        <v>402</v>
      </c>
      <c r="CF104">
        <f t="shared" si="134"/>
        <v>1499.91</v>
      </c>
      <c r="CG104">
        <f t="shared" si="135"/>
        <v>1264.4094007774468</v>
      </c>
      <c r="CH104">
        <f t="shared" si="136"/>
        <v>0.84299017992909353</v>
      </c>
      <c r="CI104">
        <f t="shared" si="137"/>
        <v>0.16537104726315063</v>
      </c>
      <c r="CJ104">
        <v>6</v>
      </c>
      <c r="CK104">
        <v>0.5</v>
      </c>
      <c r="CL104" t="s">
        <v>403</v>
      </c>
      <c r="CM104">
        <v>2</v>
      </c>
      <c r="CN104">
        <v>1530573363.5</v>
      </c>
      <c r="CO104">
        <v>1489.07</v>
      </c>
      <c r="CP104">
        <v>1499.91</v>
      </c>
      <c r="CQ104">
        <v>19.151900000000001</v>
      </c>
      <c r="CR104">
        <v>17.509</v>
      </c>
      <c r="CS104">
        <v>1488.5</v>
      </c>
      <c r="CT104">
        <v>19.2408</v>
      </c>
      <c r="CU104">
        <v>1000.03</v>
      </c>
      <c r="CV104">
        <v>90.984099999999998</v>
      </c>
      <c r="CW104">
        <v>0.102628</v>
      </c>
      <c r="CX104">
        <v>26.667400000000001</v>
      </c>
      <c r="CY104">
        <v>26.735900000000001</v>
      </c>
      <c r="CZ104">
        <v>999.9</v>
      </c>
      <c r="DA104">
        <v>0</v>
      </c>
      <c r="DB104">
        <v>0</v>
      </c>
      <c r="DC104">
        <v>10021.9</v>
      </c>
      <c r="DD104">
        <v>0</v>
      </c>
      <c r="DE104">
        <v>0.21912699999999999</v>
      </c>
      <c r="DF104">
        <v>-10.8453</v>
      </c>
      <c r="DG104">
        <v>1518.14</v>
      </c>
      <c r="DH104">
        <v>1526.64</v>
      </c>
      <c r="DI104">
        <v>1.64289</v>
      </c>
      <c r="DJ104">
        <v>1499.91</v>
      </c>
      <c r="DK104">
        <v>17.509</v>
      </c>
      <c r="DL104">
        <v>1.7425200000000001</v>
      </c>
      <c r="DM104">
        <v>1.59304</v>
      </c>
      <c r="DN104">
        <v>15.2805</v>
      </c>
      <c r="DO104">
        <v>13.8916</v>
      </c>
      <c r="DP104">
        <v>1499.91</v>
      </c>
      <c r="DQ104">
        <v>0.89999399999999996</v>
      </c>
      <c r="DR104">
        <v>0.100006</v>
      </c>
      <c r="DS104">
        <v>0</v>
      </c>
      <c r="DT104">
        <v>885.35500000000002</v>
      </c>
      <c r="DU104">
        <v>4.9997400000000001</v>
      </c>
      <c r="DV104">
        <v>12888.5</v>
      </c>
      <c r="DW104">
        <v>11509.6</v>
      </c>
      <c r="DX104">
        <v>42.625</v>
      </c>
      <c r="DY104">
        <v>43.5</v>
      </c>
      <c r="DZ104">
        <v>43.561999999999998</v>
      </c>
      <c r="EA104">
        <v>43.061999999999998</v>
      </c>
      <c r="EB104">
        <v>44.561999999999998</v>
      </c>
      <c r="EC104">
        <v>1345.41</v>
      </c>
      <c r="ED104">
        <v>149.5</v>
      </c>
      <c r="EE104">
        <v>0</v>
      </c>
      <c r="EF104">
        <v>121.40000009536701</v>
      </c>
      <c r="EG104">
        <v>0</v>
      </c>
      <c r="EH104">
        <v>885.61608000000001</v>
      </c>
      <c r="EI104">
        <v>-1.3473077000727001</v>
      </c>
      <c r="EJ104">
        <v>-36.046153823541403</v>
      </c>
      <c r="EK104">
        <v>12893.268</v>
      </c>
      <c r="EL104">
        <v>15</v>
      </c>
      <c r="EM104">
        <v>1530573321</v>
      </c>
      <c r="EN104" t="s">
        <v>782</v>
      </c>
      <c r="EO104">
        <v>1530573320.5</v>
      </c>
      <c r="EP104">
        <v>1530573321</v>
      </c>
      <c r="EQ104">
        <v>88</v>
      </c>
      <c r="ER104">
        <v>-3.3000000000000002E-2</v>
      </c>
      <c r="ES104">
        <v>7.0000000000000001E-3</v>
      </c>
      <c r="ET104">
        <v>0.56899999999999995</v>
      </c>
      <c r="EU104">
        <v>-8.8999999999999996E-2</v>
      </c>
      <c r="EV104">
        <v>1500</v>
      </c>
      <c r="EW104">
        <v>18</v>
      </c>
      <c r="EX104">
        <v>0.39</v>
      </c>
      <c r="EY104">
        <v>0.06</v>
      </c>
      <c r="EZ104">
        <v>-11.093068292682901</v>
      </c>
      <c r="FA104">
        <v>0.90422090592333904</v>
      </c>
      <c r="FB104">
        <v>0.108080797326554</v>
      </c>
      <c r="FC104">
        <v>0</v>
      </c>
      <c r="FD104">
        <v>1</v>
      </c>
      <c r="FE104">
        <v>0</v>
      </c>
      <c r="FF104">
        <v>0</v>
      </c>
      <c r="FG104">
        <v>0</v>
      </c>
      <c r="FH104">
        <v>1.69308292682927</v>
      </c>
      <c r="FI104">
        <v>-0.27399909407665501</v>
      </c>
      <c r="FJ104">
        <v>2.7310296034324701E-2</v>
      </c>
      <c r="FK104">
        <v>1</v>
      </c>
      <c r="FL104">
        <v>1</v>
      </c>
      <c r="FM104">
        <v>3</v>
      </c>
      <c r="FN104" t="s">
        <v>413</v>
      </c>
      <c r="FO104">
        <v>3.9267799999999999</v>
      </c>
      <c r="FP104">
        <v>2.7854399999999999</v>
      </c>
      <c r="FQ104">
        <v>0.204037</v>
      </c>
      <c r="FR104">
        <v>0.204819</v>
      </c>
      <c r="FS104">
        <v>8.60731E-2</v>
      </c>
      <c r="FT104">
        <v>7.9700599999999996E-2</v>
      </c>
      <c r="FU104">
        <v>17098.3</v>
      </c>
      <c r="FV104">
        <v>20839.2</v>
      </c>
      <c r="FW104">
        <v>20920.900000000001</v>
      </c>
      <c r="FX104">
        <v>25276.400000000001</v>
      </c>
      <c r="FY104">
        <v>30328.6</v>
      </c>
      <c r="FZ104">
        <v>34253.5</v>
      </c>
      <c r="GA104">
        <v>37761.9</v>
      </c>
      <c r="GB104">
        <v>41935.1</v>
      </c>
      <c r="GC104">
        <v>2.6652300000000002</v>
      </c>
      <c r="GD104">
        <v>2.1853500000000001</v>
      </c>
      <c r="GE104">
        <v>0.149425</v>
      </c>
      <c r="GF104">
        <v>0</v>
      </c>
      <c r="GG104">
        <v>24.286200000000001</v>
      </c>
      <c r="GH104">
        <v>999.9</v>
      </c>
      <c r="GI104">
        <v>43.145000000000003</v>
      </c>
      <c r="GJ104">
        <v>30.202000000000002</v>
      </c>
      <c r="GK104">
        <v>20.439399999999999</v>
      </c>
      <c r="GL104">
        <v>61.187100000000001</v>
      </c>
      <c r="GM104">
        <v>17.740400000000001</v>
      </c>
      <c r="GN104">
        <v>3</v>
      </c>
      <c r="GO104">
        <v>-0.17976400000000001</v>
      </c>
      <c r="GP104">
        <v>-0.257162</v>
      </c>
      <c r="GQ104">
        <v>20.321100000000001</v>
      </c>
      <c r="GR104">
        <v>5.2214799999999997</v>
      </c>
      <c r="GS104">
        <v>11.962</v>
      </c>
      <c r="GT104">
        <v>4.9858000000000002</v>
      </c>
      <c r="GU104">
        <v>3.3010000000000002</v>
      </c>
      <c r="GV104">
        <v>999.9</v>
      </c>
      <c r="GW104">
        <v>9999</v>
      </c>
      <c r="GX104">
        <v>9999</v>
      </c>
      <c r="GY104">
        <v>9999</v>
      </c>
      <c r="GZ104">
        <v>1.88442</v>
      </c>
      <c r="HA104">
        <v>1.88141</v>
      </c>
      <c r="HB104">
        <v>1.8829</v>
      </c>
      <c r="HC104">
        <v>1.88161</v>
      </c>
      <c r="HD104">
        <v>1.8831100000000001</v>
      </c>
      <c r="HE104">
        <v>1.88232</v>
      </c>
      <c r="HF104">
        <v>1.8843099999999999</v>
      </c>
      <c r="HG104">
        <v>1.8815900000000001</v>
      </c>
      <c r="HH104">
        <v>5</v>
      </c>
      <c r="HI104">
        <v>0</v>
      </c>
      <c r="HJ104">
        <v>0</v>
      </c>
      <c r="HK104">
        <v>0</v>
      </c>
      <c r="HL104" t="s">
        <v>406</v>
      </c>
      <c r="HM104" t="s">
        <v>407</v>
      </c>
      <c r="HN104" t="s">
        <v>408</v>
      </c>
      <c r="HO104" t="s">
        <v>408</v>
      </c>
      <c r="HP104" t="s">
        <v>408</v>
      </c>
      <c r="HQ104" t="s">
        <v>408</v>
      </c>
      <c r="HR104">
        <v>0</v>
      </c>
      <c r="HS104">
        <v>100</v>
      </c>
      <c r="HT104">
        <v>100</v>
      </c>
      <c r="HU104">
        <v>0.56999999999999995</v>
      </c>
      <c r="HV104">
        <v>-8.8900000000000007E-2</v>
      </c>
      <c r="HW104">
        <v>0.56850000000031298</v>
      </c>
      <c r="HX104">
        <v>0</v>
      </c>
      <c r="HY104">
        <v>0</v>
      </c>
      <c r="HZ104">
        <v>0</v>
      </c>
      <c r="IA104">
        <v>-8.88857142857091E-2</v>
      </c>
      <c r="IB104">
        <v>0</v>
      </c>
      <c r="IC104">
        <v>0</v>
      </c>
      <c r="ID104">
        <v>0</v>
      </c>
      <c r="IE104">
        <v>-1</v>
      </c>
      <c r="IF104">
        <v>-1</v>
      </c>
      <c r="IG104">
        <v>-1</v>
      </c>
      <c r="IH104">
        <v>-1</v>
      </c>
      <c r="II104">
        <v>0.7</v>
      </c>
      <c r="IJ104">
        <v>0.7</v>
      </c>
      <c r="IK104">
        <v>4.3981899999999996</v>
      </c>
      <c r="IL104">
        <v>2.5720200000000002</v>
      </c>
      <c r="IM104">
        <v>2.8002899999999999</v>
      </c>
      <c r="IN104">
        <v>2.9821800000000001</v>
      </c>
      <c r="IO104">
        <v>3.0493199999999998</v>
      </c>
      <c r="IP104">
        <v>2.33521</v>
      </c>
      <c r="IQ104">
        <v>34.990400000000001</v>
      </c>
      <c r="IR104">
        <v>24.210100000000001</v>
      </c>
      <c r="IS104">
        <v>18</v>
      </c>
      <c r="IT104">
        <v>1093.81</v>
      </c>
      <c r="IU104">
        <v>597.96299999999997</v>
      </c>
      <c r="IV104">
        <v>25</v>
      </c>
      <c r="IW104">
        <v>24.9787</v>
      </c>
      <c r="IX104">
        <v>30</v>
      </c>
      <c r="IY104">
        <v>24.8813</v>
      </c>
      <c r="IZ104">
        <v>24.876100000000001</v>
      </c>
      <c r="JA104">
        <v>87.862899999999996</v>
      </c>
      <c r="JB104">
        <v>5.1925100000000004</v>
      </c>
      <c r="JC104">
        <v>57.156700000000001</v>
      </c>
      <c r="JD104">
        <v>25</v>
      </c>
      <c r="JE104">
        <v>1500</v>
      </c>
      <c r="JF104">
        <v>17.566500000000001</v>
      </c>
      <c r="JG104">
        <v>101.79300000000001</v>
      </c>
      <c r="JH104">
        <v>101.09399999999999</v>
      </c>
    </row>
    <row r="105" spans="1:268" x14ac:dyDescent="0.2">
      <c r="A105">
        <v>89</v>
      </c>
      <c r="B105">
        <v>1530573485.5</v>
      </c>
      <c r="C105">
        <v>16089.5</v>
      </c>
      <c r="D105" t="s">
        <v>783</v>
      </c>
      <c r="E105" t="s">
        <v>784</v>
      </c>
      <c r="F105" t="s">
        <v>399</v>
      </c>
      <c r="I105">
        <v>1530573485.5</v>
      </c>
      <c r="J105">
        <f t="shared" si="92"/>
        <v>2.2538302616261783E-3</v>
      </c>
      <c r="K105">
        <f t="shared" si="93"/>
        <v>2.2538302616261783</v>
      </c>
      <c r="L105">
        <f t="shared" si="94"/>
        <v>14.714671454267643</v>
      </c>
      <c r="M105">
        <f t="shared" si="95"/>
        <v>1746.89</v>
      </c>
      <c r="N105">
        <f t="shared" si="96"/>
        <v>1483.7435232207422</v>
      </c>
      <c r="O105">
        <f t="shared" si="97"/>
        <v>135.15493049947787</v>
      </c>
      <c r="P105">
        <f t="shared" si="98"/>
        <v>159.12507306366001</v>
      </c>
      <c r="Q105">
        <f t="shared" si="99"/>
        <v>0.11378559131595324</v>
      </c>
      <c r="R105">
        <f t="shared" si="100"/>
        <v>2.7662700677993284</v>
      </c>
      <c r="S105">
        <f t="shared" si="101"/>
        <v>0.11124794103500085</v>
      </c>
      <c r="T105">
        <f t="shared" si="102"/>
        <v>6.9753247234598456E-2</v>
      </c>
      <c r="U105">
        <f t="shared" si="103"/>
        <v>248.0400915004823</v>
      </c>
      <c r="V105">
        <f t="shared" si="104"/>
        <v>27.628087442217236</v>
      </c>
      <c r="W105">
        <f t="shared" si="105"/>
        <v>26.848800000000001</v>
      </c>
      <c r="X105">
        <f t="shared" si="106"/>
        <v>3.547498426183735</v>
      </c>
      <c r="Y105">
        <f t="shared" si="107"/>
        <v>49.918639458745275</v>
      </c>
      <c r="Z105">
        <f t="shared" si="108"/>
        <v>1.7557692718499998</v>
      </c>
      <c r="AA105">
        <f t="shared" si="109"/>
        <v>3.5172618702900271</v>
      </c>
      <c r="AB105">
        <f t="shared" si="110"/>
        <v>1.7917291543337353</v>
      </c>
      <c r="AC105">
        <f t="shared" si="111"/>
        <v>-99.393914537714465</v>
      </c>
      <c r="AD105">
        <f t="shared" si="112"/>
        <v>-21.699164600751519</v>
      </c>
      <c r="AE105">
        <f t="shared" si="113"/>
        <v>-1.6890809682707117</v>
      </c>
      <c r="AF105">
        <f t="shared" si="114"/>
        <v>125.25793139374562</v>
      </c>
      <c r="AG105">
        <v>0</v>
      </c>
      <c r="AH105">
        <v>0</v>
      </c>
      <c r="AI105">
        <f t="shared" si="115"/>
        <v>1</v>
      </c>
      <c r="AJ105">
        <f t="shared" si="116"/>
        <v>0</v>
      </c>
      <c r="AK105">
        <f t="shared" si="117"/>
        <v>48150.297110404252</v>
      </c>
      <c r="AL105" t="s">
        <v>400</v>
      </c>
      <c r="AM105">
        <v>8237.3799999999992</v>
      </c>
      <c r="AN105">
        <v>0</v>
      </c>
      <c r="AO105">
        <v>0</v>
      </c>
      <c r="AP105" t="e">
        <f t="shared" si="118"/>
        <v>#DIV/0!</v>
      </c>
      <c r="AQ105">
        <v>-1</v>
      </c>
      <c r="AR105" t="s">
        <v>785</v>
      </c>
      <c r="AS105">
        <v>10410.700000000001</v>
      </c>
      <c r="AT105">
        <v>885.49957692307703</v>
      </c>
      <c r="AU105">
        <v>997.25900000000001</v>
      </c>
      <c r="AV105">
        <f t="shared" si="119"/>
        <v>0.11206659762100213</v>
      </c>
      <c r="AW105">
        <v>0.5</v>
      </c>
      <c r="AX105">
        <f t="shared" si="120"/>
        <v>1264.4010007774521</v>
      </c>
      <c r="AY105">
        <f t="shared" si="121"/>
        <v>14.714671454267643</v>
      </c>
      <c r="AZ105">
        <f t="shared" si="122"/>
        <v>70.84855909285956</v>
      </c>
      <c r="BA105">
        <f t="shared" si="123"/>
        <v>1.2428550313235311E-2</v>
      </c>
      <c r="BB105">
        <f t="shared" si="124"/>
        <v>-1</v>
      </c>
      <c r="BC105" t="e">
        <f t="shared" si="125"/>
        <v>#DIV/0!</v>
      </c>
      <c r="BD105" t="s">
        <v>402</v>
      </c>
      <c r="BE105">
        <v>0</v>
      </c>
      <c r="BF105" t="e">
        <f t="shared" si="126"/>
        <v>#DIV/0!</v>
      </c>
      <c r="BG105" t="e">
        <f t="shared" si="127"/>
        <v>#DIV/0!</v>
      </c>
      <c r="BH105" t="e">
        <f t="shared" si="128"/>
        <v>#DIV/0!</v>
      </c>
      <c r="BI105" t="e">
        <f t="shared" si="129"/>
        <v>#DIV/0!</v>
      </c>
      <c r="BJ105">
        <f t="shared" si="130"/>
        <v>0.11206659762100216</v>
      </c>
      <c r="BK105" t="e">
        <f t="shared" si="131"/>
        <v>#DIV/0!</v>
      </c>
      <c r="BL105" t="e">
        <f t="shared" si="132"/>
        <v>#DIV/0!</v>
      </c>
      <c r="BM105" t="e">
        <f t="shared" si="133"/>
        <v>#DIV/0!</v>
      </c>
      <c r="BN105">
        <v>715</v>
      </c>
      <c r="BO105">
        <v>300</v>
      </c>
      <c r="BP105">
        <v>300</v>
      </c>
      <c r="BQ105">
        <v>300</v>
      </c>
      <c r="BR105">
        <v>10410.700000000001</v>
      </c>
      <c r="BS105">
        <v>978.82</v>
      </c>
      <c r="BT105">
        <v>-7.3896500000000002E-3</v>
      </c>
      <c r="BU105">
        <v>-0.73</v>
      </c>
      <c r="BV105" t="s">
        <v>402</v>
      </c>
      <c r="BW105" t="s">
        <v>402</v>
      </c>
      <c r="BX105" t="s">
        <v>402</v>
      </c>
      <c r="BY105" t="s">
        <v>402</v>
      </c>
      <c r="BZ105" t="s">
        <v>402</v>
      </c>
      <c r="CA105" t="s">
        <v>402</v>
      </c>
      <c r="CB105" t="s">
        <v>402</v>
      </c>
      <c r="CC105" t="s">
        <v>402</v>
      </c>
      <c r="CD105" t="s">
        <v>402</v>
      </c>
      <c r="CE105" t="s">
        <v>402</v>
      </c>
      <c r="CF105">
        <f t="shared" si="134"/>
        <v>1499.9</v>
      </c>
      <c r="CG105">
        <f t="shared" si="135"/>
        <v>1264.4010007774521</v>
      </c>
      <c r="CH105">
        <f t="shared" si="136"/>
        <v>0.84299019986495893</v>
      </c>
      <c r="CI105">
        <f t="shared" si="137"/>
        <v>0.16537108573937082</v>
      </c>
      <c r="CJ105">
        <v>6</v>
      </c>
      <c r="CK105">
        <v>0.5</v>
      </c>
      <c r="CL105" t="s">
        <v>403</v>
      </c>
      <c r="CM105">
        <v>2</v>
      </c>
      <c r="CN105">
        <v>1530573485.5</v>
      </c>
      <c r="CO105">
        <v>1746.89</v>
      </c>
      <c r="CP105">
        <v>1758.08</v>
      </c>
      <c r="CQ105">
        <v>19.274999999999999</v>
      </c>
      <c r="CR105">
        <v>17.948899999999998</v>
      </c>
      <c r="CS105">
        <v>1746.37</v>
      </c>
      <c r="CT105">
        <v>19.357900000000001</v>
      </c>
      <c r="CU105">
        <v>1000.1</v>
      </c>
      <c r="CV105">
        <v>90.986999999999995</v>
      </c>
      <c r="CW105">
        <v>0.103494</v>
      </c>
      <c r="CX105">
        <v>26.703299999999999</v>
      </c>
      <c r="CY105">
        <v>26.848800000000001</v>
      </c>
      <c r="CZ105">
        <v>999.9</v>
      </c>
      <c r="DA105">
        <v>0</v>
      </c>
      <c r="DB105">
        <v>0</v>
      </c>
      <c r="DC105">
        <v>9998.1200000000008</v>
      </c>
      <c r="DD105">
        <v>0</v>
      </c>
      <c r="DE105">
        <v>0.21912699999999999</v>
      </c>
      <c r="DF105">
        <v>-11.192399999999999</v>
      </c>
      <c r="DG105">
        <v>1781.23</v>
      </c>
      <c r="DH105">
        <v>1790.22</v>
      </c>
      <c r="DI105">
        <v>1.3260799999999999</v>
      </c>
      <c r="DJ105">
        <v>1758.08</v>
      </c>
      <c r="DK105">
        <v>17.948899999999998</v>
      </c>
      <c r="DL105">
        <v>1.7537700000000001</v>
      </c>
      <c r="DM105">
        <v>1.6331199999999999</v>
      </c>
      <c r="DN105">
        <v>15.380800000000001</v>
      </c>
      <c r="DO105">
        <v>14.274900000000001</v>
      </c>
      <c r="DP105">
        <v>1499.9</v>
      </c>
      <c r="DQ105">
        <v>0.89999399999999996</v>
      </c>
      <c r="DR105">
        <v>0.100006</v>
      </c>
      <c r="DS105">
        <v>0</v>
      </c>
      <c r="DT105">
        <v>885.26800000000003</v>
      </c>
      <c r="DU105">
        <v>4.9997400000000001</v>
      </c>
      <c r="DV105">
        <v>12888.2</v>
      </c>
      <c r="DW105">
        <v>11509.5</v>
      </c>
      <c r="DX105">
        <v>42.875</v>
      </c>
      <c r="DY105">
        <v>43.561999999999998</v>
      </c>
      <c r="DZ105">
        <v>43.5</v>
      </c>
      <c r="EA105">
        <v>43.186999999999998</v>
      </c>
      <c r="EB105">
        <v>44.561999999999998</v>
      </c>
      <c r="EC105">
        <v>1345.4</v>
      </c>
      <c r="ED105">
        <v>149.5</v>
      </c>
      <c r="EE105">
        <v>0</v>
      </c>
      <c r="EF105">
        <v>121.700000047684</v>
      </c>
      <c r="EG105">
        <v>0</v>
      </c>
      <c r="EH105">
        <v>885.49957692307703</v>
      </c>
      <c r="EI105">
        <v>-2.4544615416643198</v>
      </c>
      <c r="EJ105">
        <v>-39.138461457621403</v>
      </c>
      <c r="EK105">
        <v>12894.2923076923</v>
      </c>
      <c r="EL105">
        <v>15</v>
      </c>
      <c r="EM105">
        <v>1530573448.5</v>
      </c>
      <c r="EN105" t="s">
        <v>786</v>
      </c>
      <c r="EO105">
        <v>1530573442.5</v>
      </c>
      <c r="EP105">
        <v>1530573448.5</v>
      </c>
      <c r="EQ105">
        <v>89</v>
      </c>
      <c r="ER105">
        <v>-4.2999999999999997E-2</v>
      </c>
      <c r="ES105">
        <v>6.0000000000000001E-3</v>
      </c>
      <c r="ET105">
        <v>0.52500000000000002</v>
      </c>
      <c r="EU105">
        <v>-8.3000000000000004E-2</v>
      </c>
      <c r="EV105">
        <v>1758</v>
      </c>
      <c r="EW105">
        <v>18</v>
      </c>
      <c r="EX105">
        <v>0.78</v>
      </c>
      <c r="EY105">
        <v>0.08</v>
      </c>
      <c r="EZ105">
        <v>-11.159156097561</v>
      </c>
      <c r="FA105">
        <v>0.32744320557492101</v>
      </c>
      <c r="FB105">
        <v>7.5900644454928098E-2</v>
      </c>
      <c r="FC105">
        <v>0</v>
      </c>
      <c r="FD105">
        <v>1</v>
      </c>
      <c r="FE105">
        <v>0</v>
      </c>
      <c r="FF105">
        <v>0</v>
      </c>
      <c r="FG105">
        <v>0</v>
      </c>
      <c r="FH105">
        <v>1.3468219512195101</v>
      </c>
      <c r="FI105">
        <v>-0.132564041811846</v>
      </c>
      <c r="FJ105">
        <v>1.39877490334225E-2</v>
      </c>
      <c r="FK105">
        <v>1</v>
      </c>
      <c r="FL105">
        <v>1</v>
      </c>
      <c r="FM105">
        <v>3</v>
      </c>
      <c r="FN105" t="s">
        <v>413</v>
      </c>
      <c r="FO105">
        <v>3.9268800000000001</v>
      </c>
      <c r="FP105">
        <v>2.7860999999999998</v>
      </c>
      <c r="FQ105">
        <v>0.223797</v>
      </c>
      <c r="FR105">
        <v>0.22455</v>
      </c>
      <c r="FS105">
        <v>8.6461999999999997E-2</v>
      </c>
      <c r="FT105">
        <v>8.1166699999999994E-2</v>
      </c>
      <c r="FU105">
        <v>16673.900000000001</v>
      </c>
      <c r="FV105">
        <v>20322.3</v>
      </c>
      <c r="FW105">
        <v>20920.5</v>
      </c>
      <c r="FX105">
        <v>25276.1</v>
      </c>
      <c r="FY105">
        <v>30316.2</v>
      </c>
      <c r="FZ105">
        <v>34198.6</v>
      </c>
      <c r="GA105">
        <v>37762.199999999997</v>
      </c>
      <c r="GB105">
        <v>41934.300000000003</v>
      </c>
      <c r="GC105">
        <v>2.6653199999999999</v>
      </c>
      <c r="GD105">
        <v>2.1877</v>
      </c>
      <c r="GE105">
        <v>0.15118000000000001</v>
      </c>
      <c r="GF105">
        <v>0</v>
      </c>
      <c r="GG105">
        <v>24.370799999999999</v>
      </c>
      <c r="GH105">
        <v>999.9</v>
      </c>
      <c r="GI105">
        <v>43.884</v>
      </c>
      <c r="GJ105">
        <v>30.202000000000002</v>
      </c>
      <c r="GK105">
        <v>20.788900000000002</v>
      </c>
      <c r="GL105">
        <v>61.617100000000001</v>
      </c>
      <c r="GM105">
        <v>17.728400000000001</v>
      </c>
      <c r="GN105">
        <v>3</v>
      </c>
      <c r="GO105">
        <v>-0.18015800000000001</v>
      </c>
      <c r="GP105">
        <v>-0.22484199999999999</v>
      </c>
      <c r="GQ105">
        <v>20.320900000000002</v>
      </c>
      <c r="GR105">
        <v>5.2228300000000001</v>
      </c>
      <c r="GS105">
        <v>11.962</v>
      </c>
      <c r="GT105">
        <v>4.9856499999999997</v>
      </c>
      <c r="GU105">
        <v>3.3010000000000002</v>
      </c>
      <c r="GV105">
        <v>999.9</v>
      </c>
      <c r="GW105">
        <v>9999</v>
      </c>
      <c r="GX105">
        <v>9999</v>
      </c>
      <c r="GY105">
        <v>9999</v>
      </c>
      <c r="GZ105">
        <v>1.8844000000000001</v>
      </c>
      <c r="HA105">
        <v>1.88141</v>
      </c>
      <c r="HB105">
        <v>1.8828400000000001</v>
      </c>
      <c r="HC105">
        <v>1.8815999999999999</v>
      </c>
      <c r="HD105">
        <v>1.8831</v>
      </c>
      <c r="HE105">
        <v>1.8823399999999999</v>
      </c>
      <c r="HF105">
        <v>1.8843099999999999</v>
      </c>
      <c r="HG105">
        <v>1.88157</v>
      </c>
      <c r="HH105">
        <v>5</v>
      </c>
      <c r="HI105">
        <v>0</v>
      </c>
      <c r="HJ105">
        <v>0</v>
      </c>
      <c r="HK105">
        <v>0</v>
      </c>
      <c r="HL105" t="s">
        <v>406</v>
      </c>
      <c r="HM105" t="s">
        <v>407</v>
      </c>
      <c r="HN105" t="s">
        <v>408</v>
      </c>
      <c r="HO105" t="s">
        <v>408</v>
      </c>
      <c r="HP105" t="s">
        <v>408</v>
      </c>
      <c r="HQ105" t="s">
        <v>408</v>
      </c>
      <c r="HR105">
        <v>0</v>
      </c>
      <c r="HS105">
        <v>100</v>
      </c>
      <c r="HT105">
        <v>100</v>
      </c>
      <c r="HU105">
        <v>0.52</v>
      </c>
      <c r="HV105">
        <v>-8.2900000000000001E-2</v>
      </c>
      <c r="HW105">
        <v>0.52476190476227202</v>
      </c>
      <c r="HX105">
        <v>0</v>
      </c>
      <c r="HY105">
        <v>0</v>
      </c>
      <c r="HZ105">
        <v>0</v>
      </c>
      <c r="IA105">
        <v>-8.2904761904764299E-2</v>
      </c>
      <c r="IB105">
        <v>0</v>
      </c>
      <c r="IC105">
        <v>0</v>
      </c>
      <c r="ID105">
        <v>0</v>
      </c>
      <c r="IE105">
        <v>-1</v>
      </c>
      <c r="IF105">
        <v>-1</v>
      </c>
      <c r="IG105">
        <v>-1</v>
      </c>
      <c r="IH105">
        <v>-1</v>
      </c>
      <c r="II105">
        <v>0.7</v>
      </c>
      <c r="IJ105">
        <v>0.6</v>
      </c>
      <c r="IK105">
        <v>4.9365199999999998</v>
      </c>
      <c r="IL105">
        <v>2.4414100000000002E-3</v>
      </c>
      <c r="IM105">
        <v>2.8002899999999999</v>
      </c>
      <c r="IN105">
        <v>2.97729</v>
      </c>
      <c r="IO105">
        <v>3.0493199999999998</v>
      </c>
      <c r="IP105">
        <v>2.33643</v>
      </c>
      <c r="IQ105">
        <v>34.990400000000001</v>
      </c>
      <c r="IR105">
        <v>24.210100000000001</v>
      </c>
      <c r="IS105">
        <v>18</v>
      </c>
      <c r="IT105">
        <v>1093.56</v>
      </c>
      <c r="IU105">
        <v>599.59</v>
      </c>
      <c r="IV105">
        <v>25.0002</v>
      </c>
      <c r="IW105">
        <v>24.9682</v>
      </c>
      <c r="IX105">
        <v>30.0002</v>
      </c>
      <c r="IY105">
        <v>24.863399999999999</v>
      </c>
      <c r="IZ105">
        <v>24.857299999999999</v>
      </c>
      <c r="JA105">
        <v>100</v>
      </c>
      <c r="JB105">
        <v>4.7498199999999997</v>
      </c>
      <c r="JC105">
        <v>59.612900000000003</v>
      </c>
      <c r="JD105">
        <v>25</v>
      </c>
      <c r="JE105">
        <v>2000</v>
      </c>
      <c r="JF105">
        <v>17.908999999999999</v>
      </c>
      <c r="JG105">
        <v>101.79300000000001</v>
      </c>
      <c r="JH105">
        <v>101.092</v>
      </c>
    </row>
    <row r="106" spans="1:268" x14ac:dyDescent="0.2">
      <c r="A106">
        <v>90</v>
      </c>
      <c r="B106">
        <v>1530573607.5</v>
      </c>
      <c r="C106">
        <v>16211.5</v>
      </c>
      <c r="D106" t="s">
        <v>787</v>
      </c>
      <c r="E106" t="s">
        <v>788</v>
      </c>
      <c r="F106" t="s">
        <v>399</v>
      </c>
      <c r="I106">
        <v>1530573607.5</v>
      </c>
      <c r="J106">
        <f t="shared" si="92"/>
        <v>1.9226353966322858E-3</v>
      </c>
      <c r="K106">
        <f t="shared" si="93"/>
        <v>1.9226353966322858</v>
      </c>
      <c r="L106">
        <f t="shared" si="94"/>
        <v>7.7088897998486177</v>
      </c>
      <c r="M106">
        <f t="shared" si="95"/>
        <v>394.87799999999999</v>
      </c>
      <c r="N106">
        <f t="shared" si="96"/>
        <v>254.57683701275829</v>
      </c>
      <c r="O106">
        <f t="shared" si="97"/>
        <v>23.18913295916073</v>
      </c>
      <c r="P106">
        <f t="shared" si="98"/>
        <v>35.969016474929994</v>
      </c>
      <c r="Q106">
        <f t="shared" si="99"/>
        <v>9.6610411209962194E-2</v>
      </c>
      <c r="R106">
        <f t="shared" si="100"/>
        <v>2.7640239968400286</v>
      </c>
      <c r="S106">
        <f t="shared" si="101"/>
        <v>9.4772904389973531E-2</v>
      </c>
      <c r="T106">
        <f t="shared" si="102"/>
        <v>5.9395246992241905E-2</v>
      </c>
      <c r="U106">
        <f t="shared" si="103"/>
        <v>248.07999150023221</v>
      </c>
      <c r="V106">
        <f t="shared" si="104"/>
        <v>27.731261151973854</v>
      </c>
      <c r="W106">
        <f t="shared" si="105"/>
        <v>26.8887</v>
      </c>
      <c r="X106">
        <f t="shared" si="106"/>
        <v>3.5558296425720659</v>
      </c>
      <c r="Y106">
        <f t="shared" si="107"/>
        <v>50.058770304804334</v>
      </c>
      <c r="Z106">
        <f t="shared" si="108"/>
        <v>1.7618695074505</v>
      </c>
      <c r="AA106">
        <f t="shared" si="109"/>
        <v>3.5196020531918788</v>
      </c>
      <c r="AB106">
        <f t="shared" si="110"/>
        <v>1.7939601351215659</v>
      </c>
      <c r="AC106">
        <f t="shared" si="111"/>
        <v>-84.788220991483811</v>
      </c>
      <c r="AD106">
        <f t="shared" si="112"/>
        <v>-25.94334814504095</v>
      </c>
      <c r="AE106">
        <f t="shared" si="113"/>
        <v>-2.0216106418417268</v>
      </c>
      <c r="AF106">
        <f t="shared" si="114"/>
        <v>135.32681172186574</v>
      </c>
      <c r="AG106">
        <v>0</v>
      </c>
      <c r="AH106">
        <v>0</v>
      </c>
      <c r="AI106">
        <f t="shared" si="115"/>
        <v>1</v>
      </c>
      <c r="AJ106">
        <f t="shared" si="116"/>
        <v>0</v>
      </c>
      <c r="AK106">
        <f t="shared" si="117"/>
        <v>48087.232799570025</v>
      </c>
      <c r="AL106" t="s">
        <v>400</v>
      </c>
      <c r="AM106">
        <v>8237.3799999999992</v>
      </c>
      <c r="AN106">
        <v>0</v>
      </c>
      <c r="AO106">
        <v>0</v>
      </c>
      <c r="AP106" t="e">
        <f t="shared" si="118"/>
        <v>#DIV/0!</v>
      </c>
      <c r="AQ106">
        <v>-1</v>
      </c>
      <c r="AR106" t="s">
        <v>789</v>
      </c>
      <c r="AS106">
        <v>10410.4</v>
      </c>
      <c r="AT106">
        <v>850.17888461538405</v>
      </c>
      <c r="AU106">
        <v>944.40300000000002</v>
      </c>
      <c r="AV106">
        <f t="shared" si="119"/>
        <v>9.9771088597363611E-2</v>
      </c>
      <c r="AW106">
        <v>0.5</v>
      </c>
      <c r="AX106">
        <f t="shared" si="120"/>
        <v>1264.6110007773225</v>
      </c>
      <c r="AY106">
        <f t="shared" si="121"/>
        <v>7.7088897998486177</v>
      </c>
      <c r="AZ106">
        <f t="shared" si="122"/>
        <v>63.085808099877454</v>
      </c>
      <c r="BA106">
        <f t="shared" si="123"/>
        <v>6.8866155635966281E-3</v>
      </c>
      <c r="BB106">
        <f t="shared" si="124"/>
        <v>-1</v>
      </c>
      <c r="BC106" t="e">
        <f t="shared" si="125"/>
        <v>#DIV/0!</v>
      </c>
      <c r="BD106" t="s">
        <v>402</v>
      </c>
      <c r="BE106">
        <v>0</v>
      </c>
      <c r="BF106" t="e">
        <f t="shared" si="126"/>
        <v>#DIV/0!</v>
      </c>
      <c r="BG106" t="e">
        <f t="shared" si="127"/>
        <v>#DIV/0!</v>
      </c>
      <c r="BH106" t="e">
        <f t="shared" si="128"/>
        <v>#DIV/0!</v>
      </c>
      <c r="BI106" t="e">
        <f t="shared" si="129"/>
        <v>#DIV/0!</v>
      </c>
      <c r="BJ106">
        <f t="shared" si="130"/>
        <v>9.9771088597363597E-2</v>
      </c>
      <c r="BK106" t="e">
        <f t="shared" si="131"/>
        <v>#DIV/0!</v>
      </c>
      <c r="BL106" t="e">
        <f t="shared" si="132"/>
        <v>#DIV/0!</v>
      </c>
      <c r="BM106" t="e">
        <f t="shared" si="133"/>
        <v>#DIV/0!</v>
      </c>
      <c r="BN106">
        <v>716</v>
      </c>
      <c r="BO106">
        <v>300</v>
      </c>
      <c r="BP106">
        <v>300</v>
      </c>
      <c r="BQ106">
        <v>300</v>
      </c>
      <c r="BR106">
        <v>10410.4</v>
      </c>
      <c r="BS106">
        <v>929.87</v>
      </c>
      <c r="BT106">
        <v>-7.3893700000000001E-3</v>
      </c>
      <c r="BU106">
        <v>-0.09</v>
      </c>
      <c r="BV106" t="s">
        <v>402</v>
      </c>
      <c r="BW106" t="s">
        <v>402</v>
      </c>
      <c r="BX106" t="s">
        <v>402</v>
      </c>
      <c r="BY106" t="s">
        <v>402</v>
      </c>
      <c r="BZ106" t="s">
        <v>402</v>
      </c>
      <c r="CA106" t="s">
        <v>402</v>
      </c>
      <c r="CB106" t="s">
        <v>402</v>
      </c>
      <c r="CC106" t="s">
        <v>402</v>
      </c>
      <c r="CD106" t="s">
        <v>402</v>
      </c>
      <c r="CE106" t="s">
        <v>402</v>
      </c>
      <c r="CF106">
        <f t="shared" si="134"/>
        <v>1500.15</v>
      </c>
      <c r="CG106">
        <f t="shared" si="135"/>
        <v>1264.6110007773225</v>
      </c>
      <c r="CH106">
        <f t="shared" si="136"/>
        <v>0.84298970154806008</v>
      </c>
      <c r="CI106">
        <f t="shared" si="137"/>
        <v>0.16537012398775602</v>
      </c>
      <c r="CJ106">
        <v>6</v>
      </c>
      <c r="CK106">
        <v>0.5</v>
      </c>
      <c r="CL106" t="s">
        <v>403</v>
      </c>
      <c r="CM106">
        <v>2</v>
      </c>
      <c r="CN106">
        <v>1530573607.5</v>
      </c>
      <c r="CO106">
        <v>394.87799999999999</v>
      </c>
      <c r="CP106">
        <v>399.959</v>
      </c>
      <c r="CQ106">
        <v>19.342300000000002</v>
      </c>
      <c r="CR106">
        <v>18.210999999999999</v>
      </c>
      <c r="CS106">
        <v>394.83</v>
      </c>
      <c r="CT106">
        <v>19.4193</v>
      </c>
      <c r="CU106">
        <v>999.97199999999998</v>
      </c>
      <c r="CV106">
        <v>90.985799999999998</v>
      </c>
      <c r="CW106">
        <v>0.103135</v>
      </c>
      <c r="CX106">
        <v>26.714600000000001</v>
      </c>
      <c r="CY106">
        <v>26.8887</v>
      </c>
      <c r="CZ106">
        <v>999.9</v>
      </c>
      <c r="DA106">
        <v>0</v>
      </c>
      <c r="DB106">
        <v>0</v>
      </c>
      <c r="DC106">
        <v>9985</v>
      </c>
      <c r="DD106">
        <v>0</v>
      </c>
      <c r="DE106">
        <v>0.21912699999999999</v>
      </c>
      <c r="DF106">
        <v>-4.6040299999999998</v>
      </c>
      <c r="DG106">
        <v>403.15100000000001</v>
      </c>
      <c r="DH106">
        <v>407.37799999999999</v>
      </c>
      <c r="DI106">
        <v>1.12531</v>
      </c>
      <c r="DJ106">
        <v>399.959</v>
      </c>
      <c r="DK106">
        <v>18.210999999999999</v>
      </c>
      <c r="DL106">
        <v>1.7593300000000001</v>
      </c>
      <c r="DM106">
        <v>1.6569499999999999</v>
      </c>
      <c r="DN106">
        <v>15.430099999999999</v>
      </c>
      <c r="DO106">
        <v>14.498900000000001</v>
      </c>
      <c r="DP106">
        <v>1500.15</v>
      </c>
      <c r="DQ106">
        <v>0.90001200000000003</v>
      </c>
      <c r="DR106">
        <v>9.9987599999999996E-2</v>
      </c>
      <c r="DS106">
        <v>0</v>
      </c>
      <c r="DT106">
        <v>849.13699999999994</v>
      </c>
      <c r="DU106">
        <v>4.9997400000000001</v>
      </c>
      <c r="DV106">
        <v>12342.2</v>
      </c>
      <c r="DW106">
        <v>11511.6</v>
      </c>
      <c r="DX106">
        <v>42.061999999999998</v>
      </c>
      <c r="DY106">
        <v>43.625</v>
      </c>
      <c r="DZ106">
        <v>43.311999999999998</v>
      </c>
      <c r="EA106">
        <v>43.5</v>
      </c>
      <c r="EB106">
        <v>44.25</v>
      </c>
      <c r="EC106">
        <v>1345.65</v>
      </c>
      <c r="ED106">
        <v>149.5</v>
      </c>
      <c r="EE106">
        <v>0</v>
      </c>
      <c r="EF106">
        <v>121.39999985694899</v>
      </c>
      <c r="EG106">
        <v>0</v>
      </c>
      <c r="EH106">
        <v>850.17888461538405</v>
      </c>
      <c r="EI106">
        <v>-8.6690256405942705</v>
      </c>
      <c r="EJ106">
        <v>-124.10256423300601</v>
      </c>
      <c r="EK106">
        <v>12355.3</v>
      </c>
      <c r="EL106">
        <v>15</v>
      </c>
      <c r="EM106">
        <v>1530573637.5</v>
      </c>
      <c r="EN106" t="s">
        <v>790</v>
      </c>
      <c r="EO106">
        <v>1530573637.5</v>
      </c>
      <c r="EP106">
        <v>1530573631.5</v>
      </c>
      <c r="EQ106">
        <v>90</v>
      </c>
      <c r="ER106">
        <v>-0.47699999999999998</v>
      </c>
      <c r="ES106">
        <v>6.0000000000000001E-3</v>
      </c>
      <c r="ET106">
        <v>4.8000000000000001E-2</v>
      </c>
      <c r="EU106">
        <v>-7.6999999999999999E-2</v>
      </c>
      <c r="EV106">
        <v>400</v>
      </c>
      <c r="EW106">
        <v>18</v>
      </c>
      <c r="EX106">
        <v>0.62</v>
      </c>
      <c r="EY106">
        <v>0.1</v>
      </c>
      <c r="EZ106">
        <v>-4.45898292682927</v>
      </c>
      <c r="FA106">
        <v>-0.63079149825784198</v>
      </c>
      <c r="FB106">
        <v>6.5951072227970794E-2</v>
      </c>
      <c r="FC106">
        <v>0</v>
      </c>
      <c r="FD106">
        <v>1</v>
      </c>
      <c r="FE106">
        <v>0</v>
      </c>
      <c r="FF106">
        <v>0</v>
      </c>
      <c r="FG106">
        <v>0</v>
      </c>
      <c r="FH106">
        <v>1.1504280487804901</v>
      </c>
      <c r="FI106">
        <v>-0.11209275261323801</v>
      </c>
      <c r="FJ106">
        <v>1.2761855171261501E-2</v>
      </c>
      <c r="FK106">
        <v>1</v>
      </c>
      <c r="FL106">
        <v>1</v>
      </c>
      <c r="FM106">
        <v>3</v>
      </c>
      <c r="FN106" t="s">
        <v>413</v>
      </c>
      <c r="FO106">
        <v>3.9266999999999999</v>
      </c>
      <c r="FP106">
        <v>2.7856200000000002</v>
      </c>
      <c r="FQ106">
        <v>8.4045599999999998E-2</v>
      </c>
      <c r="FR106">
        <v>8.4835099999999997E-2</v>
      </c>
      <c r="FS106">
        <v>8.6662100000000006E-2</v>
      </c>
      <c r="FT106">
        <v>8.2030199999999998E-2</v>
      </c>
      <c r="FU106">
        <v>19675.2</v>
      </c>
      <c r="FV106">
        <v>23981.3</v>
      </c>
      <c r="FW106">
        <v>20920.900000000001</v>
      </c>
      <c r="FX106">
        <v>25275</v>
      </c>
      <c r="FY106">
        <v>30307</v>
      </c>
      <c r="FZ106">
        <v>34163.300000000003</v>
      </c>
      <c r="GA106">
        <v>37761.699999999997</v>
      </c>
      <c r="GB106">
        <v>41933.300000000003</v>
      </c>
      <c r="GC106">
        <v>2.6659999999999999</v>
      </c>
      <c r="GD106">
        <v>2.1818200000000001</v>
      </c>
      <c r="GE106">
        <v>0.152618</v>
      </c>
      <c r="GF106">
        <v>0</v>
      </c>
      <c r="GG106">
        <v>24.3872</v>
      </c>
      <c r="GH106">
        <v>999.9</v>
      </c>
      <c r="GI106">
        <v>44.72</v>
      </c>
      <c r="GJ106">
        <v>30.212</v>
      </c>
      <c r="GK106">
        <v>21.197600000000001</v>
      </c>
      <c r="GL106">
        <v>61.537100000000002</v>
      </c>
      <c r="GM106">
        <v>17.852599999999999</v>
      </c>
      <c r="GN106">
        <v>3</v>
      </c>
      <c r="GO106">
        <v>-0.179698</v>
      </c>
      <c r="GP106">
        <v>-0.22082199999999999</v>
      </c>
      <c r="GQ106">
        <v>20.320799999999998</v>
      </c>
      <c r="GR106">
        <v>5.2226800000000004</v>
      </c>
      <c r="GS106">
        <v>11.962</v>
      </c>
      <c r="GT106">
        <v>4.9856999999999996</v>
      </c>
      <c r="GU106">
        <v>3.3010000000000002</v>
      </c>
      <c r="GV106">
        <v>999.9</v>
      </c>
      <c r="GW106">
        <v>9999</v>
      </c>
      <c r="GX106">
        <v>9999</v>
      </c>
      <c r="GY106">
        <v>9999</v>
      </c>
      <c r="GZ106">
        <v>1.88442</v>
      </c>
      <c r="HA106">
        <v>1.88141</v>
      </c>
      <c r="HB106">
        <v>1.8829100000000001</v>
      </c>
      <c r="HC106">
        <v>1.8816299999999999</v>
      </c>
      <c r="HD106">
        <v>1.8831</v>
      </c>
      <c r="HE106">
        <v>1.8823300000000001</v>
      </c>
      <c r="HF106">
        <v>1.8843099999999999</v>
      </c>
      <c r="HG106">
        <v>1.8815999999999999</v>
      </c>
      <c r="HH106">
        <v>5</v>
      </c>
      <c r="HI106">
        <v>0</v>
      </c>
      <c r="HJ106">
        <v>0</v>
      </c>
      <c r="HK106">
        <v>0</v>
      </c>
      <c r="HL106" t="s">
        <v>406</v>
      </c>
      <c r="HM106" t="s">
        <v>407</v>
      </c>
      <c r="HN106" t="s">
        <v>408</v>
      </c>
      <c r="HO106" t="s">
        <v>408</v>
      </c>
      <c r="HP106" t="s">
        <v>408</v>
      </c>
      <c r="HQ106" t="s">
        <v>408</v>
      </c>
      <c r="HR106">
        <v>0</v>
      </c>
      <c r="HS106">
        <v>100</v>
      </c>
      <c r="HT106">
        <v>100</v>
      </c>
      <c r="HU106">
        <v>4.8000000000000001E-2</v>
      </c>
      <c r="HV106">
        <v>-7.6999999999999999E-2</v>
      </c>
      <c r="HW106">
        <v>0.52476190476227202</v>
      </c>
      <c r="HX106">
        <v>0</v>
      </c>
      <c r="HY106">
        <v>0</v>
      </c>
      <c r="HZ106">
        <v>0</v>
      </c>
      <c r="IA106">
        <v>-8.2904761904764299E-2</v>
      </c>
      <c r="IB106">
        <v>0</v>
      </c>
      <c r="IC106">
        <v>0</v>
      </c>
      <c r="ID106">
        <v>0</v>
      </c>
      <c r="IE106">
        <v>-1</v>
      </c>
      <c r="IF106">
        <v>-1</v>
      </c>
      <c r="IG106">
        <v>-1</v>
      </c>
      <c r="IH106">
        <v>-1</v>
      </c>
      <c r="II106">
        <v>2.8</v>
      </c>
      <c r="IJ106">
        <v>2.6</v>
      </c>
      <c r="IK106">
        <v>1.55762</v>
      </c>
      <c r="IL106">
        <v>2.5561500000000001</v>
      </c>
      <c r="IM106">
        <v>2.8002899999999999</v>
      </c>
      <c r="IN106">
        <v>2.97607</v>
      </c>
      <c r="IO106">
        <v>3.0493199999999998</v>
      </c>
      <c r="IP106">
        <v>2.32544</v>
      </c>
      <c r="IQ106">
        <v>34.990400000000001</v>
      </c>
      <c r="IR106">
        <v>24.210100000000001</v>
      </c>
      <c r="IS106">
        <v>18</v>
      </c>
      <c r="IT106">
        <v>1094.23</v>
      </c>
      <c r="IU106">
        <v>594.91300000000001</v>
      </c>
      <c r="IV106">
        <v>24.9998</v>
      </c>
      <c r="IW106">
        <v>24.9724</v>
      </c>
      <c r="IX106">
        <v>30.0001</v>
      </c>
      <c r="IY106">
        <v>24.857099999999999</v>
      </c>
      <c r="IZ106">
        <v>24.850999999999999</v>
      </c>
      <c r="JA106">
        <v>31.1312</v>
      </c>
      <c r="JB106">
        <v>6.9952800000000002</v>
      </c>
      <c r="JC106">
        <v>61.865000000000002</v>
      </c>
      <c r="JD106">
        <v>25</v>
      </c>
      <c r="JE106">
        <v>400</v>
      </c>
      <c r="JF106">
        <v>18.101900000000001</v>
      </c>
      <c r="JG106">
        <v>101.79300000000001</v>
      </c>
      <c r="JH106">
        <v>101.089</v>
      </c>
    </row>
    <row r="107" spans="1:268" x14ac:dyDescent="0.2">
      <c r="A107">
        <v>91</v>
      </c>
      <c r="B107">
        <v>1530574720.0999999</v>
      </c>
      <c r="C107">
        <v>17324.0999999046</v>
      </c>
      <c r="D107" t="s">
        <v>794</v>
      </c>
      <c r="E107" t="s">
        <v>795</v>
      </c>
      <c r="F107" t="s">
        <v>399</v>
      </c>
      <c r="I107">
        <v>1530574720.0999999</v>
      </c>
      <c r="J107">
        <f t="shared" si="92"/>
        <v>3.1078049786310131E-3</v>
      </c>
      <c r="K107">
        <f t="shared" si="93"/>
        <v>3.1078049786310129</v>
      </c>
      <c r="L107">
        <f t="shared" si="94"/>
        <v>12.135403106757007</v>
      </c>
      <c r="M107">
        <f t="shared" si="95"/>
        <v>391.93700000000001</v>
      </c>
      <c r="N107">
        <f t="shared" si="96"/>
        <v>249.91193174592766</v>
      </c>
      <c r="O107">
        <f t="shared" si="97"/>
        <v>22.764412135898503</v>
      </c>
      <c r="P107">
        <f t="shared" si="98"/>
        <v>35.701438250568998</v>
      </c>
      <c r="Q107">
        <f t="shared" si="99"/>
        <v>0.15179666535420439</v>
      </c>
      <c r="R107">
        <f t="shared" si="100"/>
        <v>2.7707266664617283</v>
      </c>
      <c r="S107">
        <f t="shared" si="101"/>
        <v>0.14732330457595089</v>
      </c>
      <c r="T107">
        <f t="shared" si="102"/>
        <v>9.24679982273829E-2</v>
      </c>
      <c r="U107">
        <f t="shared" si="103"/>
        <v>248.07941250013189</v>
      </c>
      <c r="V107">
        <f t="shared" si="104"/>
        <v>27.369213235534776</v>
      </c>
      <c r="W107">
        <f t="shared" si="105"/>
        <v>27.2013</v>
      </c>
      <c r="X107">
        <f t="shared" si="106"/>
        <v>3.6216945453185132</v>
      </c>
      <c r="Y107">
        <f t="shared" si="107"/>
        <v>50.020111052821036</v>
      </c>
      <c r="Z107">
        <f t="shared" si="108"/>
        <v>1.7568750844400998</v>
      </c>
      <c r="AA107">
        <f t="shared" si="109"/>
        <v>3.5123374328074695</v>
      </c>
      <c r="AB107">
        <f t="shared" si="110"/>
        <v>1.8648194608784134</v>
      </c>
      <c r="AC107">
        <f t="shared" si="111"/>
        <v>-137.05419955762767</v>
      </c>
      <c r="AD107">
        <f t="shared" si="112"/>
        <v>-77.944092090864004</v>
      </c>
      <c r="AE107">
        <f t="shared" si="113"/>
        <v>-6.0674464700809665</v>
      </c>
      <c r="AF107">
        <f t="shared" si="114"/>
        <v>27.013674381559255</v>
      </c>
      <c r="AG107">
        <v>0</v>
      </c>
      <c r="AH107">
        <v>0</v>
      </c>
      <c r="AI107">
        <f t="shared" si="115"/>
        <v>1</v>
      </c>
      <c r="AJ107">
        <f t="shared" si="116"/>
        <v>0</v>
      </c>
      <c r="AK107">
        <f t="shared" si="117"/>
        <v>48275.69197904419</v>
      </c>
      <c r="AL107" t="s">
        <v>400</v>
      </c>
      <c r="AM107">
        <v>8237.3799999999992</v>
      </c>
      <c r="AN107">
        <v>0</v>
      </c>
      <c r="AO107">
        <v>0</v>
      </c>
      <c r="AP107" t="e">
        <f t="shared" si="118"/>
        <v>#DIV/0!</v>
      </c>
      <c r="AQ107">
        <v>-1</v>
      </c>
      <c r="AR107" t="s">
        <v>796</v>
      </c>
      <c r="AS107">
        <v>10421.700000000001</v>
      </c>
      <c r="AT107">
        <v>892.33769230769201</v>
      </c>
      <c r="AU107">
        <v>1045.56</v>
      </c>
      <c r="AV107">
        <f t="shared" si="119"/>
        <v>0.14654568622777076</v>
      </c>
      <c r="AW107">
        <v>0.5</v>
      </c>
      <c r="AX107">
        <f t="shared" si="120"/>
        <v>1264.6107007772705</v>
      </c>
      <c r="AY107">
        <f t="shared" si="121"/>
        <v>12.135403106757007</v>
      </c>
      <c r="AZ107">
        <f t="shared" si="122"/>
        <v>92.661621478193581</v>
      </c>
      <c r="BA107">
        <f t="shared" si="123"/>
        <v>1.0386914406689398E-2</v>
      </c>
      <c r="BB107">
        <f t="shared" si="124"/>
        <v>-1</v>
      </c>
      <c r="BC107" t="e">
        <f t="shared" si="125"/>
        <v>#DIV/0!</v>
      </c>
      <c r="BD107" t="s">
        <v>402</v>
      </c>
      <c r="BE107">
        <v>0</v>
      </c>
      <c r="BF107" t="e">
        <f t="shared" si="126"/>
        <v>#DIV/0!</v>
      </c>
      <c r="BG107" t="e">
        <f t="shared" si="127"/>
        <v>#DIV/0!</v>
      </c>
      <c r="BH107" t="e">
        <f t="shared" si="128"/>
        <v>#DIV/0!</v>
      </c>
      <c r="BI107" t="e">
        <f t="shared" si="129"/>
        <v>#DIV/0!</v>
      </c>
      <c r="BJ107">
        <f t="shared" si="130"/>
        <v>0.1465456862277707</v>
      </c>
      <c r="BK107" t="e">
        <f t="shared" si="131"/>
        <v>#DIV/0!</v>
      </c>
      <c r="BL107" t="e">
        <f t="shared" si="132"/>
        <v>#DIV/0!</v>
      </c>
      <c r="BM107" t="e">
        <f t="shared" si="133"/>
        <v>#DIV/0!</v>
      </c>
      <c r="BN107">
        <v>717</v>
      </c>
      <c r="BO107">
        <v>300</v>
      </c>
      <c r="BP107">
        <v>300</v>
      </c>
      <c r="BQ107">
        <v>300</v>
      </c>
      <c r="BR107">
        <v>10421.700000000001</v>
      </c>
      <c r="BS107">
        <v>1023.45</v>
      </c>
      <c r="BT107">
        <v>-7.39771E-3</v>
      </c>
      <c r="BU107">
        <v>0.77</v>
      </c>
      <c r="BV107" t="s">
        <v>402</v>
      </c>
      <c r="BW107" t="s">
        <v>402</v>
      </c>
      <c r="BX107" t="s">
        <v>402</v>
      </c>
      <c r="BY107" t="s">
        <v>402</v>
      </c>
      <c r="BZ107" t="s">
        <v>402</v>
      </c>
      <c r="CA107" t="s">
        <v>402</v>
      </c>
      <c r="CB107" t="s">
        <v>402</v>
      </c>
      <c r="CC107" t="s">
        <v>402</v>
      </c>
      <c r="CD107" t="s">
        <v>402</v>
      </c>
      <c r="CE107" t="s">
        <v>402</v>
      </c>
      <c r="CF107">
        <f t="shared" si="134"/>
        <v>1500.15</v>
      </c>
      <c r="CG107">
        <f t="shared" si="135"/>
        <v>1264.6107007772705</v>
      </c>
      <c r="CH107">
        <f t="shared" si="136"/>
        <v>0.84298950156802355</v>
      </c>
      <c r="CI107">
        <f t="shared" si="137"/>
        <v>0.1653697380262853</v>
      </c>
      <c r="CJ107">
        <v>6</v>
      </c>
      <c r="CK107">
        <v>0.5</v>
      </c>
      <c r="CL107" t="s">
        <v>403</v>
      </c>
      <c r="CM107">
        <v>2</v>
      </c>
      <c r="CN107">
        <v>1530574720.0999999</v>
      </c>
      <c r="CO107">
        <v>391.93700000000001</v>
      </c>
      <c r="CP107">
        <v>399.94900000000001</v>
      </c>
      <c r="CQ107">
        <v>19.287299999999998</v>
      </c>
      <c r="CR107">
        <v>17.458600000000001</v>
      </c>
      <c r="CS107">
        <v>391.87299999999999</v>
      </c>
      <c r="CT107">
        <v>19.3734</v>
      </c>
      <c r="CU107">
        <v>1000.01</v>
      </c>
      <c r="CV107">
        <v>90.987399999999994</v>
      </c>
      <c r="CW107">
        <v>0.102337</v>
      </c>
      <c r="CX107">
        <v>26.679500000000001</v>
      </c>
      <c r="CY107">
        <v>27.2013</v>
      </c>
      <c r="CZ107">
        <v>999.9</v>
      </c>
      <c r="DA107">
        <v>0</v>
      </c>
      <c r="DB107">
        <v>0</v>
      </c>
      <c r="DC107">
        <v>10024.4</v>
      </c>
      <c r="DD107">
        <v>0</v>
      </c>
      <c r="DE107">
        <v>0.21912699999999999</v>
      </c>
      <c r="DF107">
        <v>-8.0115099999999995</v>
      </c>
      <c r="DG107">
        <v>399.64499999999998</v>
      </c>
      <c r="DH107">
        <v>407.05500000000001</v>
      </c>
      <c r="DI107">
        <v>1.8287100000000001</v>
      </c>
      <c r="DJ107">
        <v>399.94900000000001</v>
      </c>
      <c r="DK107">
        <v>17.458600000000001</v>
      </c>
      <c r="DL107">
        <v>1.7548999999999999</v>
      </c>
      <c r="DM107">
        <v>1.5885100000000001</v>
      </c>
      <c r="DN107">
        <v>15.3908</v>
      </c>
      <c r="DO107">
        <v>13.847799999999999</v>
      </c>
      <c r="DP107">
        <v>1500.15</v>
      </c>
      <c r="DQ107">
        <v>0.90001699999999996</v>
      </c>
      <c r="DR107">
        <v>9.99829E-2</v>
      </c>
      <c r="DS107">
        <v>0</v>
      </c>
      <c r="DT107">
        <v>891.13699999999994</v>
      </c>
      <c r="DU107">
        <v>4.9997400000000001</v>
      </c>
      <c r="DV107">
        <v>12947.6</v>
      </c>
      <c r="DW107">
        <v>11511.6</v>
      </c>
      <c r="DX107">
        <v>41.875</v>
      </c>
      <c r="DY107">
        <v>43.375</v>
      </c>
      <c r="DZ107">
        <v>43.061999999999998</v>
      </c>
      <c r="EA107">
        <v>43.375</v>
      </c>
      <c r="EB107">
        <v>44.061999999999998</v>
      </c>
      <c r="EC107">
        <v>1345.66</v>
      </c>
      <c r="ED107">
        <v>149.49</v>
      </c>
      <c r="EE107">
        <v>0</v>
      </c>
      <c r="EF107">
        <v>1112.2000000476801</v>
      </c>
      <c r="EG107">
        <v>0</v>
      </c>
      <c r="EH107">
        <v>892.33769230769201</v>
      </c>
      <c r="EI107">
        <v>-7.1610940193076198</v>
      </c>
      <c r="EJ107">
        <v>-100.998290398842</v>
      </c>
      <c r="EK107">
        <v>12958.6538461538</v>
      </c>
      <c r="EL107">
        <v>15</v>
      </c>
      <c r="EM107">
        <v>1530574652</v>
      </c>
      <c r="EN107" t="s">
        <v>797</v>
      </c>
      <c r="EO107">
        <v>1530574647</v>
      </c>
      <c r="EP107">
        <v>1530574652</v>
      </c>
      <c r="EQ107">
        <v>92</v>
      </c>
      <c r="ER107">
        <v>-8.9999999999999993E-3</v>
      </c>
      <c r="ES107">
        <v>1E-3</v>
      </c>
      <c r="ET107">
        <v>6.4000000000000001E-2</v>
      </c>
      <c r="EU107">
        <v>-8.5999999999999993E-2</v>
      </c>
      <c r="EV107">
        <v>400</v>
      </c>
      <c r="EW107">
        <v>18</v>
      </c>
      <c r="EX107">
        <v>0.25</v>
      </c>
      <c r="EY107">
        <v>0.06</v>
      </c>
      <c r="EZ107">
        <v>-8.05016536585366</v>
      </c>
      <c r="FA107">
        <v>-7.0832195121946606E-2</v>
      </c>
      <c r="FB107">
        <v>5.2132567467177399E-2</v>
      </c>
      <c r="FC107">
        <v>1</v>
      </c>
      <c r="FD107">
        <v>1</v>
      </c>
      <c r="FE107">
        <v>0</v>
      </c>
      <c r="FF107">
        <v>0</v>
      </c>
      <c r="FG107">
        <v>0</v>
      </c>
      <c r="FH107">
        <v>1.8193117073170699</v>
      </c>
      <c r="FI107">
        <v>4.6703832752620002E-2</v>
      </c>
      <c r="FJ107">
        <v>4.6781207934638797E-3</v>
      </c>
      <c r="FK107">
        <v>1</v>
      </c>
      <c r="FL107">
        <v>2</v>
      </c>
      <c r="FM107">
        <v>3</v>
      </c>
      <c r="FN107" t="s">
        <v>422</v>
      </c>
      <c r="FO107">
        <v>3.9267599999999998</v>
      </c>
      <c r="FP107">
        <v>2.7851699999999999</v>
      </c>
      <c r="FQ107">
        <v>8.3563299999999993E-2</v>
      </c>
      <c r="FR107">
        <v>8.4828100000000003E-2</v>
      </c>
      <c r="FS107">
        <v>8.6512900000000004E-2</v>
      </c>
      <c r="FT107">
        <v>7.9539700000000005E-2</v>
      </c>
      <c r="FU107">
        <v>19682.8</v>
      </c>
      <c r="FV107">
        <v>23978.2</v>
      </c>
      <c r="FW107">
        <v>20918</v>
      </c>
      <c r="FX107">
        <v>25271.7</v>
      </c>
      <c r="FY107">
        <v>30308.1</v>
      </c>
      <c r="FZ107">
        <v>34252.199999999997</v>
      </c>
      <c r="GA107">
        <v>37757</v>
      </c>
      <c r="GB107">
        <v>41928.800000000003</v>
      </c>
      <c r="GC107">
        <v>2.6647500000000002</v>
      </c>
      <c r="GD107">
        <v>2.1795499999999999</v>
      </c>
      <c r="GE107">
        <v>0.16819700000000001</v>
      </c>
      <c r="GF107">
        <v>0</v>
      </c>
      <c r="GG107">
        <v>24.4453</v>
      </c>
      <c r="GH107">
        <v>999.9</v>
      </c>
      <c r="GI107">
        <v>44.866</v>
      </c>
      <c r="GJ107">
        <v>30.100999999999999</v>
      </c>
      <c r="GK107">
        <v>21.129899999999999</v>
      </c>
      <c r="GL107">
        <v>61.280900000000003</v>
      </c>
      <c r="GM107">
        <v>18.161100000000001</v>
      </c>
      <c r="GN107">
        <v>3</v>
      </c>
      <c r="GO107">
        <v>-0.17597599999999999</v>
      </c>
      <c r="GP107">
        <v>-0.179178</v>
      </c>
      <c r="GQ107">
        <v>20.321899999999999</v>
      </c>
      <c r="GR107">
        <v>5.2217799999999999</v>
      </c>
      <c r="GS107">
        <v>11.962</v>
      </c>
      <c r="GT107">
        <v>4.9858500000000001</v>
      </c>
      <c r="GU107">
        <v>3.3010000000000002</v>
      </c>
      <c r="GV107">
        <v>999.9</v>
      </c>
      <c r="GW107">
        <v>9999</v>
      </c>
      <c r="GX107">
        <v>9999</v>
      </c>
      <c r="GY107">
        <v>9999</v>
      </c>
      <c r="GZ107">
        <v>1.88443</v>
      </c>
      <c r="HA107">
        <v>1.88141</v>
      </c>
      <c r="HB107">
        <v>1.8828499999999999</v>
      </c>
      <c r="HC107">
        <v>1.88157</v>
      </c>
      <c r="HD107">
        <v>1.8831</v>
      </c>
      <c r="HE107">
        <v>1.8823300000000001</v>
      </c>
      <c r="HF107">
        <v>1.8843099999999999</v>
      </c>
      <c r="HG107">
        <v>1.8815599999999999</v>
      </c>
      <c r="HH107">
        <v>5</v>
      </c>
      <c r="HI107">
        <v>0</v>
      </c>
      <c r="HJ107">
        <v>0</v>
      </c>
      <c r="HK107">
        <v>0</v>
      </c>
      <c r="HL107" t="s">
        <v>406</v>
      </c>
      <c r="HM107" t="s">
        <v>407</v>
      </c>
      <c r="HN107" t="s">
        <v>408</v>
      </c>
      <c r="HO107" t="s">
        <v>408</v>
      </c>
      <c r="HP107" t="s">
        <v>408</v>
      </c>
      <c r="HQ107" t="s">
        <v>408</v>
      </c>
      <c r="HR107">
        <v>0</v>
      </c>
      <c r="HS107">
        <v>100</v>
      </c>
      <c r="HT107">
        <v>100</v>
      </c>
      <c r="HU107">
        <v>6.4000000000000001E-2</v>
      </c>
      <c r="HV107">
        <v>-8.6099999999999996E-2</v>
      </c>
      <c r="HW107">
        <v>6.4299999999946095E-2</v>
      </c>
      <c r="HX107">
        <v>0</v>
      </c>
      <c r="HY107">
        <v>0</v>
      </c>
      <c r="HZ107">
        <v>0</v>
      </c>
      <c r="IA107">
        <v>-8.6125000000002699E-2</v>
      </c>
      <c r="IB107">
        <v>0</v>
      </c>
      <c r="IC107">
        <v>0</v>
      </c>
      <c r="ID107">
        <v>0</v>
      </c>
      <c r="IE107">
        <v>-1</v>
      </c>
      <c r="IF107">
        <v>-1</v>
      </c>
      <c r="IG107">
        <v>-1</v>
      </c>
      <c r="IH107">
        <v>-1</v>
      </c>
      <c r="II107">
        <v>1.2</v>
      </c>
      <c r="IJ107">
        <v>1.1000000000000001</v>
      </c>
      <c r="IK107">
        <v>1.55762</v>
      </c>
      <c r="IL107">
        <v>2.5781200000000002</v>
      </c>
      <c r="IM107">
        <v>2.8002899999999999</v>
      </c>
      <c r="IN107">
        <v>2.9797400000000001</v>
      </c>
      <c r="IO107">
        <v>3.0493199999999998</v>
      </c>
      <c r="IP107">
        <v>2.34009</v>
      </c>
      <c r="IQ107">
        <v>34.944400000000002</v>
      </c>
      <c r="IR107">
        <v>24.210100000000001</v>
      </c>
      <c r="IS107">
        <v>18</v>
      </c>
      <c r="IT107">
        <v>1092.8800000000001</v>
      </c>
      <c r="IU107">
        <v>593.16200000000003</v>
      </c>
      <c r="IV107">
        <v>25.000299999999999</v>
      </c>
      <c r="IW107">
        <v>25.000900000000001</v>
      </c>
      <c r="IX107">
        <v>30.0002</v>
      </c>
      <c r="IY107">
        <v>24.863399999999999</v>
      </c>
      <c r="IZ107">
        <v>24.853200000000001</v>
      </c>
      <c r="JA107">
        <v>31.1143</v>
      </c>
      <c r="JB107">
        <v>10.5426</v>
      </c>
      <c r="JC107">
        <v>61.576000000000001</v>
      </c>
      <c r="JD107">
        <v>25</v>
      </c>
      <c r="JE107">
        <v>400</v>
      </c>
      <c r="JF107">
        <v>17.418399999999998</v>
      </c>
      <c r="JG107">
        <v>101.779</v>
      </c>
      <c r="JH107">
        <v>101.077</v>
      </c>
    </row>
    <row r="108" spans="1:268" x14ac:dyDescent="0.2">
      <c r="A108">
        <v>92</v>
      </c>
      <c r="B108">
        <v>1530574842.0999999</v>
      </c>
      <c r="C108">
        <v>17446.0999999046</v>
      </c>
      <c r="D108" t="s">
        <v>798</v>
      </c>
      <c r="E108" t="s">
        <v>799</v>
      </c>
      <c r="F108" t="s">
        <v>399</v>
      </c>
      <c r="I108">
        <v>1530574842.0999999</v>
      </c>
      <c r="J108">
        <f t="shared" si="92"/>
        <v>3.3633642427716142E-3</v>
      </c>
      <c r="K108">
        <f t="shared" si="93"/>
        <v>3.3633642427716142</v>
      </c>
      <c r="L108">
        <f t="shared" si="94"/>
        <v>12.330431764529941</v>
      </c>
      <c r="M108">
        <f t="shared" si="95"/>
        <v>391.75099999999998</v>
      </c>
      <c r="N108">
        <f t="shared" si="96"/>
        <v>257.58801753524511</v>
      </c>
      <c r="O108">
        <f t="shared" si="97"/>
        <v>23.463448066256834</v>
      </c>
      <c r="P108">
        <f t="shared" si="98"/>
        <v>35.684226818300992</v>
      </c>
      <c r="Q108">
        <f t="shared" si="99"/>
        <v>0.16459166926235325</v>
      </c>
      <c r="R108">
        <f t="shared" si="100"/>
        <v>2.7674150107062827</v>
      </c>
      <c r="S108">
        <f t="shared" si="101"/>
        <v>0.15934036715269373</v>
      </c>
      <c r="T108">
        <f t="shared" si="102"/>
        <v>0.10004558138503893</v>
      </c>
      <c r="U108">
        <f t="shared" si="103"/>
        <v>248.08492050051331</v>
      </c>
      <c r="V108">
        <f t="shared" si="104"/>
        <v>27.330908931699927</v>
      </c>
      <c r="W108">
        <f t="shared" si="105"/>
        <v>27.2148</v>
      </c>
      <c r="X108">
        <f t="shared" si="106"/>
        <v>3.6245628263816188</v>
      </c>
      <c r="Y108">
        <f t="shared" si="107"/>
        <v>49.979794402292413</v>
      </c>
      <c r="Z108">
        <f t="shared" si="108"/>
        <v>1.7586654165620998</v>
      </c>
      <c r="AA108">
        <f t="shared" si="109"/>
        <v>3.5187528031956763</v>
      </c>
      <c r="AB108">
        <f t="shared" si="110"/>
        <v>1.8658974098195189</v>
      </c>
      <c r="AC108">
        <f t="shared" si="111"/>
        <v>-148.32436310622819</v>
      </c>
      <c r="AD108">
        <f t="shared" si="112"/>
        <v>-75.239985604244609</v>
      </c>
      <c r="AE108">
        <f t="shared" si="113"/>
        <v>-5.8652627368114514</v>
      </c>
      <c r="AF108">
        <f t="shared" si="114"/>
        <v>18.655309053229061</v>
      </c>
      <c r="AG108">
        <v>0</v>
      </c>
      <c r="AH108">
        <v>0</v>
      </c>
      <c r="AI108">
        <f t="shared" si="115"/>
        <v>1</v>
      </c>
      <c r="AJ108">
        <f t="shared" si="116"/>
        <v>0</v>
      </c>
      <c r="AK108">
        <f t="shared" si="117"/>
        <v>48180.334814465314</v>
      </c>
      <c r="AL108" t="s">
        <v>400</v>
      </c>
      <c r="AM108">
        <v>8237.3799999999992</v>
      </c>
      <c r="AN108">
        <v>0</v>
      </c>
      <c r="AO108">
        <v>0</v>
      </c>
      <c r="AP108" t="e">
        <f t="shared" si="118"/>
        <v>#DIV/0!</v>
      </c>
      <c r="AQ108">
        <v>-1</v>
      </c>
      <c r="AR108" t="s">
        <v>800</v>
      </c>
      <c r="AS108">
        <v>10421.5</v>
      </c>
      <c r="AT108">
        <v>879.63847999999996</v>
      </c>
      <c r="AU108">
        <v>1029.43</v>
      </c>
      <c r="AV108">
        <f t="shared" si="119"/>
        <v>0.14550918469444263</v>
      </c>
      <c r="AW108">
        <v>0.5</v>
      </c>
      <c r="AX108">
        <f t="shared" si="120"/>
        <v>1264.6287007774681</v>
      </c>
      <c r="AY108">
        <f t="shared" si="121"/>
        <v>12.330431764529941</v>
      </c>
      <c r="AZ108">
        <f t="shared" si="122"/>
        <v>92.007545595660815</v>
      </c>
      <c r="BA108">
        <f t="shared" si="123"/>
        <v>1.0540984682962407E-2</v>
      </c>
      <c r="BB108">
        <f t="shared" si="124"/>
        <v>-1</v>
      </c>
      <c r="BC108" t="e">
        <f t="shared" si="125"/>
        <v>#DIV/0!</v>
      </c>
      <c r="BD108" t="s">
        <v>402</v>
      </c>
      <c r="BE108">
        <v>0</v>
      </c>
      <c r="BF108" t="e">
        <f t="shared" si="126"/>
        <v>#DIV/0!</v>
      </c>
      <c r="BG108" t="e">
        <f t="shared" si="127"/>
        <v>#DIV/0!</v>
      </c>
      <c r="BH108" t="e">
        <f t="shared" si="128"/>
        <v>#DIV/0!</v>
      </c>
      <c r="BI108" t="e">
        <f t="shared" si="129"/>
        <v>#DIV/0!</v>
      </c>
      <c r="BJ108">
        <f t="shared" si="130"/>
        <v>0.14550918469444266</v>
      </c>
      <c r="BK108" t="e">
        <f t="shared" si="131"/>
        <v>#DIV/0!</v>
      </c>
      <c r="BL108" t="e">
        <f t="shared" si="132"/>
        <v>#DIV/0!</v>
      </c>
      <c r="BM108" t="e">
        <f t="shared" si="133"/>
        <v>#DIV/0!</v>
      </c>
      <c r="BN108">
        <v>718</v>
      </c>
      <c r="BO108">
        <v>300</v>
      </c>
      <c r="BP108">
        <v>300</v>
      </c>
      <c r="BQ108">
        <v>300</v>
      </c>
      <c r="BR108">
        <v>10421.5</v>
      </c>
      <c r="BS108">
        <v>1009.16</v>
      </c>
      <c r="BT108">
        <v>-7.3976399999999996E-3</v>
      </c>
      <c r="BU108">
        <v>1.73</v>
      </c>
      <c r="BV108" t="s">
        <v>402</v>
      </c>
      <c r="BW108" t="s">
        <v>402</v>
      </c>
      <c r="BX108" t="s">
        <v>402</v>
      </c>
      <c r="BY108" t="s">
        <v>402</v>
      </c>
      <c r="BZ108" t="s">
        <v>402</v>
      </c>
      <c r="CA108" t="s">
        <v>402</v>
      </c>
      <c r="CB108" t="s">
        <v>402</v>
      </c>
      <c r="CC108" t="s">
        <v>402</v>
      </c>
      <c r="CD108" t="s">
        <v>402</v>
      </c>
      <c r="CE108" t="s">
        <v>402</v>
      </c>
      <c r="CF108">
        <f t="shared" si="134"/>
        <v>1500.17</v>
      </c>
      <c r="CG108">
        <f t="shared" si="135"/>
        <v>1264.6287007774681</v>
      </c>
      <c r="CH108">
        <f t="shared" si="136"/>
        <v>0.84299026162199486</v>
      </c>
      <c r="CI108">
        <f t="shared" si="137"/>
        <v>0.16537120493045007</v>
      </c>
      <c r="CJ108">
        <v>6</v>
      </c>
      <c r="CK108">
        <v>0.5</v>
      </c>
      <c r="CL108" t="s">
        <v>403</v>
      </c>
      <c r="CM108">
        <v>2</v>
      </c>
      <c r="CN108">
        <v>1530574842.0999999</v>
      </c>
      <c r="CO108">
        <v>391.75099999999998</v>
      </c>
      <c r="CP108">
        <v>399.94</v>
      </c>
      <c r="CQ108">
        <v>19.307099999999998</v>
      </c>
      <c r="CR108">
        <v>17.327999999999999</v>
      </c>
      <c r="CS108">
        <v>391.66800000000001</v>
      </c>
      <c r="CT108">
        <v>19.395499999999998</v>
      </c>
      <c r="CU108">
        <v>999.97799999999995</v>
      </c>
      <c r="CV108">
        <v>90.985900000000001</v>
      </c>
      <c r="CW108">
        <v>0.10315100000000001</v>
      </c>
      <c r="CX108">
        <v>26.7105</v>
      </c>
      <c r="CY108">
        <v>27.2148</v>
      </c>
      <c r="CZ108">
        <v>999.9</v>
      </c>
      <c r="DA108">
        <v>0</v>
      </c>
      <c r="DB108">
        <v>0</v>
      </c>
      <c r="DC108">
        <v>10005</v>
      </c>
      <c r="DD108">
        <v>0</v>
      </c>
      <c r="DE108">
        <v>0.21912699999999999</v>
      </c>
      <c r="DF108">
        <v>-8.1890300000000007</v>
      </c>
      <c r="DG108">
        <v>399.464</v>
      </c>
      <c r="DH108">
        <v>406.99299999999999</v>
      </c>
      <c r="DI108">
        <v>1.9791099999999999</v>
      </c>
      <c r="DJ108">
        <v>399.94</v>
      </c>
      <c r="DK108">
        <v>17.327999999999999</v>
      </c>
      <c r="DL108">
        <v>1.75668</v>
      </c>
      <c r="DM108">
        <v>1.5766</v>
      </c>
      <c r="DN108">
        <v>15.406499999999999</v>
      </c>
      <c r="DO108">
        <v>13.731999999999999</v>
      </c>
      <c r="DP108">
        <v>1500.17</v>
      </c>
      <c r="DQ108">
        <v>0.89999300000000004</v>
      </c>
      <c r="DR108">
        <v>0.100007</v>
      </c>
      <c r="DS108">
        <v>0</v>
      </c>
      <c r="DT108">
        <v>879.13499999999999</v>
      </c>
      <c r="DU108">
        <v>4.9997400000000001</v>
      </c>
      <c r="DV108">
        <v>12773.2</v>
      </c>
      <c r="DW108">
        <v>11511.6</v>
      </c>
      <c r="DX108">
        <v>41.936999999999998</v>
      </c>
      <c r="DY108">
        <v>43.436999999999998</v>
      </c>
      <c r="DZ108">
        <v>43.186999999999998</v>
      </c>
      <c r="EA108">
        <v>43.5</v>
      </c>
      <c r="EB108">
        <v>44.125</v>
      </c>
      <c r="EC108">
        <v>1345.64</v>
      </c>
      <c r="ED108">
        <v>149.53</v>
      </c>
      <c r="EE108">
        <v>0</v>
      </c>
      <c r="EF108">
        <v>121.799999952316</v>
      </c>
      <c r="EG108">
        <v>0</v>
      </c>
      <c r="EH108">
        <v>879.63847999999996</v>
      </c>
      <c r="EI108">
        <v>-5.2869230959913596</v>
      </c>
      <c r="EJ108">
        <v>-59.415384625171498</v>
      </c>
      <c r="EK108">
        <v>12779.175999999999</v>
      </c>
      <c r="EL108">
        <v>15</v>
      </c>
      <c r="EM108">
        <v>1530574783.0999999</v>
      </c>
      <c r="EN108" t="s">
        <v>801</v>
      </c>
      <c r="EO108">
        <v>1530574778.5999999</v>
      </c>
      <c r="EP108">
        <v>1530574783.0999999</v>
      </c>
      <c r="EQ108">
        <v>93</v>
      </c>
      <c r="ER108">
        <v>1.9E-2</v>
      </c>
      <c r="ES108">
        <v>-2E-3</v>
      </c>
      <c r="ET108">
        <v>8.3000000000000004E-2</v>
      </c>
      <c r="EU108">
        <v>-8.7999999999999995E-2</v>
      </c>
      <c r="EV108">
        <v>400</v>
      </c>
      <c r="EW108">
        <v>17</v>
      </c>
      <c r="EX108">
        <v>0.21</v>
      </c>
      <c r="EY108">
        <v>0.05</v>
      </c>
      <c r="EZ108">
        <v>-8.1974378048780494</v>
      </c>
      <c r="FA108">
        <v>-0.148943205574918</v>
      </c>
      <c r="FB108">
        <v>2.5446603636730201E-2</v>
      </c>
      <c r="FC108">
        <v>0</v>
      </c>
      <c r="FD108">
        <v>1</v>
      </c>
      <c r="FE108">
        <v>0</v>
      </c>
      <c r="FF108">
        <v>0</v>
      </c>
      <c r="FG108">
        <v>0</v>
      </c>
      <c r="FH108">
        <v>1.9780012195122001</v>
      </c>
      <c r="FI108">
        <v>-3.2741393728221498E-2</v>
      </c>
      <c r="FJ108">
        <v>5.17262173234818E-3</v>
      </c>
      <c r="FK108">
        <v>1</v>
      </c>
      <c r="FL108">
        <v>1</v>
      </c>
      <c r="FM108">
        <v>3</v>
      </c>
      <c r="FN108" t="s">
        <v>413</v>
      </c>
      <c r="FO108">
        <v>3.9267300000000001</v>
      </c>
      <c r="FP108">
        <v>2.7858100000000001</v>
      </c>
      <c r="FQ108">
        <v>8.3516099999999996E-2</v>
      </c>
      <c r="FR108">
        <v>8.4811899999999996E-2</v>
      </c>
      <c r="FS108">
        <v>8.6570800000000003E-2</v>
      </c>
      <c r="FT108">
        <v>7.9090800000000003E-2</v>
      </c>
      <c r="FU108">
        <v>19680.2</v>
      </c>
      <c r="FV108">
        <v>23975.200000000001</v>
      </c>
      <c r="FW108">
        <v>20914.5</v>
      </c>
      <c r="FX108">
        <v>25268.3</v>
      </c>
      <c r="FY108">
        <v>30301.1</v>
      </c>
      <c r="FZ108">
        <v>34264.9</v>
      </c>
      <c r="GA108">
        <v>37750.699999999997</v>
      </c>
      <c r="GB108">
        <v>41924.1</v>
      </c>
      <c r="GC108">
        <v>2.6630500000000001</v>
      </c>
      <c r="GD108">
        <v>2.1783000000000001</v>
      </c>
      <c r="GE108">
        <v>0.163939</v>
      </c>
      <c r="GF108">
        <v>0</v>
      </c>
      <c r="GG108">
        <v>24.528700000000001</v>
      </c>
      <c r="GH108">
        <v>999.9</v>
      </c>
      <c r="GI108">
        <v>44.792999999999999</v>
      </c>
      <c r="GJ108">
        <v>30.111000000000001</v>
      </c>
      <c r="GK108">
        <v>21.109000000000002</v>
      </c>
      <c r="GL108">
        <v>61.590899999999998</v>
      </c>
      <c r="GM108">
        <v>18.181100000000001</v>
      </c>
      <c r="GN108">
        <v>3</v>
      </c>
      <c r="GO108">
        <v>-0.17047799999999999</v>
      </c>
      <c r="GP108">
        <v>-0.12537599999999999</v>
      </c>
      <c r="GQ108">
        <v>20.3216</v>
      </c>
      <c r="GR108">
        <v>5.22133</v>
      </c>
      <c r="GS108">
        <v>11.962</v>
      </c>
      <c r="GT108">
        <v>4.9858000000000002</v>
      </c>
      <c r="GU108">
        <v>3.3010000000000002</v>
      </c>
      <c r="GV108">
        <v>999.9</v>
      </c>
      <c r="GW108">
        <v>9999</v>
      </c>
      <c r="GX108">
        <v>9999</v>
      </c>
      <c r="GY108">
        <v>9999</v>
      </c>
      <c r="GZ108">
        <v>1.8844399999999999</v>
      </c>
      <c r="HA108">
        <v>1.88141</v>
      </c>
      <c r="HB108">
        <v>1.8828400000000001</v>
      </c>
      <c r="HC108">
        <v>1.8815900000000001</v>
      </c>
      <c r="HD108">
        <v>1.8831199999999999</v>
      </c>
      <c r="HE108">
        <v>1.88232</v>
      </c>
      <c r="HF108">
        <v>1.8843099999999999</v>
      </c>
      <c r="HG108">
        <v>1.88158</v>
      </c>
      <c r="HH108">
        <v>5</v>
      </c>
      <c r="HI108">
        <v>0</v>
      </c>
      <c r="HJ108">
        <v>0</v>
      </c>
      <c r="HK108">
        <v>0</v>
      </c>
      <c r="HL108" t="s">
        <v>406</v>
      </c>
      <c r="HM108" t="s">
        <v>407</v>
      </c>
      <c r="HN108" t="s">
        <v>408</v>
      </c>
      <c r="HO108" t="s">
        <v>408</v>
      </c>
      <c r="HP108" t="s">
        <v>408</v>
      </c>
      <c r="HQ108" t="s">
        <v>408</v>
      </c>
      <c r="HR108">
        <v>0</v>
      </c>
      <c r="HS108">
        <v>100</v>
      </c>
      <c r="HT108">
        <v>100</v>
      </c>
      <c r="HU108">
        <v>8.3000000000000004E-2</v>
      </c>
      <c r="HV108">
        <v>-8.8400000000000006E-2</v>
      </c>
      <c r="HW108">
        <v>8.2857142857164903E-2</v>
      </c>
      <c r="HX108">
        <v>0</v>
      </c>
      <c r="HY108">
        <v>0</v>
      </c>
      <c r="HZ108">
        <v>0</v>
      </c>
      <c r="IA108">
        <v>-8.8349999999998402E-2</v>
      </c>
      <c r="IB108">
        <v>0</v>
      </c>
      <c r="IC108">
        <v>0</v>
      </c>
      <c r="ID108">
        <v>0</v>
      </c>
      <c r="IE108">
        <v>-1</v>
      </c>
      <c r="IF108">
        <v>-1</v>
      </c>
      <c r="IG108">
        <v>-1</v>
      </c>
      <c r="IH108">
        <v>-1</v>
      </c>
      <c r="II108">
        <v>1.1000000000000001</v>
      </c>
      <c r="IJ108">
        <v>1</v>
      </c>
      <c r="IK108">
        <v>1.55762</v>
      </c>
      <c r="IL108">
        <v>2.5756800000000002</v>
      </c>
      <c r="IM108">
        <v>2.8002899999999999</v>
      </c>
      <c r="IN108">
        <v>2.97241</v>
      </c>
      <c r="IO108">
        <v>3.0493199999999998</v>
      </c>
      <c r="IP108">
        <v>2.3010299999999999</v>
      </c>
      <c r="IQ108">
        <v>34.944400000000002</v>
      </c>
      <c r="IR108">
        <v>24.2013</v>
      </c>
      <c r="IS108">
        <v>18</v>
      </c>
      <c r="IT108">
        <v>1092.07</v>
      </c>
      <c r="IU108">
        <v>592.85199999999998</v>
      </c>
      <c r="IV108">
        <v>25.0002</v>
      </c>
      <c r="IW108">
        <v>25.0732</v>
      </c>
      <c r="IX108">
        <v>30.0002</v>
      </c>
      <c r="IY108">
        <v>24.922699999999999</v>
      </c>
      <c r="IZ108">
        <v>24.910599999999999</v>
      </c>
      <c r="JA108">
        <v>31.107299999999999</v>
      </c>
      <c r="JB108">
        <v>11.066599999999999</v>
      </c>
      <c r="JC108">
        <v>61.399099999999997</v>
      </c>
      <c r="JD108">
        <v>25</v>
      </c>
      <c r="JE108">
        <v>400</v>
      </c>
      <c r="JF108">
        <v>17.3171</v>
      </c>
      <c r="JG108">
        <v>101.762</v>
      </c>
      <c r="JH108">
        <v>101.065</v>
      </c>
    </row>
    <row r="109" spans="1:268" x14ac:dyDescent="0.2">
      <c r="A109">
        <v>93</v>
      </c>
      <c r="B109">
        <v>1530574964.0999999</v>
      </c>
      <c r="C109">
        <v>17568.0999999046</v>
      </c>
      <c r="D109" t="s">
        <v>802</v>
      </c>
      <c r="E109" t="s">
        <v>803</v>
      </c>
      <c r="F109" t="s">
        <v>399</v>
      </c>
      <c r="I109">
        <v>1530574964.0999999</v>
      </c>
      <c r="J109">
        <f t="shared" si="92"/>
        <v>3.6424335237268566E-3</v>
      </c>
      <c r="K109">
        <f t="shared" si="93"/>
        <v>3.6424335237268566</v>
      </c>
      <c r="L109">
        <f t="shared" si="94"/>
        <v>12.687016496298886</v>
      </c>
      <c r="M109">
        <f t="shared" si="95"/>
        <v>391.47500000000002</v>
      </c>
      <c r="N109">
        <f t="shared" si="96"/>
        <v>264.25787809648602</v>
      </c>
      <c r="O109">
        <f t="shared" si="97"/>
        <v>24.071530493417573</v>
      </c>
      <c r="P109">
        <f t="shared" si="98"/>
        <v>35.659873104974999</v>
      </c>
      <c r="Q109">
        <f t="shared" si="99"/>
        <v>0.17996978696900429</v>
      </c>
      <c r="R109">
        <f t="shared" si="100"/>
        <v>2.768106929735259</v>
      </c>
      <c r="S109">
        <f t="shared" si="101"/>
        <v>0.17371294732850565</v>
      </c>
      <c r="T109">
        <f t="shared" si="102"/>
        <v>0.10911462228898081</v>
      </c>
      <c r="U109">
        <f t="shared" si="103"/>
        <v>248.07316950048292</v>
      </c>
      <c r="V109">
        <f t="shared" si="104"/>
        <v>27.266568149557877</v>
      </c>
      <c r="W109">
        <f t="shared" si="105"/>
        <v>27.1816</v>
      </c>
      <c r="X109">
        <f t="shared" si="106"/>
        <v>3.6175125345253538</v>
      </c>
      <c r="Y109">
        <f t="shared" si="107"/>
        <v>50.092659364551231</v>
      </c>
      <c r="Z109">
        <f t="shared" si="108"/>
        <v>1.7639237416283999</v>
      </c>
      <c r="AA109">
        <f t="shared" si="109"/>
        <v>3.5213218144227043</v>
      </c>
      <c r="AB109">
        <f t="shared" si="110"/>
        <v>1.8535887928969539</v>
      </c>
      <c r="AC109">
        <f t="shared" si="111"/>
        <v>-160.63131839635437</v>
      </c>
      <c r="AD109">
        <f t="shared" si="112"/>
        <v>-68.45371873107355</v>
      </c>
      <c r="AE109">
        <f t="shared" si="113"/>
        <v>-5.3343562620251479</v>
      </c>
      <c r="AF109">
        <f t="shared" si="114"/>
        <v>13.653776111029842</v>
      </c>
      <c r="AG109">
        <v>0</v>
      </c>
      <c r="AH109">
        <v>0</v>
      </c>
      <c r="AI109">
        <f t="shared" si="115"/>
        <v>1</v>
      </c>
      <c r="AJ109">
        <f t="shared" si="116"/>
        <v>0</v>
      </c>
      <c r="AK109">
        <f t="shared" si="117"/>
        <v>48197.266288922961</v>
      </c>
      <c r="AL109" t="s">
        <v>400</v>
      </c>
      <c r="AM109">
        <v>8237.3799999999992</v>
      </c>
      <c r="AN109">
        <v>0</v>
      </c>
      <c r="AO109">
        <v>0</v>
      </c>
      <c r="AP109" t="e">
        <f t="shared" si="118"/>
        <v>#DIV/0!</v>
      </c>
      <c r="AQ109">
        <v>-1</v>
      </c>
      <c r="AR109" t="s">
        <v>804</v>
      </c>
      <c r="AS109">
        <v>10421.1</v>
      </c>
      <c r="AT109">
        <v>870.54340000000002</v>
      </c>
      <c r="AU109">
        <v>1019.86</v>
      </c>
      <c r="AV109">
        <f t="shared" si="119"/>
        <v>0.14640891887121765</v>
      </c>
      <c r="AW109">
        <v>0.5</v>
      </c>
      <c r="AX109">
        <f t="shared" si="120"/>
        <v>1264.5696007774523</v>
      </c>
      <c r="AY109">
        <f t="shared" si="121"/>
        <v>12.687016496298886</v>
      </c>
      <c r="AZ109">
        <f t="shared" si="122"/>
        <v>92.572134043617055</v>
      </c>
      <c r="BA109">
        <f t="shared" si="123"/>
        <v>1.0823458422442042E-2</v>
      </c>
      <c r="BB109">
        <f t="shared" si="124"/>
        <v>-1</v>
      </c>
      <c r="BC109" t="e">
        <f t="shared" si="125"/>
        <v>#DIV/0!</v>
      </c>
      <c r="BD109" t="s">
        <v>402</v>
      </c>
      <c r="BE109">
        <v>0</v>
      </c>
      <c r="BF109" t="e">
        <f t="shared" si="126"/>
        <v>#DIV/0!</v>
      </c>
      <c r="BG109" t="e">
        <f t="shared" si="127"/>
        <v>#DIV/0!</v>
      </c>
      <c r="BH109" t="e">
        <f t="shared" si="128"/>
        <v>#DIV/0!</v>
      </c>
      <c r="BI109" t="e">
        <f t="shared" si="129"/>
        <v>#DIV/0!</v>
      </c>
      <c r="BJ109">
        <f t="shared" si="130"/>
        <v>0.1464089188712176</v>
      </c>
      <c r="BK109" t="e">
        <f t="shared" si="131"/>
        <v>#DIV/0!</v>
      </c>
      <c r="BL109" t="e">
        <f t="shared" si="132"/>
        <v>#DIV/0!</v>
      </c>
      <c r="BM109" t="e">
        <f t="shared" si="133"/>
        <v>#DIV/0!</v>
      </c>
      <c r="BN109">
        <v>719</v>
      </c>
      <c r="BO109">
        <v>300</v>
      </c>
      <c r="BP109">
        <v>300</v>
      </c>
      <c r="BQ109">
        <v>300</v>
      </c>
      <c r="BR109">
        <v>10421.1</v>
      </c>
      <c r="BS109">
        <v>998.51</v>
      </c>
      <c r="BT109">
        <v>-7.3973800000000003E-3</v>
      </c>
      <c r="BU109">
        <v>1.48</v>
      </c>
      <c r="BV109" t="s">
        <v>402</v>
      </c>
      <c r="BW109" t="s">
        <v>402</v>
      </c>
      <c r="BX109" t="s">
        <v>402</v>
      </c>
      <c r="BY109" t="s">
        <v>402</v>
      </c>
      <c r="BZ109" t="s">
        <v>402</v>
      </c>
      <c r="CA109" t="s">
        <v>402</v>
      </c>
      <c r="CB109" t="s">
        <v>402</v>
      </c>
      <c r="CC109" t="s">
        <v>402</v>
      </c>
      <c r="CD109" t="s">
        <v>402</v>
      </c>
      <c r="CE109" t="s">
        <v>402</v>
      </c>
      <c r="CF109">
        <f t="shared" si="134"/>
        <v>1500.1</v>
      </c>
      <c r="CG109">
        <f t="shared" si="135"/>
        <v>1264.5696007774523</v>
      </c>
      <c r="CH109">
        <f t="shared" si="136"/>
        <v>0.84299020117155676</v>
      </c>
      <c r="CI109">
        <f t="shared" si="137"/>
        <v>0.16537108826110455</v>
      </c>
      <c r="CJ109">
        <v>6</v>
      </c>
      <c r="CK109">
        <v>0.5</v>
      </c>
      <c r="CL109" t="s">
        <v>403</v>
      </c>
      <c r="CM109">
        <v>2</v>
      </c>
      <c r="CN109">
        <v>1530574964.0999999</v>
      </c>
      <c r="CO109">
        <v>391.47500000000002</v>
      </c>
      <c r="CP109">
        <v>399.94299999999998</v>
      </c>
      <c r="CQ109">
        <v>19.3644</v>
      </c>
      <c r="CR109">
        <v>17.2212</v>
      </c>
      <c r="CS109">
        <v>391.35899999999998</v>
      </c>
      <c r="CT109">
        <v>19.455300000000001</v>
      </c>
      <c r="CU109">
        <v>999.97199999999998</v>
      </c>
      <c r="CV109">
        <v>90.988500000000002</v>
      </c>
      <c r="CW109">
        <v>0.102561</v>
      </c>
      <c r="CX109">
        <v>26.722899999999999</v>
      </c>
      <c r="CY109">
        <v>27.1816</v>
      </c>
      <c r="CZ109">
        <v>999.9</v>
      </c>
      <c r="DA109">
        <v>0</v>
      </c>
      <c r="DB109">
        <v>0</v>
      </c>
      <c r="DC109">
        <v>10008.799999999999</v>
      </c>
      <c r="DD109">
        <v>0</v>
      </c>
      <c r="DE109">
        <v>0.21912699999999999</v>
      </c>
      <c r="DF109">
        <v>-8.4674099999999992</v>
      </c>
      <c r="DG109">
        <v>399.20600000000002</v>
      </c>
      <c r="DH109">
        <v>406.95100000000002</v>
      </c>
      <c r="DI109">
        <v>2.1431399999999998</v>
      </c>
      <c r="DJ109">
        <v>399.94299999999998</v>
      </c>
      <c r="DK109">
        <v>17.2212</v>
      </c>
      <c r="DL109">
        <v>1.7619400000000001</v>
      </c>
      <c r="DM109">
        <v>1.5669299999999999</v>
      </c>
      <c r="DN109">
        <v>15.453099999999999</v>
      </c>
      <c r="DO109">
        <v>13.6374</v>
      </c>
      <c r="DP109">
        <v>1500.1</v>
      </c>
      <c r="DQ109">
        <v>0.89999300000000004</v>
      </c>
      <c r="DR109">
        <v>0.100007</v>
      </c>
      <c r="DS109">
        <v>0</v>
      </c>
      <c r="DT109">
        <v>870.13900000000001</v>
      </c>
      <c r="DU109">
        <v>4.9997400000000001</v>
      </c>
      <c r="DV109">
        <v>12652.2</v>
      </c>
      <c r="DW109">
        <v>11511.1</v>
      </c>
      <c r="DX109">
        <v>42.125</v>
      </c>
      <c r="DY109">
        <v>43.561999999999998</v>
      </c>
      <c r="DZ109">
        <v>43.311999999999998</v>
      </c>
      <c r="EA109">
        <v>43.625</v>
      </c>
      <c r="EB109">
        <v>44.311999999999998</v>
      </c>
      <c r="EC109">
        <v>1345.58</v>
      </c>
      <c r="ED109">
        <v>149.52000000000001</v>
      </c>
      <c r="EE109">
        <v>0</v>
      </c>
      <c r="EF109">
        <v>121.39999985694899</v>
      </c>
      <c r="EG109">
        <v>0</v>
      </c>
      <c r="EH109">
        <v>870.54340000000002</v>
      </c>
      <c r="EI109">
        <v>-3.5660000129098099</v>
      </c>
      <c r="EJ109">
        <v>-41.515384531983003</v>
      </c>
      <c r="EK109">
        <v>12656.4</v>
      </c>
      <c r="EL109">
        <v>15</v>
      </c>
      <c r="EM109">
        <v>1530574895.0999999</v>
      </c>
      <c r="EN109" t="s">
        <v>805</v>
      </c>
      <c r="EO109">
        <v>1530574891.0999999</v>
      </c>
      <c r="EP109">
        <v>1530574895.0999999</v>
      </c>
      <c r="EQ109">
        <v>94</v>
      </c>
      <c r="ER109">
        <v>3.3000000000000002E-2</v>
      </c>
      <c r="ES109">
        <v>-3.0000000000000001E-3</v>
      </c>
      <c r="ET109">
        <v>0.11600000000000001</v>
      </c>
      <c r="EU109">
        <v>-9.0999999999999998E-2</v>
      </c>
      <c r="EV109">
        <v>400</v>
      </c>
      <c r="EW109">
        <v>17</v>
      </c>
      <c r="EX109">
        <v>0.21</v>
      </c>
      <c r="EY109">
        <v>0.04</v>
      </c>
      <c r="EZ109">
        <v>-8.4056314634146396</v>
      </c>
      <c r="FA109">
        <v>-0.11290055749130699</v>
      </c>
      <c r="FB109">
        <v>3.3565797528318501E-2</v>
      </c>
      <c r="FC109">
        <v>0</v>
      </c>
      <c r="FD109">
        <v>1</v>
      </c>
      <c r="FE109">
        <v>0</v>
      </c>
      <c r="FF109">
        <v>0</v>
      </c>
      <c r="FG109">
        <v>0</v>
      </c>
      <c r="FH109">
        <v>2.1305290243902402</v>
      </c>
      <c r="FI109">
        <v>6.4600766550522298E-2</v>
      </c>
      <c r="FJ109">
        <v>6.5547338339211701E-3</v>
      </c>
      <c r="FK109">
        <v>1</v>
      </c>
      <c r="FL109">
        <v>1</v>
      </c>
      <c r="FM109">
        <v>3</v>
      </c>
      <c r="FN109" t="s">
        <v>413</v>
      </c>
      <c r="FO109">
        <v>3.9267400000000001</v>
      </c>
      <c r="FP109">
        <v>2.7852600000000001</v>
      </c>
      <c r="FQ109">
        <v>8.3452899999999997E-2</v>
      </c>
      <c r="FR109">
        <v>8.4798200000000004E-2</v>
      </c>
      <c r="FS109">
        <v>8.6752700000000002E-2</v>
      </c>
      <c r="FT109">
        <v>7.8721200000000005E-2</v>
      </c>
      <c r="FU109">
        <v>19678.599999999999</v>
      </c>
      <c r="FV109">
        <v>23971.4</v>
      </c>
      <c r="FW109">
        <v>20911.5</v>
      </c>
      <c r="FX109">
        <v>25264.2</v>
      </c>
      <c r="FY109">
        <v>30291.3</v>
      </c>
      <c r="FZ109">
        <v>34273.5</v>
      </c>
      <c r="GA109">
        <v>37746.300000000003</v>
      </c>
      <c r="GB109">
        <v>41917.9</v>
      </c>
      <c r="GC109">
        <v>2.6629</v>
      </c>
      <c r="GD109">
        <v>2.1765500000000002</v>
      </c>
      <c r="GE109">
        <v>0.15804199999999999</v>
      </c>
      <c r="GF109">
        <v>0</v>
      </c>
      <c r="GG109">
        <v>24.592300000000002</v>
      </c>
      <c r="GH109">
        <v>999.9</v>
      </c>
      <c r="GI109">
        <v>44.768999999999998</v>
      </c>
      <c r="GJ109">
        <v>30.111000000000001</v>
      </c>
      <c r="GK109">
        <v>21.0946</v>
      </c>
      <c r="GL109">
        <v>61.510899999999999</v>
      </c>
      <c r="GM109">
        <v>18.181100000000001</v>
      </c>
      <c r="GN109">
        <v>3</v>
      </c>
      <c r="GO109">
        <v>-0.16439999999999999</v>
      </c>
      <c r="GP109">
        <v>-9.8365999999999995E-2</v>
      </c>
      <c r="GQ109">
        <v>20.321300000000001</v>
      </c>
      <c r="GR109">
        <v>5.2207299999999996</v>
      </c>
      <c r="GS109">
        <v>11.962</v>
      </c>
      <c r="GT109">
        <v>4.9857500000000003</v>
      </c>
      <c r="GU109">
        <v>3.3010000000000002</v>
      </c>
      <c r="GV109">
        <v>999.9</v>
      </c>
      <c r="GW109">
        <v>9999</v>
      </c>
      <c r="GX109">
        <v>9999</v>
      </c>
      <c r="GY109">
        <v>9999</v>
      </c>
      <c r="GZ109">
        <v>1.8844099999999999</v>
      </c>
      <c r="HA109">
        <v>1.88141</v>
      </c>
      <c r="HB109">
        <v>1.8828199999999999</v>
      </c>
      <c r="HC109">
        <v>1.88157</v>
      </c>
      <c r="HD109">
        <v>1.8831</v>
      </c>
      <c r="HE109">
        <v>1.88232</v>
      </c>
      <c r="HF109">
        <v>1.8843099999999999</v>
      </c>
      <c r="HG109">
        <v>1.88157</v>
      </c>
      <c r="HH109">
        <v>5</v>
      </c>
      <c r="HI109">
        <v>0</v>
      </c>
      <c r="HJ109">
        <v>0</v>
      </c>
      <c r="HK109">
        <v>0</v>
      </c>
      <c r="HL109" t="s">
        <v>406</v>
      </c>
      <c r="HM109" t="s">
        <v>407</v>
      </c>
      <c r="HN109" t="s">
        <v>408</v>
      </c>
      <c r="HO109" t="s">
        <v>408</v>
      </c>
      <c r="HP109" t="s">
        <v>408</v>
      </c>
      <c r="HQ109" t="s">
        <v>408</v>
      </c>
      <c r="HR109">
        <v>0</v>
      </c>
      <c r="HS109">
        <v>100</v>
      </c>
      <c r="HT109">
        <v>100</v>
      </c>
      <c r="HU109">
        <v>0.11600000000000001</v>
      </c>
      <c r="HV109">
        <v>-9.0899999999999995E-2</v>
      </c>
      <c r="HW109">
        <v>0.11614999999989099</v>
      </c>
      <c r="HX109">
        <v>0</v>
      </c>
      <c r="HY109">
        <v>0</v>
      </c>
      <c r="HZ109">
        <v>0</v>
      </c>
      <c r="IA109">
        <v>-9.0949999999992301E-2</v>
      </c>
      <c r="IB109">
        <v>0</v>
      </c>
      <c r="IC109">
        <v>0</v>
      </c>
      <c r="ID109">
        <v>0</v>
      </c>
      <c r="IE109">
        <v>-1</v>
      </c>
      <c r="IF109">
        <v>-1</v>
      </c>
      <c r="IG109">
        <v>-1</v>
      </c>
      <c r="IH109">
        <v>-1</v>
      </c>
      <c r="II109">
        <v>1.2</v>
      </c>
      <c r="IJ109">
        <v>1.1000000000000001</v>
      </c>
      <c r="IK109">
        <v>1.55762</v>
      </c>
      <c r="IL109">
        <v>2.5732400000000002</v>
      </c>
      <c r="IM109">
        <v>2.8002899999999999</v>
      </c>
      <c r="IN109">
        <v>2.97363</v>
      </c>
      <c r="IO109">
        <v>3.0493199999999998</v>
      </c>
      <c r="IP109">
        <v>2.3290999999999999</v>
      </c>
      <c r="IQ109">
        <v>34.921399999999998</v>
      </c>
      <c r="IR109">
        <v>24.210100000000001</v>
      </c>
      <c r="IS109">
        <v>18</v>
      </c>
      <c r="IT109">
        <v>1093.3699999999999</v>
      </c>
      <c r="IU109">
        <v>592.31500000000005</v>
      </c>
      <c r="IV109">
        <v>24.9999</v>
      </c>
      <c r="IW109">
        <v>25.1554</v>
      </c>
      <c r="IX109">
        <v>30.0002</v>
      </c>
      <c r="IY109">
        <v>24.995200000000001</v>
      </c>
      <c r="IZ109">
        <v>24.982299999999999</v>
      </c>
      <c r="JA109">
        <v>31.108699999999999</v>
      </c>
      <c r="JB109">
        <v>11.682399999999999</v>
      </c>
      <c r="JC109">
        <v>61.3855</v>
      </c>
      <c r="JD109">
        <v>25</v>
      </c>
      <c r="JE109">
        <v>400</v>
      </c>
      <c r="JF109">
        <v>17.2026</v>
      </c>
      <c r="JG109">
        <v>101.75</v>
      </c>
      <c r="JH109">
        <v>101.04900000000001</v>
      </c>
    </row>
    <row r="110" spans="1:268" x14ac:dyDescent="0.2">
      <c r="A110">
        <v>94</v>
      </c>
      <c r="B110">
        <v>1530575086.0999999</v>
      </c>
      <c r="C110">
        <v>17690.0999999046</v>
      </c>
      <c r="D110" t="s">
        <v>806</v>
      </c>
      <c r="E110" t="s">
        <v>807</v>
      </c>
      <c r="F110" t="s">
        <v>399</v>
      </c>
      <c r="I110">
        <v>1530575086.0999999</v>
      </c>
      <c r="J110">
        <f t="shared" si="92"/>
        <v>3.971574895675338E-3</v>
      </c>
      <c r="K110">
        <f t="shared" si="93"/>
        <v>3.9715748956753383</v>
      </c>
      <c r="L110">
        <f t="shared" si="94"/>
        <v>12.818828091901326</v>
      </c>
      <c r="M110">
        <f t="shared" si="95"/>
        <v>391.339</v>
      </c>
      <c r="N110">
        <f t="shared" si="96"/>
        <v>273.39095540046964</v>
      </c>
      <c r="O110">
        <f t="shared" si="97"/>
        <v>24.905484899446119</v>
      </c>
      <c r="P110">
        <f t="shared" si="98"/>
        <v>35.650365758397001</v>
      </c>
      <c r="Q110">
        <f t="shared" si="99"/>
        <v>0.19831487995144265</v>
      </c>
      <c r="R110">
        <f t="shared" si="100"/>
        <v>2.7688674801424291</v>
      </c>
      <c r="S110">
        <f t="shared" si="101"/>
        <v>0.19074830355771971</v>
      </c>
      <c r="T110">
        <f t="shared" si="102"/>
        <v>0.11987346243460803</v>
      </c>
      <c r="U110">
        <f t="shared" si="103"/>
        <v>248.06127750014153</v>
      </c>
      <c r="V110">
        <f t="shared" si="104"/>
        <v>27.191925907723022</v>
      </c>
      <c r="W110">
        <f t="shared" si="105"/>
        <v>27.130199999999999</v>
      </c>
      <c r="X110">
        <f t="shared" si="106"/>
        <v>3.6066209345571343</v>
      </c>
      <c r="Y110">
        <f t="shared" si="107"/>
        <v>50.09899740966538</v>
      </c>
      <c r="Z110">
        <f t="shared" si="108"/>
        <v>1.7657880625358999</v>
      </c>
      <c r="AA110">
        <f t="shared" si="109"/>
        <v>3.5245976044128065</v>
      </c>
      <c r="AB110">
        <f t="shared" si="110"/>
        <v>1.8408328720212344</v>
      </c>
      <c r="AC110">
        <f t="shared" si="111"/>
        <v>-175.14645289928239</v>
      </c>
      <c r="AD110">
        <f t="shared" si="112"/>
        <v>-58.441234375264798</v>
      </c>
      <c r="AE110">
        <f t="shared" si="113"/>
        <v>-4.5520566226409782</v>
      </c>
      <c r="AF110">
        <f t="shared" si="114"/>
        <v>9.9215336029533603</v>
      </c>
      <c r="AG110">
        <v>0</v>
      </c>
      <c r="AH110">
        <v>0</v>
      </c>
      <c r="AI110">
        <f t="shared" si="115"/>
        <v>1</v>
      </c>
      <c r="AJ110">
        <f t="shared" si="116"/>
        <v>0</v>
      </c>
      <c r="AK110">
        <f t="shared" si="117"/>
        <v>48215.624200701823</v>
      </c>
      <c r="AL110" t="s">
        <v>400</v>
      </c>
      <c r="AM110">
        <v>8237.3799999999992</v>
      </c>
      <c r="AN110">
        <v>0</v>
      </c>
      <c r="AO110">
        <v>0</v>
      </c>
      <c r="AP110" t="e">
        <f t="shared" si="118"/>
        <v>#DIV/0!</v>
      </c>
      <c r="AQ110">
        <v>-1</v>
      </c>
      <c r="AR110" t="s">
        <v>808</v>
      </c>
      <c r="AS110">
        <v>10421</v>
      </c>
      <c r="AT110">
        <v>864.18557692307695</v>
      </c>
      <c r="AU110">
        <v>1013.04</v>
      </c>
      <c r="AV110">
        <f t="shared" si="119"/>
        <v>0.14693834703163056</v>
      </c>
      <c r="AW110">
        <v>0.5</v>
      </c>
      <c r="AX110">
        <f t="shared" si="120"/>
        <v>1264.5180007772753</v>
      </c>
      <c r="AY110">
        <f t="shared" si="121"/>
        <v>12.818828091901326</v>
      </c>
      <c r="AZ110">
        <f t="shared" si="122"/>
        <v>92.903092412977486</v>
      </c>
      <c r="BA110">
        <f t="shared" si="123"/>
        <v>1.0928138692693306E-2</v>
      </c>
      <c r="BB110">
        <f t="shared" si="124"/>
        <v>-1</v>
      </c>
      <c r="BC110" t="e">
        <f t="shared" si="125"/>
        <v>#DIV/0!</v>
      </c>
      <c r="BD110" t="s">
        <v>402</v>
      </c>
      <c r="BE110">
        <v>0</v>
      </c>
      <c r="BF110" t="e">
        <f t="shared" si="126"/>
        <v>#DIV/0!</v>
      </c>
      <c r="BG110" t="e">
        <f t="shared" si="127"/>
        <v>#DIV/0!</v>
      </c>
      <c r="BH110" t="e">
        <f t="shared" si="128"/>
        <v>#DIV/0!</v>
      </c>
      <c r="BI110" t="e">
        <f t="shared" si="129"/>
        <v>#DIV/0!</v>
      </c>
      <c r="BJ110">
        <f t="shared" si="130"/>
        <v>0.14693834703163056</v>
      </c>
      <c r="BK110" t="e">
        <f t="shared" si="131"/>
        <v>#DIV/0!</v>
      </c>
      <c r="BL110" t="e">
        <f t="shared" si="132"/>
        <v>#DIV/0!</v>
      </c>
      <c r="BM110" t="e">
        <f t="shared" si="133"/>
        <v>#DIV/0!</v>
      </c>
      <c r="BN110">
        <v>720</v>
      </c>
      <c r="BO110">
        <v>300</v>
      </c>
      <c r="BP110">
        <v>300</v>
      </c>
      <c r="BQ110">
        <v>300</v>
      </c>
      <c r="BR110">
        <v>10421</v>
      </c>
      <c r="BS110">
        <v>991.09</v>
      </c>
      <c r="BT110">
        <v>-7.3971100000000001E-3</v>
      </c>
      <c r="BU110">
        <v>0.42</v>
      </c>
      <c r="BV110" t="s">
        <v>402</v>
      </c>
      <c r="BW110" t="s">
        <v>402</v>
      </c>
      <c r="BX110" t="s">
        <v>402</v>
      </c>
      <c r="BY110" t="s">
        <v>402</v>
      </c>
      <c r="BZ110" t="s">
        <v>402</v>
      </c>
      <c r="CA110" t="s">
        <v>402</v>
      </c>
      <c r="CB110" t="s">
        <v>402</v>
      </c>
      <c r="CC110" t="s">
        <v>402</v>
      </c>
      <c r="CD110" t="s">
        <v>402</v>
      </c>
      <c r="CE110" t="s">
        <v>402</v>
      </c>
      <c r="CF110">
        <f t="shared" si="134"/>
        <v>1500.04</v>
      </c>
      <c r="CG110">
        <f t="shared" si="135"/>
        <v>1264.5180007772753</v>
      </c>
      <c r="CH110">
        <f t="shared" si="136"/>
        <v>0.84298952079762901</v>
      </c>
      <c r="CI110">
        <f t="shared" si="137"/>
        <v>0.16536977513942397</v>
      </c>
      <c r="CJ110">
        <v>6</v>
      </c>
      <c r="CK110">
        <v>0.5</v>
      </c>
      <c r="CL110" t="s">
        <v>403</v>
      </c>
      <c r="CM110">
        <v>2</v>
      </c>
      <c r="CN110">
        <v>1530575086.0999999</v>
      </c>
      <c r="CO110">
        <v>391.339</v>
      </c>
      <c r="CP110">
        <v>399.96300000000002</v>
      </c>
      <c r="CQ110">
        <v>19.383299999999998</v>
      </c>
      <c r="CR110">
        <v>17.046500000000002</v>
      </c>
      <c r="CS110">
        <v>391.21899999999999</v>
      </c>
      <c r="CT110">
        <v>19.4773</v>
      </c>
      <c r="CU110">
        <v>999.98099999999999</v>
      </c>
      <c r="CV110">
        <v>90.995699999999999</v>
      </c>
      <c r="CW110">
        <v>0.10272299999999999</v>
      </c>
      <c r="CX110">
        <v>26.738700000000001</v>
      </c>
      <c r="CY110">
        <v>27.130199999999999</v>
      </c>
      <c r="CZ110">
        <v>999.9</v>
      </c>
      <c r="DA110">
        <v>0</v>
      </c>
      <c r="DB110">
        <v>0</v>
      </c>
      <c r="DC110">
        <v>10012.5</v>
      </c>
      <c r="DD110">
        <v>0</v>
      </c>
      <c r="DE110">
        <v>0.21912699999999999</v>
      </c>
      <c r="DF110">
        <v>-8.6239299999999997</v>
      </c>
      <c r="DG110">
        <v>399.07499999999999</v>
      </c>
      <c r="DH110">
        <v>406.9</v>
      </c>
      <c r="DI110">
        <v>2.33677</v>
      </c>
      <c r="DJ110">
        <v>399.96300000000002</v>
      </c>
      <c r="DK110">
        <v>17.046500000000002</v>
      </c>
      <c r="DL110">
        <v>1.7638</v>
      </c>
      <c r="DM110">
        <v>1.5511600000000001</v>
      </c>
      <c r="DN110">
        <v>15.4696</v>
      </c>
      <c r="DO110">
        <v>13.481999999999999</v>
      </c>
      <c r="DP110">
        <v>1500.04</v>
      </c>
      <c r="DQ110">
        <v>0.90001699999999996</v>
      </c>
      <c r="DR110">
        <v>9.9983199999999994E-2</v>
      </c>
      <c r="DS110">
        <v>0</v>
      </c>
      <c r="DT110">
        <v>863.94799999999998</v>
      </c>
      <c r="DU110">
        <v>4.9997400000000001</v>
      </c>
      <c r="DV110">
        <v>12565.5</v>
      </c>
      <c r="DW110">
        <v>11510.7</v>
      </c>
      <c r="DX110">
        <v>42.311999999999998</v>
      </c>
      <c r="DY110">
        <v>43.686999999999998</v>
      </c>
      <c r="DZ110">
        <v>43.436999999999998</v>
      </c>
      <c r="EA110">
        <v>43.561999999999998</v>
      </c>
      <c r="EB110">
        <v>44.561999999999998</v>
      </c>
      <c r="EC110">
        <v>1345.56</v>
      </c>
      <c r="ED110">
        <v>149.47999999999999</v>
      </c>
      <c r="EE110">
        <v>0</v>
      </c>
      <c r="EF110">
        <v>121.799999952316</v>
      </c>
      <c r="EG110">
        <v>0</v>
      </c>
      <c r="EH110">
        <v>864.18557692307695</v>
      </c>
      <c r="EI110">
        <v>-2.11039315310193</v>
      </c>
      <c r="EJ110">
        <v>-29.699145389639799</v>
      </c>
      <c r="EK110">
        <v>12569.026923076901</v>
      </c>
      <c r="EL110">
        <v>15</v>
      </c>
      <c r="EM110">
        <v>1530575025.5999999</v>
      </c>
      <c r="EN110" t="s">
        <v>809</v>
      </c>
      <c r="EO110">
        <v>1530575025.5999999</v>
      </c>
      <c r="EP110">
        <v>1530575025.0999999</v>
      </c>
      <c r="EQ110">
        <v>95</v>
      </c>
      <c r="ER110">
        <v>4.0000000000000001E-3</v>
      </c>
      <c r="ES110">
        <v>-3.0000000000000001E-3</v>
      </c>
      <c r="ET110">
        <v>0.12</v>
      </c>
      <c r="EU110">
        <v>-9.4E-2</v>
      </c>
      <c r="EV110">
        <v>400</v>
      </c>
      <c r="EW110">
        <v>17</v>
      </c>
      <c r="EX110">
        <v>0.24</v>
      </c>
      <c r="EY110">
        <v>0.04</v>
      </c>
      <c r="EZ110">
        <v>-8.5861929268292698</v>
      </c>
      <c r="FA110">
        <v>0.119740557491281</v>
      </c>
      <c r="FB110">
        <v>3.3449602224759699E-2</v>
      </c>
      <c r="FC110">
        <v>0</v>
      </c>
      <c r="FD110">
        <v>1</v>
      </c>
      <c r="FE110">
        <v>0</v>
      </c>
      <c r="FF110">
        <v>0</v>
      </c>
      <c r="FG110">
        <v>0</v>
      </c>
      <c r="FH110">
        <v>2.32598780487805</v>
      </c>
      <c r="FI110">
        <v>4.5327177700351599E-2</v>
      </c>
      <c r="FJ110">
        <v>4.6332049236318604E-3</v>
      </c>
      <c r="FK110">
        <v>1</v>
      </c>
      <c r="FL110">
        <v>1</v>
      </c>
      <c r="FM110">
        <v>3</v>
      </c>
      <c r="FN110" t="s">
        <v>413</v>
      </c>
      <c r="FO110">
        <v>3.9267699999999999</v>
      </c>
      <c r="FP110">
        <v>2.78545</v>
      </c>
      <c r="FQ110">
        <v>8.3419999999999994E-2</v>
      </c>
      <c r="FR110">
        <v>8.4789900000000001E-2</v>
      </c>
      <c r="FS110">
        <v>8.6814299999999997E-2</v>
      </c>
      <c r="FT110">
        <v>7.8125100000000003E-2</v>
      </c>
      <c r="FU110">
        <v>19675.3</v>
      </c>
      <c r="FV110">
        <v>23967.8</v>
      </c>
      <c r="FW110">
        <v>20907.5</v>
      </c>
      <c r="FX110">
        <v>25260.5</v>
      </c>
      <c r="FY110">
        <v>30284</v>
      </c>
      <c r="FZ110">
        <v>34291</v>
      </c>
      <c r="GA110">
        <v>37739.9</v>
      </c>
      <c r="GB110">
        <v>41912.400000000001</v>
      </c>
      <c r="GC110">
        <v>2.6610800000000001</v>
      </c>
      <c r="GD110">
        <v>2.1750799999999999</v>
      </c>
      <c r="GE110">
        <v>0.152312</v>
      </c>
      <c r="GF110">
        <v>0</v>
      </c>
      <c r="GG110">
        <v>24.634699999999999</v>
      </c>
      <c r="GH110">
        <v>999.9</v>
      </c>
      <c r="GI110">
        <v>44.646999999999998</v>
      </c>
      <c r="GJ110">
        <v>30.111000000000001</v>
      </c>
      <c r="GK110">
        <v>21.0383</v>
      </c>
      <c r="GL110">
        <v>61.520899999999997</v>
      </c>
      <c r="GM110">
        <v>18.173100000000002</v>
      </c>
      <c r="GN110">
        <v>3</v>
      </c>
      <c r="GO110">
        <v>-0.158272</v>
      </c>
      <c r="GP110">
        <v>-6.2257600000000003E-2</v>
      </c>
      <c r="GQ110">
        <v>20.321000000000002</v>
      </c>
      <c r="GR110">
        <v>5.2216300000000002</v>
      </c>
      <c r="GS110">
        <v>11.962</v>
      </c>
      <c r="GT110">
        <v>4.9858000000000002</v>
      </c>
      <c r="GU110">
        <v>3.3010000000000002</v>
      </c>
      <c r="GV110">
        <v>999.9</v>
      </c>
      <c r="GW110">
        <v>9999</v>
      </c>
      <c r="GX110">
        <v>9999</v>
      </c>
      <c r="GY110">
        <v>9999</v>
      </c>
      <c r="GZ110">
        <v>1.88442</v>
      </c>
      <c r="HA110">
        <v>1.8813899999999999</v>
      </c>
      <c r="HB110">
        <v>1.8828800000000001</v>
      </c>
      <c r="HC110">
        <v>1.8815999999999999</v>
      </c>
      <c r="HD110">
        <v>1.88314</v>
      </c>
      <c r="HE110">
        <v>1.88232</v>
      </c>
      <c r="HF110">
        <v>1.8843099999999999</v>
      </c>
      <c r="HG110">
        <v>1.88157</v>
      </c>
      <c r="HH110">
        <v>5</v>
      </c>
      <c r="HI110">
        <v>0</v>
      </c>
      <c r="HJ110">
        <v>0</v>
      </c>
      <c r="HK110">
        <v>0</v>
      </c>
      <c r="HL110" t="s">
        <v>406</v>
      </c>
      <c r="HM110" t="s">
        <v>407</v>
      </c>
      <c r="HN110" t="s">
        <v>408</v>
      </c>
      <c r="HO110" t="s">
        <v>408</v>
      </c>
      <c r="HP110" t="s">
        <v>408</v>
      </c>
      <c r="HQ110" t="s">
        <v>408</v>
      </c>
      <c r="HR110">
        <v>0</v>
      </c>
      <c r="HS110">
        <v>100</v>
      </c>
      <c r="HT110">
        <v>100</v>
      </c>
      <c r="HU110">
        <v>0.12</v>
      </c>
      <c r="HV110">
        <v>-9.4E-2</v>
      </c>
      <c r="HW110">
        <v>0.120238095238165</v>
      </c>
      <c r="HX110">
        <v>0</v>
      </c>
      <c r="HY110">
        <v>0</v>
      </c>
      <c r="HZ110">
        <v>0</v>
      </c>
      <c r="IA110">
        <v>-9.3965000000000701E-2</v>
      </c>
      <c r="IB110">
        <v>0</v>
      </c>
      <c r="IC110">
        <v>0</v>
      </c>
      <c r="ID110">
        <v>0</v>
      </c>
      <c r="IE110">
        <v>-1</v>
      </c>
      <c r="IF110">
        <v>-1</v>
      </c>
      <c r="IG110">
        <v>-1</v>
      </c>
      <c r="IH110">
        <v>-1</v>
      </c>
      <c r="II110">
        <v>1</v>
      </c>
      <c r="IJ110">
        <v>1</v>
      </c>
      <c r="IK110">
        <v>1.5564</v>
      </c>
      <c r="IL110">
        <v>2.5769000000000002</v>
      </c>
      <c r="IM110">
        <v>2.8002899999999999</v>
      </c>
      <c r="IN110">
        <v>2.97485</v>
      </c>
      <c r="IO110">
        <v>3.0493199999999998</v>
      </c>
      <c r="IP110">
        <v>2.3144499999999999</v>
      </c>
      <c r="IQ110">
        <v>34.921399999999998</v>
      </c>
      <c r="IR110">
        <v>24.210100000000001</v>
      </c>
      <c r="IS110">
        <v>18</v>
      </c>
      <c r="IT110">
        <v>1092.78</v>
      </c>
      <c r="IU110">
        <v>592.048</v>
      </c>
      <c r="IV110">
        <v>25.000299999999999</v>
      </c>
      <c r="IW110">
        <v>25.236000000000001</v>
      </c>
      <c r="IX110">
        <v>30.000299999999999</v>
      </c>
      <c r="IY110">
        <v>25.072600000000001</v>
      </c>
      <c r="IZ110">
        <v>25.059000000000001</v>
      </c>
      <c r="JA110">
        <v>31.1022</v>
      </c>
      <c r="JB110">
        <v>12.482900000000001</v>
      </c>
      <c r="JC110">
        <v>61.227800000000002</v>
      </c>
      <c r="JD110">
        <v>25</v>
      </c>
      <c r="JE110">
        <v>400</v>
      </c>
      <c r="JF110">
        <v>17.004100000000001</v>
      </c>
      <c r="JG110">
        <v>101.732</v>
      </c>
      <c r="JH110">
        <v>101.036</v>
      </c>
    </row>
    <row r="111" spans="1:268" x14ac:dyDescent="0.2">
      <c r="A111">
        <v>95</v>
      </c>
      <c r="B111">
        <v>1530575208.0999999</v>
      </c>
      <c r="C111">
        <v>17812.0999999046</v>
      </c>
      <c r="D111" t="s">
        <v>810</v>
      </c>
      <c r="E111" t="s">
        <v>811</v>
      </c>
      <c r="F111" t="s">
        <v>399</v>
      </c>
      <c r="I111">
        <v>1530575208.0999999</v>
      </c>
      <c r="J111">
        <f t="shared" si="92"/>
        <v>4.4235413264634323E-3</v>
      </c>
      <c r="K111">
        <f t="shared" si="93"/>
        <v>4.4235413264634325</v>
      </c>
      <c r="L111">
        <f t="shared" si="94"/>
        <v>13.097106555561636</v>
      </c>
      <c r="M111">
        <f t="shared" si="95"/>
        <v>391.12400000000002</v>
      </c>
      <c r="N111">
        <f t="shared" si="96"/>
        <v>282.51061060642314</v>
      </c>
      <c r="O111">
        <f t="shared" si="97"/>
        <v>25.737399454390982</v>
      </c>
      <c r="P111">
        <f t="shared" si="98"/>
        <v>35.632341746708001</v>
      </c>
      <c r="Q111">
        <f t="shared" si="99"/>
        <v>0.22310942810404377</v>
      </c>
      <c r="R111">
        <f t="shared" si="100"/>
        <v>2.7642733271076914</v>
      </c>
      <c r="S111">
        <f t="shared" si="101"/>
        <v>0.21356630321772072</v>
      </c>
      <c r="T111">
        <f t="shared" si="102"/>
        <v>0.13430233515851486</v>
      </c>
      <c r="U111">
        <f t="shared" si="103"/>
        <v>248.05808550016152</v>
      </c>
      <c r="V111">
        <f t="shared" si="104"/>
        <v>27.081018744819009</v>
      </c>
      <c r="W111">
        <f t="shared" si="105"/>
        <v>27.066199999999998</v>
      </c>
      <c r="X111">
        <f t="shared" si="106"/>
        <v>3.5930994255037336</v>
      </c>
      <c r="Y111">
        <f t="shared" si="107"/>
        <v>49.942702509908379</v>
      </c>
      <c r="Z111">
        <f t="shared" si="108"/>
        <v>1.7615745555954001</v>
      </c>
      <c r="AA111">
        <f t="shared" si="109"/>
        <v>3.5271910951272867</v>
      </c>
      <c r="AB111">
        <f t="shared" si="110"/>
        <v>1.8315248699083335</v>
      </c>
      <c r="AC111">
        <f t="shared" si="111"/>
        <v>-195.07817249703737</v>
      </c>
      <c r="AD111">
        <f t="shared" si="112"/>
        <v>-46.943663637474074</v>
      </c>
      <c r="AE111">
        <f t="shared" si="113"/>
        <v>-3.6616305062745957</v>
      </c>
      <c r="AF111">
        <f t="shared" si="114"/>
        <v>2.3746188593754738</v>
      </c>
      <c r="AG111">
        <v>0</v>
      </c>
      <c r="AH111">
        <v>0</v>
      </c>
      <c r="AI111">
        <f t="shared" si="115"/>
        <v>1</v>
      </c>
      <c r="AJ111">
        <f t="shared" si="116"/>
        <v>0</v>
      </c>
      <c r="AK111">
        <f t="shared" si="117"/>
        <v>48088.442505250459</v>
      </c>
      <c r="AL111" t="s">
        <v>400</v>
      </c>
      <c r="AM111">
        <v>8237.3799999999992</v>
      </c>
      <c r="AN111">
        <v>0</v>
      </c>
      <c r="AO111">
        <v>0</v>
      </c>
      <c r="AP111" t="e">
        <f t="shared" si="118"/>
        <v>#DIV/0!</v>
      </c>
      <c r="AQ111">
        <v>-1</v>
      </c>
      <c r="AR111" t="s">
        <v>812</v>
      </c>
      <c r="AS111">
        <v>10420.9</v>
      </c>
      <c r="AT111">
        <v>859.81948</v>
      </c>
      <c r="AU111">
        <v>1006.75</v>
      </c>
      <c r="AV111">
        <f t="shared" si="119"/>
        <v>0.14594538862676931</v>
      </c>
      <c r="AW111">
        <v>0.5</v>
      </c>
      <c r="AX111">
        <f t="shared" si="120"/>
        <v>1264.5012007772859</v>
      </c>
      <c r="AY111">
        <f t="shared" si="121"/>
        <v>13.097106555561636</v>
      </c>
      <c r="AZ111">
        <f t="shared" si="122"/>
        <v>92.27405958322872</v>
      </c>
      <c r="BA111">
        <f t="shared" si="123"/>
        <v>1.1148353632955174E-2</v>
      </c>
      <c r="BB111">
        <f t="shared" si="124"/>
        <v>-1</v>
      </c>
      <c r="BC111" t="e">
        <f t="shared" si="125"/>
        <v>#DIV/0!</v>
      </c>
      <c r="BD111" t="s">
        <v>402</v>
      </c>
      <c r="BE111">
        <v>0</v>
      </c>
      <c r="BF111" t="e">
        <f t="shared" si="126"/>
        <v>#DIV/0!</v>
      </c>
      <c r="BG111" t="e">
        <f t="shared" si="127"/>
        <v>#DIV/0!</v>
      </c>
      <c r="BH111" t="e">
        <f t="shared" si="128"/>
        <v>#DIV/0!</v>
      </c>
      <c r="BI111" t="e">
        <f t="shared" si="129"/>
        <v>#DIV/0!</v>
      </c>
      <c r="BJ111">
        <f t="shared" si="130"/>
        <v>0.14594538862676931</v>
      </c>
      <c r="BK111" t="e">
        <f t="shared" si="131"/>
        <v>#DIV/0!</v>
      </c>
      <c r="BL111" t="e">
        <f t="shared" si="132"/>
        <v>#DIV/0!</v>
      </c>
      <c r="BM111" t="e">
        <f t="shared" si="133"/>
        <v>#DIV/0!</v>
      </c>
      <c r="BN111">
        <v>721</v>
      </c>
      <c r="BO111">
        <v>300</v>
      </c>
      <c r="BP111">
        <v>300</v>
      </c>
      <c r="BQ111">
        <v>300</v>
      </c>
      <c r="BR111">
        <v>10420.9</v>
      </c>
      <c r="BS111">
        <v>985.32</v>
      </c>
      <c r="BT111">
        <v>-7.3972700000000001E-3</v>
      </c>
      <c r="BU111">
        <v>0.49</v>
      </c>
      <c r="BV111" t="s">
        <v>402</v>
      </c>
      <c r="BW111" t="s">
        <v>402</v>
      </c>
      <c r="BX111" t="s">
        <v>402</v>
      </c>
      <c r="BY111" t="s">
        <v>402</v>
      </c>
      <c r="BZ111" t="s">
        <v>402</v>
      </c>
      <c r="CA111" t="s">
        <v>402</v>
      </c>
      <c r="CB111" t="s">
        <v>402</v>
      </c>
      <c r="CC111" t="s">
        <v>402</v>
      </c>
      <c r="CD111" t="s">
        <v>402</v>
      </c>
      <c r="CE111" t="s">
        <v>402</v>
      </c>
      <c r="CF111">
        <f t="shared" si="134"/>
        <v>1500.02</v>
      </c>
      <c r="CG111">
        <f t="shared" si="135"/>
        <v>1264.5012007772859</v>
      </c>
      <c r="CH111">
        <f t="shared" si="136"/>
        <v>0.84298956065738184</v>
      </c>
      <c r="CI111">
        <f t="shared" si="137"/>
        <v>0.16536985206874677</v>
      </c>
      <c r="CJ111">
        <v>6</v>
      </c>
      <c r="CK111">
        <v>0.5</v>
      </c>
      <c r="CL111" t="s">
        <v>403</v>
      </c>
      <c r="CM111">
        <v>2</v>
      </c>
      <c r="CN111">
        <v>1530575208.0999999</v>
      </c>
      <c r="CO111">
        <v>391.12400000000002</v>
      </c>
      <c r="CP111">
        <v>400.02</v>
      </c>
      <c r="CQ111">
        <v>19.336200000000002</v>
      </c>
      <c r="CR111">
        <v>16.733499999999999</v>
      </c>
      <c r="CS111">
        <v>391.04599999999999</v>
      </c>
      <c r="CT111">
        <v>19.4331</v>
      </c>
      <c r="CU111">
        <v>1000.04</v>
      </c>
      <c r="CV111">
        <v>90.999200000000002</v>
      </c>
      <c r="CW111">
        <v>0.103217</v>
      </c>
      <c r="CX111">
        <v>26.751200000000001</v>
      </c>
      <c r="CY111">
        <v>27.066199999999998</v>
      </c>
      <c r="CZ111">
        <v>999.9</v>
      </c>
      <c r="DA111">
        <v>0</v>
      </c>
      <c r="DB111">
        <v>0</v>
      </c>
      <c r="DC111">
        <v>9985</v>
      </c>
      <c r="DD111">
        <v>0</v>
      </c>
      <c r="DE111">
        <v>0.21912699999999999</v>
      </c>
      <c r="DF111">
        <v>-8.8962699999999995</v>
      </c>
      <c r="DG111">
        <v>398.83600000000001</v>
      </c>
      <c r="DH111">
        <v>406.82799999999997</v>
      </c>
      <c r="DI111">
        <v>2.6026400000000001</v>
      </c>
      <c r="DJ111">
        <v>400.02</v>
      </c>
      <c r="DK111">
        <v>16.733499999999999</v>
      </c>
      <c r="DL111">
        <v>1.7595799999999999</v>
      </c>
      <c r="DM111">
        <v>1.52274</v>
      </c>
      <c r="DN111">
        <v>15.4322</v>
      </c>
      <c r="DO111">
        <v>13.198399999999999</v>
      </c>
      <c r="DP111">
        <v>1500.02</v>
      </c>
      <c r="DQ111">
        <v>0.90001699999999996</v>
      </c>
      <c r="DR111">
        <v>9.99829E-2</v>
      </c>
      <c r="DS111">
        <v>0</v>
      </c>
      <c r="DT111">
        <v>859.63</v>
      </c>
      <c r="DU111">
        <v>4.9997400000000001</v>
      </c>
      <c r="DV111">
        <v>12509.1</v>
      </c>
      <c r="DW111">
        <v>11510.6</v>
      </c>
      <c r="DX111">
        <v>43</v>
      </c>
      <c r="DY111">
        <v>43.75</v>
      </c>
      <c r="DZ111">
        <v>43.75</v>
      </c>
      <c r="EA111">
        <v>43.5</v>
      </c>
      <c r="EB111">
        <v>44.811999999999998</v>
      </c>
      <c r="EC111">
        <v>1345.54</v>
      </c>
      <c r="ED111">
        <v>149.47999999999999</v>
      </c>
      <c r="EE111">
        <v>0</v>
      </c>
      <c r="EF111">
        <v>121.39999985694899</v>
      </c>
      <c r="EG111">
        <v>0</v>
      </c>
      <c r="EH111">
        <v>859.81948</v>
      </c>
      <c r="EI111">
        <v>-1.3323077105283001</v>
      </c>
      <c r="EJ111">
        <v>-13.338461626929901</v>
      </c>
      <c r="EK111">
        <v>12510.371999999999</v>
      </c>
      <c r="EL111">
        <v>15</v>
      </c>
      <c r="EM111">
        <v>1530575140.0999999</v>
      </c>
      <c r="EN111" t="s">
        <v>813</v>
      </c>
      <c r="EO111">
        <v>1530575140.0999999</v>
      </c>
      <c r="EP111">
        <v>1530575140.0999999</v>
      </c>
      <c r="EQ111">
        <v>96</v>
      </c>
      <c r="ER111">
        <v>-4.2000000000000003E-2</v>
      </c>
      <c r="ES111">
        <v>-3.0000000000000001E-3</v>
      </c>
      <c r="ET111">
        <v>7.8E-2</v>
      </c>
      <c r="EU111">
        <v>-9.7000000000000003E-2</v>
      </c>
      <c r="EV111">
        <v>400</v>
      </c>
      <c r="EW111">
        <v>17</v>
      </c>
      <c r="EX111">
        <v>0.27</v>
      </c>
      <c r="EY111">
        <v>0.06</v>
      </c>
      <c r="EZ111">
        <v>-8.8359558536585396</v>
      </c>
      <c r="FA111">
        <v>-0.27341101045296901</v>
      </c>
      <c r="FB111">
        <v>3.8358297412278697E-2</v>
      </c>
      <c r="FC111">
        <v>0</v>
      </c>
      <c r="FD111">
        <v>1</v>
      </c>
      <c r="FE111">
        <v>0</v>
      </c>
      <c r="FF111">
        <v>0</v>
      </c>
      <c r="FG111">
        <v>0</v>
      </c>
      <c r="FH111">
        <v>2.5757373170731701</v>
      </c>
      <c r="FI111">
        <v>0.23502564459931</v>
      </c>
      <c r="FJ111">
        <v>2.47242154453335E-2</v>
      </c>
      <c r="FK111">
        <v>1</v>
      </c>
      <c r="FL111">
        <v>1</v>
      </c>
      <c r="FM111">
        <v>3</v>
      </c>
      <c r="FN111" t="s">
        <v>413</v>
      </c>
      <c r="FO111">
        <v>3.9268700000000001</v>
      </c>
      <c r="FP111">
        <v>2.7857099999999999</v>
      </c>
      <c r="FQ111">
        <v>8.3376000000000006E-2</v>
      </c>
      <c r="FR111">
        <v>8.4781400000000007E-2</v>
      </c>
      <c r="FS111">
        <v>8.6655700000000002E-2</v>
      </c>
      <c r="FT111">
        <v>7.7053999999999997E-2</v>
      </c>
      <c r="FU111">
        <v>19672.8</v>
      </c>
      <c r="FV111">
        <v>23963.7</v>
      </c>
      <c r="FW111">
        <v>20904.099999999999</v>
      </c>
      <c r="FX111">
        <v>25256.3</v>
      </c>
      <c r="FY111">
        <v>30284.6</v>
      </c>
      <c r="FZ111">
        <v>34325.599999999999</v>
      </c>
      <c r="GA111">
        <v>37734.199999999997</v>
      </c>
      <c r="GB111">
        <v>41906.300000000003</v>
      </c>
      <c r="GC111">
        <v>2.6595200000000001</v>
      </c>
      <c r="GD111">
        <v>2.1727799999999999</v>
      </c>
      <c r="GE111">
        <v>0.14735400000000001</v>
      </c>
      <c r="GF111">
        <v>0</v>
      </c>
      <c r="GG111">
        <v>24.651900000000001</v>
      </c>
      <c r="GH111">
        <v>999.9</v>
      </c>
      <c r="GI111">
        <v>44.5</v>
      </c>
      <c r="GJ111">
        <v>30.111000000000001</v>
      </c>
      <c r="GK111">
        <v>20.966899999999999</v>
      </c>
      <c r="GL111">
        <v>61.591000000000001</v>
      </c>
      <c r="GM111">
        <v>18.161100000000001</v>
      </c>
      <c r="GN111">
        <v>3</v>
      </c>
      <c r="GO111">
        <v>-0.15151200000000001</v>
      </c>
      <c r="GP111">
        <v>-2.31209E-2</v>
      </c>
      <c r="GQ111">
        <v>20.321400000000001</v>
      </c>
      <c r="GR111">
        <v>5.2229799999999997</v>
      </c>
      <c r="GS111">
        <v>11.962</v>
      </c>
      <c r="GT111">
        <v>4.9855999999999998</v>
      </c>
      <c r="GU111">
        <v>3.3010000000000002</v>
      </c>
      <c r="GV111">
        <v>999.9</v>
      </c>
      <c r="GW111">
        <v>9999</v>
      </c>
      <c r="GX111">
        <v>9999</v>
      </c>
      <c r="GY111">
        <v>9999</v>
      </c>
      <c r="GZ111">
        <v>1.8843799999999999</v>
      </c>
      <c r="HA111">
        <v>1.8814</v>
      </c>
      <c r="HB111">
        <v>1.8828199999999999</v>
      </c>
      <c r="HC111">
        <v>1.8815999999999999</v>
      </c>
      <c r="HD111">
        <v>1.88314</v>
      </c>
      <c r="HE111">
        <v>1.88232</v>
      </c>
      <c r="HF111">
        <v>1.8843099999999999</v>
      </c>
      <c r="HG111">
        <v>1.8815900000000001</v>
      </c>
      <c r="HH111">
        <v>5</v>
      </c>
      <c r="HI111">
        <v>0</v>
      </c>
      <c r="HJ111">
        <v>0</v>
      </c>
      <c r="HK111">
        <v>0</v>
      </c>
      <c r="HL111" t="s">
        <v>406</v>
      </c>
      <c r="HM111" t="s">
        <v>407</v>
      </c>
      <c r="HN111" t="s">
        <v>408</v>
      </c>
      <c r="HO111" t="s">
        <v>408</v>
      </c>
      <c r="HP111" t="s">
        <v>408</v>
      </c>
      <c r="HQ111" t="s">
        <v>408</v>
      </c>
      <c r="HR111">
        <v>0</v>
      </c>
      <c r="HS111">
        <v>100</v>
      </c>
      <c r="HT111">
        <v>100</v>
      </c>
      <c r="HU111">
        <v>7.8E-2</v>
      </c>
      <c r="HV111">
        <v>-9.69E-2</v>
      </c>
      <c r="HW111">
        <v>7.8099999999949404E-2</v>
      </c>
      <c r="HX111">
        <v>0</v>
      </c>
      <c r="HY111">
        <v>0</v>
      </c>
      <c r="HZ111">
        <v>0</v>
      </c>
      <c r="IA111">
        <v>-9.6969999999998904E-2</v>
      </c>
      <c r="IB111">
        <v>0</v>
      </c>
      <c r="IC111">
        <v>0</v>
      </c>
      <c r="ID111">
        <v>0</v>
      </c>
      <c r="IE111">
        <v>-1</v>
      </c>
      <c r="IF111">
        <v>-1</v>
      </c>
      <c r="IG111">
        <v>-1</v>
      </c>
      <c r="IH111">
        <v>-1</v>
      </c>
      <c r="II111">
        <v>1.1000000000000001</v>
      </c>
      <c r="IJ111">
        <v>1.1000000000000001</v>
      </c>
      <c r="IK111">
        <v>1.5564</v>
      </c>
      <c r="IL111">
        <v>2.5830099999999998</v>
      </c>
      <c r="IM111">
        <v>2.8002899999999999</v>
      </c>
      <c r="IN111">
        <v>2.9809600000000001</v>
      </c>
      <c r="IO111">
        <v>3.0493199999999998</v>
      </c>
      <c r="IP111">
        <v>2.32422</v>
      </c>
      <c r="IQ111">
        <v>34.944400000000002</v>
      </c>
      <c r="IR111">
        <v>24.2013</v>
      </c>
      <c r="IS111">
        <v>18</v>
      </c>
      <c r="IT111">
        <v>1092.68</v>
      </c>
      <c r="IU111">
        <v>591.23199999999997</v>
      </c>
      <c r="IV111">
        <v>25</v>
      </c>
      <c r="IW111">
        <v>25.328099999999999</v>
      </c>
      <c r="IX111">
        <v>30.000299999999999</v>
      </c>
      <c r="IY111">
        <v>25.1587</v>
      </c>
      <c r="IZ111">
        <v>25.143799999999999</v>
      </c>
      <c r="JA111">
        <v>31.094100000000001</v>
      </c>
      <c r="JB111">
        <v>13.792400000000001</v>
      </c>
      <c r="JC111">
        <v>60.594299999999997</v>
      </c>
      <c r="JD111">
        <v>25</v>
      </c>
      <c r="JE111">
        <v>400</v>
      </c>
      <c r="JF111">
        <v>16.806100000000001</v>
      </c>
      <c r="JG111">
        <v>101.71599999999999</v>
      </c>
      <c r="JH111">
        <v>101.02</v>
      </c>
    </row>
    <row r="112" spans="1:268" x14ac:dyDescent="0.2">
      <c r="A112">
        <v>96</v>
      </c>
      <c r="B112">
        <v>1530575330.0999999</v>
      </c>
      <c r="C112">
        <v>17934.0999999046</v>
      </c>
      <c r="D112" t="s">
        <v>814</v>
      </c>
      <c r="E112" t="s">
        <v>815</v>
      </c>
      <c r="F112" t="s">
        <v>399</v>
      </c>
      <c r="I112">
        <v>1530575330.0999999</v>
      </c>
      <c r="J112">
        <f t="shared" si="92"/>
        <v>4.8414394467669319E-3</v>
      </c>
      <c r="K112">
        <f t="shared" si="93"/>
        <v>4.8414394467669322</v>
      </c>
      <c r="L112">
        <f t="shared" si="94"/>
        <v>13.152113736237919</v>
      </c>
      <c r="M112">
        <f t="shared" si="95"/>
        <v>391.00700000000001</v>
      </c>
      <c r="N112">
        <f t="shared" si="96"/>
        <v>291.71484084920576</v>
      </c>
      <c r="O112">
        <f t="shared" si="97"/>
        <v>26.576901695416254</v>
      </c>
      <c r="P112">
        <f t="shared" si="98"/>
        <v>35.622989118305995</v>
      </c>
      <c r="Q112">
        <f t="shared" si="99"/>
        <v>0.24872979974211942</v>
      </c>
      <c r="R112">
        <f t="shared" si="100"/>
        <v>2.7678350686795574</v>
      </c>
      <c r="S112">
        <f t="shared" si="101"/>
        <v>0.23694579369551738</v>
      </c>
      <c r="T112">
        <f t="shared" si="102"/>
        <v>0.14910333392470942</v>
      </c>
      <c r="U112">
        <f t="shared" si="103"/>
        <v>248.01978150040159</v>
      </c>
      <c r="V112">
        <f t="shared" si="104"/>
        <v>26.965794791339732</v>
      </c>
      <c r="W112">
        <f t="shared" si="105"/>
        <v>26.974599999999999</v>
      </c>
      <c r="X112">
        <f t="shared" si="106"/>
        <v>3.5738237602071874</v>
      </c>
      <c r="Y112">
        <f t="shared" si="107"/>
        <v>50.092279084001234</v>
      </c>
      <c r="Z112">
        <f t="shared" si="108"/>
        <v>1.7668504071972</v>
      </c>
      <c r="AA112">
        <f t="shared" si="109"/>
        <v>3.5271910951272867</v>
      </c>
      <c r="AB112">
        <f t="shared" si="110"/>
        <v>1.8069733530099874</v>
      </c>
      <c r="AC112">
        <f t="shared" si="111"/>
        <v>-213.50747960242171</v>
      </c>
      <c r="AD112">
        <f t="shared" si="112"/>
        <v>-33.33564171134023</v>
      </c>
      <c r="AE112">
        <f t="shared" si="113"/>
        <v>-2.5956617093749039</v>
      </c>
      <c r="AF112">
        <f t="shared" si="114"/>
        <v>-1.4190015227352433</v>
      </c>
      <c r="AG112">
        <v>0</v>
      </c>
      <c r="AH112">
        <v>0</v>
      </c>
      <c r="AI112">
        <f t="shared" si="115"/>
        <v>1</v>
      </c>
      <c r="AJ112">
        <f t="shared" si="116"/>
        <v>0</v>
      </c>
      <c r="AK112">
        <f t="shared" si="117"/>
        <v>48185.617815722995</v>
      </c>
      <c r="AL112" t="s">
        <v>400</v>
      </c>
      <c r="AM112">
        <v>8237.3799999999992</v>
      </c>
      <c r="AN112">
        <v>0</v>
      </c>
      <c r="AO112">
        <v>0</v>
      </c>
      <c r="AP112" t="e">
        <f t="shared" si="118"/>
        <v>#DIV/0!</v>
      </c>
      <c r="AQ112">
        <v>-1</v>
      </c>
      <c r="AR112" t="s">
        <v>816</v>
      </c>
      <c r="AS112">
        <v>10420.9</v>
      </c>
      <c r="AT112">
        <v>856.68623076923097</v>
      </c>
      <c r="AU112">
        <v>1002.86</v>
      </c>
      <c r="AV112">
        <f t="shared" si="119"/>
        <v>0.14575690448394496</v>
      </c>
      <c r="AW112">
        <v>0.5</v>
      </c>
      <c r="AX112">
        <f t="shared" si="120"/>
        <v>1264.2996007774102</v>
      </c>
      <c r="AY112">
        <f t="shared" si="121"/>
        <v>13.152113736237919</v>
      </c>
      <c r="AZ112">
        <f t="shared" si="122"/>
        <v>92.140198074801361</v>
      </c>
      <c r="BA112">
        <f t="shared" si="123"/>
        <v>1.1193639330057424E-2</v>
      </c>
      <c r="BB112">
        <f t="shared" si="124"/>
        <v>-1</v>
      </c>
      <c r="BC112" t="e">
        <f t="shared" si="125"/>
        <v>#DIV/0!</v>
      </c>
      <c r="BD112" t="s">
        <v>402</v>
      </c>
      <c r="BE112">
        <v>0</v>
      </c>
      <c r="BF112" t="e">
        <f t="shared" si="126"/>
        <v>#DIV/0!</v>
      </c>
      <c r="BG112" t="e">
        <f t="shared" si="127"/>
        <v>#DIV/0!</v>
      </c>
      <c r="BH112" t="e">
        <f t="shared" si="128"/>
        <v>#DIV/0!</v>
      </c>
      <c r="BI112" t="e">
        <f t="shared" si="129"/>
        <v>#DIV/0!</v>
      </c>
      <c r="BJ112">
        <f t="shared" si="130"/>
        <v>0.14575690448394496</v>
      </c>
      <c r="BK112" t="e">
        <f t="shared" si="131"/>
        <v>#DIV/0!</v>
      </c>
      <c r="BL112" t="e">
        <f t="shared" si="132"/>
        <v>#DIV/0!</v>
      </c>
      <c r="BM112" t="e">
        <f t="shared" si="133"/>
        <v>#DIV/0!</v>
      </c>
      <c r="BN112">
        <v>722</v>
      </c>
      <c r="BO112">
        <v>300</v>
      </c>
      <c r="BP112">
        <v>300</v>
      </c>
      <c r="BQ112">
        <v>300</v>
      </c>
      <c r="BR112">
        <v>10420.9</v>
      </c>
      <c r="BS112">
        <v>980.88</v>
      </c>
      <c r="BT112">
        <v>-7.3972100000000004E-3</v>
      </c>
      <c r="BU112">
        <v>0.08</v>
      </c>
      <c r="BV112" t="s">
        <v>402</v>
      </c>
      <c r="BW112" t="s">
        <v>402</v>
      </c>
      <c r="BX112" t="s">
        <v>402</v>
      </c>
      <c r="BY112" t="s">
        <v>402</v>
      </c>
      <c r="BZ112" t="s">
        <v>402</v>
      </c>
      <c r="CA112" t="s">
        <v>402</v>
      </c>
      <c r="CB112" t="s">
        <v>402</v>
      </c>
      <c r="CC112" t="s">
        <v>402</v>
      </c>
      <c r="CD112" t="s">
        <v>402</v>
      </c>
      <c r="CE112" t="s">
        <v>402</v>
      </c>
      <c r="CF112">
        <f t="shared" si="134"/>
        <v>1499.78</v>
      </c>
      <c r="CG112">
        <f t="shared" si="135"/>
        <v>1264.2996007774102</v>
      </c>
      <c r="CH112">
        <f t="shared" si="136"/>
        <v>0.84299003905733516</v>
      </c>
      <c r="CI112">
        <f t="shared" si="137"/>
        <v>0.16537077538065689</v>
      </c>
      <c r="CJ112">
        <v>6</v>
      </c>
      <c r="CK112">
        <v>0.5</v>
      </c>
      <c r="CL112" t="s">
        <v>403</v>
      </c>
      <c r="CM112">
        <v>2</v>
      </c>
      <c r="CN112">
        <v>1530575330.0999999</v>
      </c>
      <c r="CO112">
        <v>391.00700000000001</v>
      </c>
      <c r="CP112">
        <v>400.03399999999999</v>
      </c>
      <c r="CQ112">
        <v>19.3934</v>
      </c>
      <c r="CR112">
        <v>16.544899999999998</v>
      </c>
      <c r="CS112">
        <v>390.89299999999997</v>
      </c>
      <c r="CT112">
        <v>19.494599999999998</v>
      </c>
      <c r="CU112">
        <v>1000.01</v>
      </c>
      <c r="CV112">
        <v>91.003</v>
      </c>
      <c r="CW112">
        <v>0.102758</v>
      </c>
      <c r="CX112">
        <v>26.751200000000001</v>
      </c>
      <c r="CY112">
        <v>26.974599999999999</v>
      </c>
      <c r="CZ112">
        <v>999.9</v>
      </c>
      <c r="DA112">
        <v>0</v>
      </c>
      <c r="DB112">
        <v>0</v>
      </c>
      <c r="DC112">
        <v>10005.6</v>
      </c>
      <c r="DD112">
        <v>0</v>
      </c>
      <c r="DE112">
        <v>0.21912699999999999</v>
      </c>
      <c r="DF112">
        <v>-9.0263100000000005</v>
      </c>
      <c r="DG112">
        <v>398.74</v>
      </c>
      <c r="DH112">
        <v>406.76400000000001</v>
      </c>
      <c r="DI112">
        <v>2.8484600000000002</v>
      </c>
      <c r="DJ112">
        <v>400.03399999999999</v>
      </c>
      <c r="DK112">
        <v>16.544899999999998</v>
      </c>
      <c r="DL112">
        <v>1.76485</v>
      </c>
      <c r="DM112">
        <v>1.5056400000000001</v>
      </c>
      <c r="DN112">
        <v>15.478899999999999</v>
      </c>
      <c r="DO112">
        <v>13.025499999999999</v>
      </c>
      <c r="DP112">
        <v>1499.78</v>
      </c>
      <c r="DQ112">
        <v>0.89999899999999999</v>
      </c>
      <c r="DR112">
        <v>0.10000100000000001</v>
      </c>
      <c r="DS112">
        <v>0</v>
      </c>
      <c r="DT112">
        <v>856.47</v>
      </c>
      <c r="DU112">
        <v>4.9997400000000001</v>
      </c>
      <c r="DV112">
        <v>12466.6</v>
      </c>
      <c r="DW112">
        <v>11508.6</v>
      </c>
      <c r="DX112">
        <v>42.436999999999998</v>
      </c>
      <c r="DY112">
        <v>43.875</v>
      </c>
      <c r="DZ112">
        <v>43.625</v>
      </c>
      <c r="EA112">
        <v>43.936999999999998</v>
      </c>
      <c r="EB112">
        <v>44.561999999999998</v>
      </c>
      <c r="EC112">
        <v>1345.3</v>
      </c>
      <c r="ED112">
        <v>149.47999999999999</v>
      </c>
      <c r="EE112">
        <v>0</v>
      </c>
      <c r="EF112">
        <v>121.799999952316</v>
      </c>
      <c r="EG112">
        <v>0</v>
      </c>
      <c r="EH112">
        <v>856.68623076923097</v>
      </c>
      <c r="EI112">
        <v>-2.4046495589624599</v>
      </c>
      <c r="EJ112">
        <v>-14.7076922627225</v>
      </c>
      <c r="EK112">
        <v>12470.538461538499</v>
      </c>
      <c r="EL112">
        <v>15</v>
      </c>
      <c r="EM112">
        <v>1530575264.0999999</v>
      </c>
      <c r="EN112" t="s">
        <v>817</v>
      </c>
      <c r="EO112">
        <v>1530575258.0999999</v>
      </c>
      <c r="EP112">
        <v>1530575264.0999999</v>
      </c>
      <c r="EQ112">
        <v>97</v>
      </c>
      <c r="ER112">
        <v>3.6999999999999998E-2</v>
      </c>
      <c r="ES112">
        <v>-4.0000000000000001E-3</v>
      </c>
      <c r="ET112">
        <v>0.115</v>
      </c>
      <c r="EU112">
        <v>-0.10100000000000001</v>
      </c>
      <c r="EV112">
        <v>400</v>
      </c>
      <c r="EW112">
        <v>17</v>
      </c>
      <c r="EX112">
        <v>0.16</v>
      </c>
      <c r="EY112">
        <v>0.04</v>
      </c>
      <c r="EZ112">
        <v>-8.9304885365853703</v>
      </c>
      <c r="FA112">
        <v>-0.33932278745646699</v>
      </c>
      <c r="FB112">
        <v>5.19331547637161E-2</v>
      </c>
      <c r="FC112">
        <v>0</v>
      </c>
      <c r="FD112">
        <v>1</v>
      </c>
      <c r="FE112">
        <v>0</v>
      </c>
      <c r="FF112">
        <v>0</v>
      </c>
      <c r="FG112">
        <v>0</v>
      </c>
      <c r="FH112">
        <v>2.8300924390243898</v>
      </c>
      <c r="FI112">
        <v>0.10262278745645401</v>
      </c>
      <c r="FJ112">
        <v>1.0183950256734801E-2</v>
      </c>
      <c r="FK112">
        <v>1</v>
      </c>
      <c r="FL112">
        <v>1</v>
      </c>
      <c r="FM112">
        <v>3</v>
      </c>
      <c r="FN112" t="s">
        <v>413</v>
      </c>
      <c r="FO112">
        <v>3.9268399999999999</v>
      </c>
      <c r="FP112">
        <v>2.7854299999999999</v>
      </c>
      <c r="FQ112">
        <v>8.3335999999999993E-2</v>
      </c>
      <c r="FR112">
        <v>8.4766300000000003E-2</v>
      </c>
      <c r="FS112">
        <v>8.6840500000000001E-2</v>
      </c>
      <c r="FT112">
        <v>7.6399300000000003E-2</v>
      </c>
      <c r="FU112">
        <v>19670.2</v>
      </c>
      <c r="FV112">
        <v>23959.7</v>
      </c>
      <c r="FW112">
        <v>20900.599999999999</v>
      </c>
      <c r="FX112">
        <v>25252</v>
      </c>
      <c r="FY112">
        <v>30273.8</v>
      </c>
      <c r="FZ112">
        <v>34344.300000000003</v>
      </c>
      <c r="GA112">
        <v>37728.6</v>
      </c>
      <c r="GB112">
        <v>41899.599999999999</v>
      </c>
      <c r="GC112">
        <v>2.6583199999999998</v>
      </c>
      <c r="GD112">
        <v>2.1707999999999998</v>
      </c>
      <c r="GE112">
        <v>0.140015</v>
      </c>
      <c r="GF112">
        <v>0</v>
      </c>
      <c r="GG112">
        <v>24.680399999999999</v>
      </c>
      <c r="GH112">
        <v>999.9</v>
      </c>
      <c r="GI112">
        <v>44.298999999999999</v>
      </c>
      <c r="GJ112">
        <v>30.132000000000001</v>
      </c>
      <c r="GK112">
        <v>20.896899999999999</v>
      </c>
      <c r="GL112">
        <v>61.481000000000002</v>
      </c>
      <c r="GM112">
        <v>18.165099999999999</v>
      </c>
      <c r="GN112">
        <v>3</v>
      </c>
      <c r="GO112">
        <v>-0.14425299999999999</v>
      </c>
      <c r="GP112">
        <v>4.0413899999999997E-3</v>
      </c>
      <c r="GQ112">
        <v>20.321100000000001</v>
      </c>
      <c r="GR112">
        <v>5.2220800000000001</v>
      </c>
      <c r="GS112">
        <v>11.962</v>
      </c>
      <c r="GT112">
        <v>4.9857500000000003</v>
      </c>
      <c r="GU112">
        <v>3.3010000000000002</v>
      </c>
      <c r="GV112">
        <v>999.9</v>
      </c>
      <c r="GW112">
        <v>9999</v>
      </c>
      <c r="GX112">
        <v>9999</v>
      </c>
      <c r="GY112">
        <v>9999</v>
      </c>
      <c r="GZ112">
        <v>1.88443</v>
      </c>
      <c r="HA112">
        <v>1.88141</v>
      </c>
      <c r="HB112">
        <v>1.88287</v>
      </c>
      <c r="HC112">
        <v>1.8815999999999999</v>
      </c>
      <c r="HD112">
        <v>1.8831500000000001</v>
      </c>
      <c r="HE112">
        <v>1.8823300000000001</v>
      </c>
      <c r="HF112">
        <v>1.8843099999999999</v>
      </c>
      <c r="HG112">
        <v>1.8815599999999999</v>
      </c>
      <c r="HH112">
        <v>5</v>
      </c>
      <c r="HI112">
        <v>0</v>
      </c>
      <c r="HJ112">
        <v>0</v>
      </c>
      <c r="HK112">
        <v>0</v>
      </c>
      <c r="HL112" t="s">
        <v>406</v>
      </c>
      <c r="HM112" t="s">
        <v>407</v>
      </c>
      <c r="HN112" t="s">
        <v>408</v>
      </c>
      <c r="HO112" t="s">
        <v>408</v>
      </c>
      <c r="HP112" t="s">
        <v>408</v>
      </c>
      <c r="HQ112" t="s">
        <v>408</v>
      </c>
      <c r="HR112">
        <v>0</v>
      </c>
      <c r="HS112">
        <v>100</v>
      </c>
      <c r="HT112">
        <v>100</v>
      </c>
      <c r="HU112">
        <v>0.114</v>
      </c>
      <c r="HV112">
        <v>-0.1012</v>
      </c>
      <c r="HW112">
        <v>0.11464999999986999</v>
      </c>
      <c r="HX112">
        <v>0</v>
      </c>
      <c r="HY112">
        <v>0</v>
      </c>
      <c r="HZ112">
        <v>0</v>
      </c>
      <c r="IA112">
        <v>-0.101264999999998</v>
      </c>
      <c r="IB112">
        <v>0</v>
      </c>
      <c r="IC112">
        <v>0</v>
      </c>
      <c r="ID112">
        <v>0</v>
      </c>
      <c r="IE112">
        <v>-1</v>
      </c>
      <c r="IF112">
        <v>-1</v>
      </c>
      <c r="IG112">
        <v>-1</v>
      </c>
      <c r="IH112">
        <v>-1</v>
      </c>
      <c r="II112">
        <v>1.2</v>
      </c>
      <c r="IJ112">
        <v>1.1000000000000001</v>
      </c>
      <c r="IK112">
        <v>1.5564</v>
      </c>
      <c r="IL112">
        <v>2.5805699999999998</v>
      </c>
      <c r="IM112">
        <v>2.8002899999999999</v>
      </c>
      <c r="IN112">
        <v>2.97241</v>
      </c>
      <c r="IO112">
        <v>3.0493199999999998</v>
      </c>
      <c r="IP112">
        <v>2.31812</v>
      </c>
      <c r="IQ112">
        <v>34.944400000000002</v>
      </c>
      <c r="IR112">
        <v>24.2013</v>
      </c>
      <c r="IS112">
        <v>18</v>
      </c>
      <c r="IT112">
        <v>1093.04</v>
      </c>
      <c r="IU112">
        <v>590.70500000000004</v>
      </c>
      <c r="IV112">
        <v>25.0002</v>
      </c>
      <c r="IW112">
        <v>25.418600000000001</v>
      </c>
      <c r="IX112">
        <v>30.000299999999999</v>
      </c>
      <c r="IY112">
        <v>25.2468</v>
      </c>
      <c r="IZ112">
        <v>25.232099999999999</v>
      </c>
      <c r="JA112">
        <v>31.092600000000001</v>
      </c>
      <c r="JB112">
        <v>14.620799999999999</v>
      </c>
      <c r="JC112">
        <v>60.25</v>
      </c>
      <c r="JD112">
        <v>25</v>
      </c>
      <c r="JE112">
        <v>400</v>
      </c>
      <c r="JF112">
        <v>16.567699999999999</v>
      </c>
      <c r="JG112">
        <v>101.7</v>
      </c>
      <c r="JH112">
        <v>101.003</v>
      </c>
    </row>
    <row r="113" spans="1:268" x14ac:dyDescent="0.2">
      <c r="A113" t="s">
        <v>31</v>
      </c>
      <c r="B113" t="s">
        <v>32</v>
      </c>
    </row>
    <row r="114" spans="1:268" x14ac:dyDescent="0.2">
      <c r="B114">
        <v>4</v>
      </c>
    </row>
    <row r="115" spans="1:268" x14ac:dyDescent="0.2">
      <c r="A115">
        <v>97</v>
      </c>
      <c r="B115">
        <v>1530576226.5999999</v>
      </c>
      <c r="C115">
        <v>18830.5999999046</v>
      </c>
      <c r="D115" t="s">
        <v>820</v>
      </c>
      <c r="E115" t="s">
        <v>821</v>
      </c>
      <c r="F115" t="s">
        <v>399</v>
      </c>
      <c r="I115">
        <v>1530576226.5999999</v>
      </c>
      <c r="J115">
        <f t="shared" ref="J115:J146" si="138">(K115)/1000</f>
        <v>6.6481716683673307E-3</v>
      </c>
      <c r="K115">
        <f t="shared" ref="K115:K146" si="139">1000*CU115*AI115*(CQ115-CR115)/(100*CJ115*(1000-AI115*CQ115))</f>
        <v>6.6481716683673309</v>
      </c>
      <c r="L115">
        <f t="shared" ref="L115:L146" si="140">CU115*AI115*(CP115-CO115*(1000-AI115*CR115)/(1000-AI115*CQ115))/(100*CJ115)</f>
        <v>12.535874992025224</v>
      </c>
      <c r="M115">
        <f t="shared" ref="M115:M146" si="141">CO115 - IF(AI115&gt;1, L115*CJ115*100/(AK115*DC115), 0)</f>
        <v>390.86200000000002</v>
      </c>
      <c r="N115">
        <f t="shared" ref="N115:N146" si="142">((T115-J115/2)*M115-L115)/(T115+J115/2)</f>
        <v>323.11415472839235</v>
      </c>
      <c r="O115">
        <f t="shared" ref="O115:O146" si="143">N115*(CV115+CW115)/1000</f>
        <v>29.435101734570296</v>
      </c>
      <c r="P115">
        <f t="shared" ref="P115:P146" si="144">(CO115 - IF(AI115&gt;1, L115*CJ115*100/(AK115*DC115), 0))*(CV115+CW115)/1000</f>
        <v>35.606805105300005</v>
      </c>
      <c r="Q115">
        <f t="shared" ref="Q115:Q146" si="145">2/((1/S115-1/R115)+SIGN(S115)*SQRT((1/S115-1/R115)*(1/S115-1/R115) + 4*CK115/((CK115+1)*(CK115+1))*(2*1/S115*1/R115-1/R115*1/R115)))</f>
        <v>0.37470313893907442</v>
      </c>
      <c r="R115">
        <f t="shared" ref="R115:R146" si="146">IF(LEFT(CL115,1)&lt;&gt;"0",IF(LEFT(CL115,1)="1",3,CM115),$D$5+$E$5*(DC115*CV115/($K$5*1000))+$F$5*(DC115*CV115/($K$5*1000))*MAX(MIN(CJ115,$J$5),$I$5)*MAX(MIN(CJ115,$J$5),$I$5)+$G$5*MAX(MIN(CJ115,$J$5),$I$5)*(DC115*CV115/($K$5*1000))+$H$5*(DC115*CV115/($K$5*1000))*(DC115*CV115/($K$5*1000)))</f>
        <v>2.7643058907386298</v>
      </c>
      <c r="S115">
        <f t="shared" ref="S115:S146" si="147">J115*(1000-(1000*0.61365*EXP(17.502*W115/(240.97+W115))/(CV115+CW115)+CQ115)/2)/(1000*0.61365*EXP(17.502*W115/(240.97+W115))/(CV115+CW115)-CQ115)</f>
        <v>0.34860063683232517</v>
      </c>
      <c r="T115">
        <f t="shared" ref="T115:T146" si="148">1/((CK115+1)/(Q115/1.6)+1/(R115/1.37)) + CK115/((CK115+1)/(Q115/1.6) + CK115/(R115/1.37))</f>
        <v>0.22006888859904575</v>
      </c>
      <c r="U115">
        <f t="shared" ref="U115:U146" si="149">(CF115*CI115)</f>
        <v>248.0400915004823</v>
      </c>
      <c r="V115">
        <f t="shared" ref="V115:V146" si="150">(CX115+(U115+2*0.95*0.0000000567*(((CX115+$B$7)+273)^4-(CX115+273)^4)-44100*J115)/(1.84*29.3*R115+8*0.95*0.0000000567*(CX115+273)^3))</f>
        <v>26.310831567236484</v>
      </c>
      <c r="W115">
        <f t="shared" ref="W115:W146" si="151">($C$7*CY115+$D$7*CZ115+$E$7*V115)</f>
        <v>26.271999999999998</v>
      </c>
      <c r="X115">
        <f t="shared" ref="X115:X146" si="152">0.61365*EXP(17.502*W115/(240.97+W115))</f>
        <v>3.4289508240556388</v>
      </c>
      <c r="Y115">
        <f t="shared" ref="Y115:Y146" si="153">(Z115/AA115*100)</f>
        <v>49.822021835784867</v>
      </c>
      <c r="Z115">
        <f t="shared" ref="Z115:Z146" si="154">CQ115*(CV115+CW115)/1000</f>
        <v>1.7409129759449999</v>
      </c>
      <c r="AA115">
        <f t="shared" ref="AA115:AA146" si="155">0.61365*EXP(17.502*CX115/(240.97+CX115))</f>
        <v>3.4942640057505296</v>
      </c>
      <c r="AB115">
        <f t="shared" ref="AB115:AB146" si="156">(X115-CQ115*(CV115+CW115)/1000)</f>
        <v>1.6880378481106388</v>
      </c>
      <c r="AC115">
        <f t="shared" ref="AC115:AC146" si="157">(-J115*44100)</f>
        <v>-293.18437057499926</v>
      </c>
      <c r="AD115">
        <f t="shared" ref="AD115:AD146" si="158">2*29.3*R115*0.92*(CX115-W115)</f>
        <v>47.67446001216225</v>
      </c>
      <c r="AE115">
        <f t="shared" ref="AE115:AE146" si="159">2*0.95*0.0000000567*(((CX115+$B$7)+273)^4-(W115+273)^4)</f>
        <v>3.7008836429513217</v>
      </c>
      <c r="AF115">
        <f t="shared" ref="AF115:AF146" si="160">U115+AE115+AC115+AD115</f>
        <v>6.2310645805966018</v>
      </c>
      <c r="AG115">
        <v>0</v>
      </c>
      <c r="AH115">
        <v>0</v>
      </c>
      <c r="AI115">
        <f t="shared" ref="AI115:AI146" si="161">IF(AG115*$H$13&gt;=AK115,1,(AK115/(AK115-AG115*$H$13)))</f>
        <v>1</v>
      </c>
      <c r="AJ115">
        <f t="shared" ref="AJ115:AJ146" si="162">(AI115-1)*100</f>
        <v>0</v>
      </c>
      <c r="AK115">
        <f t="shared" ref="AK115:AK146" si="163">MAX(0,($B$13+$C$13*DC115)/(1+$D$13*DC115)*CV115/(CX115+273)*$E$13)</f>
        <v>48114.816576363824</v>
      </c>
      <c r="AL115" t="s">
        <v>400</v>
      </c>
      <c r="AM115">
        <v>8237.3799999999992</v>
      </c>
      <c r="AN115">
        <v>0</v>
      </c>
      <c r="AO115">
        <v>0</v>
      </c>
      <c r="AP115" t="e">
        <f t="shared" ref="AP115:AP146" si="164">1-AN115/AO115</f>
        <v>#DIV/0!</v>
      </c>
      <c r="AQ115">
        <v>-1</v>
      </c>
      <c r="AR115" t="s">
        <v>822</v>
      </c>
      <c r="AS115">
        <v>10419.1</v>
      </c>
      <c r="AT115">
        <v>835.147307692308</v>
      </c>
      <c r="AU115">
        <v>958.54899999999998</v>
      </c>
      <c r="AV115">
        <f t="shared" ref="AV115:AV146" si="165">1-AT115/AU115</f>
        <v>0.12873801162767051</v>
      </c>
      <c r="AW115">
        <v>0.5</v>
      </c>
      <c r="AX115">
        <f t="shared" ref="AX115:AX146" si="166">CG115</f>
        <v>1264.4010007774521</v>
      </c>
      <c r="AY115">
        <f t="shared" ref="AY115:AY146" si="167">L115</f>
        <v>12.535874992025224</v>
      </c>
      <c r="AZ115">
        <f t="shared" ref="AZ115:AZ146" si="168">AV115*AW115*AX115</f>
        <v>81.38823537006293</v>
      </c>
      <c r="BA115">
        <f t="shared" ref="BA115:BA146" si="169">(AY115-AQ115)/AX115</f>
        <v>1.0705365610832573E-2</v>
      </c>
      <c r="BB115">
        <f t="shared" ref="BB115:BB146" si="170">(AO115-AU115)/AU115</f>
        <v>-1</v>
      </c>
      <c r="BC115" t="e">
        <f t="shared" ref="BC115:BC146" si="171">AN115/(AP115+AN115/AU115)</f>
        <v>#DIV/0!</v>
      </c>
      <c r="BD115" t="s">
        <v>402</v>
      </c>
      <c r="BE115">
        <v>0</v>
      </c>
      <c r="BF115" t="e">
        <f t="shared" ref="BF115:BF146" si="172">IF(BE115&lt;&gt;0, BE115, BC115)</f>
        <v>#DIV/0!</v>
      </c>
      <c r="BG115" t="e">
        <f t="shared" ref="BG115:BG146" si="173">1-BF115/AU115</f>
        <v>#DIV/0!</v>
      </c>
      <c r="BH115" t="e">
        <f t="shared" ref="BH115:BH146" si="174">(AU115-AT115)/(AU115-BF115)</f>
        <v>#DIV/0!</v>
      </c>
      <c r="BI115" t="e">
        <f t="shared" ref="BI115:BI146" si="175">(AO115-AU115)/(AO115-BF115)</f>
        <v>#DIV/0!</v>
      </c>
      <c r="BJ115">
        <f t="shared" ref="BJ115:BJ146" si="176">(AU115-AT115)/(AU115-AN115)</f>
        <v>0.12873801162767054</v>
      </c>
      <c r="BK115" t="e">
        <f t="shared" ref="BK115:BK146" si="177">(AO115-AU115)/(AO115-AN115)</f>
        <v>#DIV/0!</v>
      </c>
      <c r="BL115" t="e">
        <f t="shared" ref="BL115:BL146" si="178">(BH115*BF115/AT115)</f>
        <v>#DIV/0!</v>
      </c>
      <c r="BM115" t="e">
        <f t="shared" ref="BM115:BM146" si="179">(1-BL115)</f>
        <v>#DIV/0!</v>
      </c>
      <c r="BN115">
        <v>723</v>
      </c>
      <c r="BO115">
        <v>300</v>
      </c>
      <c r="BP115">
        <v>300</v>
      </c>
      <c r="BQ115">
        <v>300</v>
      </c>
      <c r="BR115">
        <v>10419.1</v>
      </c>
      <c r="BS115">
        <v>940.14</v>
      </c>
      <c r="BT115">
        <v>-7.3957199999999997E-3</v>
      </c>
      <c r="BU115">
        <v>0.41</v>
      </c>
      <c r="BV115" t="s">
        <v>402</v>
      </c>
      <c r="BW115" t="s">
        <v>402</v>
      </c>
      <c r="BX115" t="s">
        <v>402</v>
      </c>
      <c r="BY115" t="s">
        <v>402</v>
      </c>
      <c r="BZ115" t="s">
        <v>402</v>
      </c>
      <c r="CA115" t="s">
        <v>402</v>
      </c>
      <c r="CB115" t="s">
        <v>402</v>
      </c>
      <c r="CC115" t="s">
        <v>402</v>
      </c>
      <c r="CD115" t="s">
        <v>402</v>
      </c>
      <c r="CE115" t="s">
        <v>402</v>
      </c>
      <c r="CF115">
        <f t="shared" ref="CF115:CF146" si="180">$B$11*DD115+$C$11*DE115+$F$11*DP115*(1-DS115)</f>
        <v>1499.9</v>
      </c>
      <c r="CG115">
        <f t="shared" ref="CG115:CG146" si="181">CF115*CH115</f>
        <v>1264.4010007774521</v>
      </c>
      <c r="CH115">
        <f t="shared" ref="CH115:CH146" si="182">($B$11*$D$9+$C$11*$D$9+$F$11*((EC115+DU115)/MAX(EC115+DU115+ED115, 0.1)*$I$9+ED115/MAX(EC115+DU115+ED115, 0.1)*$J$9))/($B$11+$C$11+$F$11)</f>
        <v>0.84299019986495893</v>
      </c>
      <c r="CI115">
        <f t="shared" ref="CI115:CI146" si="183">($B$11*$K$9+$C$11*$K$9+$F$11*((EC115+DU115)/MAX(EC115+DU115+ED115, 0.1)*$P$9+ED115/MAX(EC115+DU115+ED115, 0.1)*$Q$9))/($B$11+$C$11+$F$11)</f>
        <v>0.16537108573937082</v>
      </c>
      <c r="CJ115">
        <v>6</v>
      </c>
      <c r="CK115">
        <v>0.5</v>
      </c>
      <c r="CL115" t="s">
        <v>403</v>
      </c>
      <c r="CM115">
        <v>2</v>
      </c>
      <c r="CN115">
        <v>1530576226.5999999</v>
      </c>
      <c r="CO115">
        <v>390.86200000000002</v>
      </c>
      <c r="CP115">
        <v>399.94200000000001</v>
      </c>
      <c r="CQ115">
        <v>19.110299999999999</v>
      </c>
      <c r="CR115">
        <v>15.197900000000001</v>
      </c>
      <c r="CS115">
        <v>390.78800000000001</v>
      </c>
      <c r="CT115">
        <v>19.240200000000002</v>
      </c>
      <c r="CU115">
        <v>1000.07</v>
      </c>
      <c r="CV115">
        <v>90.9953</v>
      </c>
      <c r="CW115">
        <v>0.10285</v>
      </c>
      <c r="CX115">
        <v>26.591899999999999</v>
      </c>
      <c r="CY115">
        <v>26.271999999999998</v>
      </c>
      <c r="CZ115">
        <v>999.9</v>
      </c>
      <c r="DA115">
        <v>0</v>
      </c>
      <c r="DB115">
        <v>0</v>
      </c>
      <c r="DC115">
        <v>9985.6200000000008</v>
      </c>
      <c r="DD115">
        <v>0</v>
      </c>
      <c r="DE115">
        <v>0.21912699999999999</v>
      </c>
      <c r="DF115">
        <v>-9.0801400000000001</v>
      </c>
      <c r="DG115">
        <v>398.47699999999998</v>
      </c>
      <c r="DH115">
        <v>406.11399999999998</v>
      </c>
      <c r="DI115">
        <v>3.91235</v>
      </c>
      <c r="DJ115">
        <v>399.94200000000001</v>
      </c>
      <c r="DK115">
        <v>15.197900000000001</v>
      </c>
      <c r="DL115">
        <v>1.73895</v>
      </c>
      <c r="DM115">
        <v>1.3829400000000001</v>
      </c>
      <c r="DN115">
        <v>15.2485</v>
      </c>
      <c r="DO115">
        <v>11.7319</v>
      </c>
      <c r="DP115">
        <v>1499.9</v>
      </c>
      <c r="DQ115">
        <v>0.89999300000000004</v>
      </c>
      <c r="DR115">
        <v>0.100007</v>
      </c>
      <c r="DS115">
        <v>0</v>
      </c>
      <c r="DT115">
        <v>835.226</v>
      </c>
      <c r="DU115">
        <v>4.9997400000000001</v>
      </c>
      <c r="DV115">
        <v>12149.2</v>
      </c>
      <c r="DW115">
        <v>11509.5</v>
      </c>
      <c r="DX115">
        <v>43</v>
      </c>
      <c r="DY115">
        <v>43.936999999999998</v>
      </c>
      <c r="DZ115">
        <v>44</v>
      </c>
      <c r="EA115">
        <v>43.625</v>
      </c>
      <c r="EB115">
        <v>45</v>
      </c>
      <c r="EC115">
        <v>1345.4</v>
      </c>
      <c r="ED115">
        <v>149.5</v>
      </c>
      <c r="EE115">
        <v>0</v>
      </c>
      <c r="EF115">
        <v>896</v>
      </c>
      <c r="EG115">
        <v>0</v>
      </c>
      <c r="EH115">
        <v>835.147307692308</v>
      </c>
      <c r="EI115">
        <v>0.86454699805920499</v>
      </c>
      <c r="EJ115">
        <v>14.6393162597762</v>
      </c>
      <c r="EK115">
        <v>12147.6076923077</v>
      </c>
      <c r="EL115">
        <v>15</v>
      </c>
      <c r="EM115">
        <v>1530576163.5999999</v>
      </c>
      <c r="EN115" t="s">
        <v>823</v>
      </c>
      <c r="EO115">
        <v>1530576154.5999999</v>
      </c>
      <c r="EP115">
        <v>1530576163.5999999</v>
      </c>
      <c r="EQ115">
        <v>100</v>
      </c>
      <c r="ER115">
        <v>-2.4E-2</v>
      </c>
      <c r="ES115">
        <v>0.01</v>
      </c>
      <c r="ET115">
        <v>7.2999999999999995E-2</v>
      </c>
      <c r="EU115">
        <v>-0.13</v>
      </c>
      <c r="EV115">
        <v>400</v>
      </c>
      <c r="EW115">
        <v>15</v>
      </c>
      <c r="EX115">
        <v>0.28999999999999998</v>
      </c>
      <c r="EY115">
        <v>0.02</v>
      </c>
      <c r="EZ115">
        <v>-9.0646640000000005</v>
      </c>
      <c r="FA115">
        <v>-7.2723377110680804E-2</v>
      </c>
      <c r="FB115">
        <v>3.8549072543966598E-2</v>
      </c>
      <c r="FC115">
        <v>1</v>
      </c>
      <c r="FD115">
        <v>1</v>
      </c>
      <c r="FE115">
        <v>0</v>
      </c>
      <c r="FF115">
        <v>0</v>
      </c>
      <c r="FG115">
        <v>0</v>
      </c>
      <c r="FH115">
        <v>3.9675224999999998</v>
      </c>
      <c r="FI115">
        <v>-0.31411249530958002</v>
      </c>
      <c r="FJ115">
        <v>3.4422179750126201E-2</v>
      </c>
      <c r="FK115">
        <v>1</v>
      </c>
      <c r="FL115">
        <v>2</v>
      </c>
      <c r="FM115">
        <v>3</v>
      </c>
      <c r="FN115" t="s">
        <v>422</v>
      </c>
      <c r="FO115">
        <v>3.92699</v>
      </c>
      <c r="FP115">
        <v>2.7853500000000002</v>
      </c>
      <c r="FQ115">
        <v>8.3235199999999995E-2</v>
      </c>
      <c r="FR115">
        <v>8.4656700000000001E-2</v>
      </c>
      <c r="FS115">
        <v>8.5930500000000007E-2</v>
      </c>
      <c r="FT115">
        <v>7.1668999999999997E-2</v>
      </c>
      <c r="FU115">
        <v>19662.900000000001</v>
      </c>
      <c r="FV115">
        <v>23953</v>
      </c>
      <c r="FW115">
        <v>20891.5</v>
      </c>
      <c r="FX115">
        <v>25243</v>
      </c>
      <c r="FY115">
        <v>30292.400000000001</v>
      </c>
      <c r="FZ115">
        <v>34509.300000000003</v>
      </c>
      <c r="GA115">
        <v>37714.5</v>
      </c>
      <c r="GB115">
        <v>41887</v>
      </c>
      <c r="GC115">
        <v>2.65293</v>
      </c>
      <c r="GD115">
        <v>2.1136699999999999</v>
      </c>
      <c r="GE115">
        <v>0.11494</v>
      </c>
      <c r="GF115">
        <v>0</v>
      </c>
      <c r="GG115">
        <v>24.3872</v>
      </c>
      <c r="GH115">
        <v>999.9</v>
      </c>
      <c r="GI115">
        <v>55.219000000000001</v>
      </c>
      <c r="GJ115">
        <v>30.555</v>
      </c>
      <c r="GK115">
        <v>26.692299999999999</v>
      </c>
      <c r="GL115">
        <v>61.7012</v>
      </c>
      <c r="GM115">
        <v>19.387</v>
      </c>
      <c r="GN115">
        <v>3</v>
      </c>
      <c r="GO115">
        <v>-0.125025</v>
      </c>
      <c r="GP115">
        <v>-7.9166700000000007E-2</v>
      </c>
      <c r="GQ115">
        <v>20.320699999999999</v>
      </c>
      <c r="GR115">
        <v>5.2216300000000002</v>
      </c>
      <c r="GS115">
        <v>11.962</v>
      </c>
      <c r="GT115">
        <v>4.9858000000000002</v>
      </c>
      <c r="GU115">
        <v>3.3010000000000002</v>
      </c>
      <c r="GV115">
        <v>999.9</v>
      </c>
      <c r="GW115">
        <v>9999</v>
      </c>
      <c r="GX115">
        <v>9999</v>
      </c>
      <c r="GY115">
        <v>9999</v>
      </c>
      <c r="GZ115">
        <v>1.88446</v>
      </c>
      <c r="HA115">
        <v>1.88141</v>
      </c>
      <c r="HB115">
        <v>1.8828499999999999</v>
      </c>
      <c r="HC115">
        <v>1.88161</v>
      </c>
      <c r="HD115">
        <v>1.8832</v>
      </c>
      <c r="HE115">
        <v>1.88232</v>
      </c>
      <c r="HF115">
        <v>1.8843099999999999</v>
      </c>
      <c r="HG115">
        <v>1.88161</v>
      </c>
      <c r="HH115">
        <v>5</v>
      </c>
      <c r="HI115">
        <v>0</v>
      </c>
      <c r="HJ115">
        <v>0</v>
      </c>
      <c r="HK115">
        <v>0</v>
      </c>
      <c r="HL115" t="s">
        <v>406</v>
      </c>
      <c r="HM115" t="s">
        <v>407</v>
      </c>
      <c r="HN115" t="s">
        <v>408</v>
      </c>
      <c r="HO115" t="s">
        <v>408</v>
      </c>
      <c r="HP115" t="s">
        <v>408</v>
      </c>
      <c r="HQ115" t="s">
        <v>408</v>
      </c>
      <c r="HR115">
        <v>0</v>
      </c>
      <c r="HS115">
        <v>100</v>
      </c>
      <c r="HT115">
        <v>100</v>
      </c>
      <c r="HU115">
        <v>7.3999999999999996E-2</v>
      </c>
      <c r="HV115">
        <v>-0.12989999999999999</v>
      </c>
      <c r="HW115">
        <v>7.3449999999979795E-2</v>
      </c>
      <c r="HX115">
        <v>0</v>
      </c>
      <c r="HY115">
        <v>0</v>
      </c>
      <c r="HZ115">
        <v>0</v>
      </c>
      <c r="IA115">
        <v>-0.12988000000000399</v>
      </c>
      <c r="IB115">
        <v>0</v>
      </c>
      <c r="IC115">
        <v>0</v>
      </c>
      <c r="ID115">
        <v>0</v>
      </c>
      <c r="IE115">
        <v>-1</v>
      </c>
      <c r="IF115">
        <v>-1</v>
      </c>
      <c r="IG115">
        <v>-1</v>
      </c>
      <c r="IH115">
        <v>-1</v>
      </c>
      <c r="II115">
        <v>1.2</v>
      </c>
      <c r="IJ115">
        <v>1.1000000000000001</v>
      </c>
      <c r="IK115">
        <v>1.5246599999999999</v>
      </c>
      <c r="IL115">
        <v>2.5708000000000002</v>
      </c>
      <c r="IM115">
        <v>2.8002899999999999</v>
      </c>
      <c r="IN115">
        <v>2.96753</v>
      </c>
      <c r="IO115">
        <v>3.0493199999999998</v>
      </c>
      <c r="IP115">
        <v>2.33521</v>
      </c>
      <c r="IQ115">
        <v>34.944400000000002</v>
      </c>
      <c r="IR115">
        <v>24.2013</v>
      </c>
      <c r="IS115">
        <v>18</v>
      </c>
      <c r="IT115">
        <v>1093.7</v>
      </c>
      <c r="IU115">
        <v>551.34799999999996</v>
      </c>
      <c r="IV115">
        <v>24.999099999999999</v>
      </c>
      <c r="IW115">
        <v>25.706099999999999</v>
      </c>
      <c r="IX115">
        <v>29.9999</v>
      </c>
      <c r="IY115">
        <v>25.5974</v>
      </c>
      <c r="IZ115">
        <v>25.5869</v>
      </c>
      <c r="JA115">
        <v>30.450900000000001</v>
      </c>
      <c r="JB115">
        <v>40.190300000000001</v>
      </c>
      <c r="JC115">
        <v>36.449599999999997</v>
      </c>
      <c r="JD115">
        <v>25</v>
      </c>
      <c r="JE115">
        <v>400</v>
      </c>
      <c r="JF115">
        <v>15.2879</v>
      </c>
      <c r="JG115">
        <v>101.66</v>
      </c>
      <c r="JH115">
        <v>100.971</v>
      </c>
    </row>
    <row r="116" spans="1:268" x14ac:dyDescent="0.2">
      <c r="A116">
        <v>98</v>
      </c>
      <c r="B116">
        <v>1530576348.5999999</v>
      </c>
      <c r="C116">
        <v>18952.5999999046</v>
      </c>
      <c r="D116" t="s">
        <v>824</v>
      </c>
      <c r="E116" t="s">
        <v>825</v>
      </c>
      <c r="F116" t="s">
        <v>399</v>
      </c>
      <c r="I116">
        <v>1530576348.5999999</v>
      </c>
      <c r="J116">
        <f t="shared" si="138"/>
        <v>5.6022246276757563E-3</v>
      </c>
      <c r="K116">
        <f t="shared" si="139"/>
        <v>5.6022246276757564</v>
      </c>
      <c r="L116">
        <f t="shared" si="140"/>
        <v>12.925627546216198</v>
      </c>
      <c r="M116">
        <f t="shared" si="141"/>
        <v>390.96600000000001</v>
      </c>
      <c r="N116">
        <f t="shared" si="142"/>
        <v>309.52544479062078</v>
      </c>
      <c r="O116">
        <f t="shared" si="143"/>
        <v>28.200033127630533</v>
      </c>
      <c r="P116">
        <f t="shared" si="144"/>
        <v>35.619863689188001</v>
      </c>
      <c r="Q116">
        <f t="shared" si="145"/>
        <v>0.30789990947869295</v>
      </c>
      <c r="R116">
        <f t="shared" si="146"/>
        <v>2.768513974391134</v>
      </c>
      <c r="S116">
        <f t="shared" si="147"/>
        <v>0.2900625096772384</v>
      </c>
      <c r="T116">
        <f t="shared" si="148"/>
        <v>0.18280551648600143</v>
      </c>
      <c r="U116">
        <f t="shared" si="149"/>
        <v>248.0353035005123</v>
      </c>
      <c r="V116">
        <f t="shared" si="150"/>
        <v>26.60867540611979</v>
      </c>
      <c r="W116">
        <f t="shared" si="151"/>
        <v>26.365600000000001</v>
      </c>
      <c r="X116">
        <f t="shared" si="152"/>
        <v>3.4479496443503574</v>
      </c>
      <c r="Y116">
        <f t="shared" si="153"/>
        <v>49.718770199792566</v>
      </c>
      <c r="Z116">
        <f t="shared" si="154"/>
        <v>1.7384005132944</v>
      </c>
      <c r="AA116">
        <f t="shared" si="155"/>
        <v>3.4964672422682992</v>
      </c>
      <c r="AB116">
        <f t="shared" si="156"/>
        <v>1.7095491310559574</v>
      </c>
      <c r="AC116">
        <f t="shared" si="157"/>
        <v>-247.05810608050086</v>
      </c>
      <c r="AD116">
        <f t="shared" si="158"/>
        <v>35.373701716807581</v>
      </c>
      <c r="AE116">
        <f t="shared" si="159"/>
        <v>2.7432562378924623</v>
      </c>
      <c r="AF116">
        <f t="shared" si="160"/>
        <v>39.094155374711484</v>
      </c>
      <c r="AG116">
        <v>0</v>
      </c>
      <c r="AH116">
        <v>0</v>
      </c>
      <c r="AI116">
        <f t="shared" si="161"/>
        <v>1</v>
      </c>
      <c r="AJ116">
        <f t="shared" si="162"/>
        <v>0</v>
      </c>
      <c r="AK116">
        <f t="shared" si="163"/>
        <v>48228.081891427784</v>
      </c>
      <c r="AL116" t="s">
        <v>400</v>
      </c>
      <c r="AM116">
        <v>8237.3799999999992</v>
      </c>
      <c r="AN116">
        <v>0</v>
      </c>
      <c r="AO116">
        <v>0</v>
      </c>
      <c r="AP116" t="e">
        <f t="shared" si="164"/>
        <v>#DIV/0!</v>
      </c>
      <c r="AQ116">
        <v>-1</v>
      </c>
      <c r="AR116" t="s">
        <v>826</v>
      </c>
      <c r="AS116">
        <v>10419</v>
      </c>
      <c r="AT116">
        <v>833.09284615384604</v>
      </c>
      <c r="AU116">
        <v>968.50300000000004</v>
      </c>
      <c r="AV116">
        <f t="shared" si="165"/>
        <v>0.13981387135213208</v>
      </c>
      <c r="AW116">
        <v>0.5</v>
      </c>
      <c r="AX116">
        <f t="shared" si="166"/>
        <v>1264.3758007774675</v>
      </c>
      <c r="AY116">
        <f t="shared" si="167"/>
        <v>12.925627546216198</v>
      </c>
      <c r="AZ116">
        <f t="shared" si="168"/>
        <v>88.388637775324909</v>
      </c>
      <c r="BA116">
        <f t="shared" si="169"/>
        <v>1.101383586877675E-2</v>
      </c>
      <c r="BB116">
        <f t="shared" si="170"/>
        <v>-1</v>
      </c>
      <c r="BC116" t="e">
        <f t="shared" si="171"/>
        <v>#DIV/0!</v>
      </c>
      <c r="BD116" t="s">
        <v>402</v>
      </c>
      <c r="BE116">
        <v>0</v>
      </c>
      <c r="BF116" t="e">
        <f t="shared" si="172"/>
        <v>#DIV/0!</v>
      </c>
      <c r="BG116" t="e">
        <f t="shared" si="173"/>
        <v>#DIV/0!</v>
      </c>
      <c r="BH116" t="e">
        <f t="shared" si="174"/>
        <v>#DIV/0!</v>
      </c>
      <c r="BI116" t="e">
        <f t="shared" si="175"/>
        <v>#DIV/0!</v>
      </c>
      <c r="BJ116">
        <f t="shared" si="176"/>
        <v>0.13981387135213211</v>
      </c>
      <c r="BK116" t="e">
        <f t="shared" si="177"/>
        <v>#DIV/0!</v>
      </c>
      <c r="BL116" t="e">
        <f t="shared" si="178"/>
        <v>#DIV/0!</v>
      </c>
      <c r="BM116" t="e">
        <f t="shared" si="179"/>
        <v>#DIV/0!</v>
      </c>
      <c r="BN116">
        <v>724</v>
      </c>
      <c r="BO116">
        <v>300</v>
      </c>
      <c r="BP116">
        <v>300</v>
      </c>
      <c r="BQ116">
        <v>300</v>
      </c>
      <c r="BR116">
        <v>10419</v>
      </c>
      <c r="BS116">
        <v>944.67</v>
      </c>
      <c r="BT116">
        <v>-7.3957199999999997E-3</v>
      </c>
      <c r="BU116">
        <v>-0.32</v>
      </c>
      <c r="BV116" t="s">
        <v>402</v>
      </c>
      <c r="BW116" t="s">
        <v>402</v>
      </c>
      <c r="BX116" t="s">
        <v>402</v>
      </c>
      <c r="BY116" t="s">
        <v>402</v>
      </c>
      <c r="BZ116" t="s">
        <v>402</v>
      </c>
      <c r="CA116" t="s">
        <v>402</v>
      </c>
      <c r="CB116" t="s">
        <v>402</v>
      </c>
      <c r="CC116" t="s">
        <v>402</v>
      </c>
      <c r="CD116" t="s">
        <v>402</v>
      </c>
      <c r="CE116" t="s">
        <v>402</v>
      </c>
      <c r="CF116">
        <f t="shared" si="180"/>
        <v>1499.87</v>
      </c>
      <c r="CG116">
        <f t="shared" si="181"/>
        <v>1264.3758007774675</v>
      </c>
      <c r="CH116">
        <f t="shared" si="182"/>
        <v>0.84299025967415009</v>
      </c>
      <c r="CI116">
        <f t="shared" si="183"/>
        <v>0.16537120117110971</v>
      </c>
      <c r="CJ116">
        <v>6</v>
      </c>
      <c r="CK116">
        <v>0.5</v>
      </c>
      <c r="CL116" t="s">
        <v>403</v>
      </c>
      <c r="CM116">
        <v>2</v>
      </c>
      <c r="CN116">
        <v>1530576348.5999999</v>
      </c>
      <c r="CO116">
        <v>390.96600000000001</v>
      </c>
      <c r="CP116">
        <v>400.03500000000003</v>
      </c>
      <c r="CQ116">
        <v>19.0808</v>
      </c>
      <c r="CR116">
        <v>15.783799999999999</v>
      </c>
      <c r="CS116">
        <v>390.83600000000001</v>
      </c>
      <c r="CT116">
        <v>19.200399999999998</v>
      </c>
      <c r="CU116">
        <v>1000.06</v>
      </c>
      <c r="CV116">
        <v>91.004900000000006</v>
      </c>
      <c r="CW116">
        <v>0.102418</v>
      </c>
      <c r="CX116">
        <v>26.602599999999999</v>
      </c>
      <c r="CY116">
        <v>26.365600000000001</v>
      </c>
      <c r="CZ116">
        <v>999.9</v>
      </c>
      <c r="DA116">
        <v>0</v>
      </c>
      <c r="DB116">
        <v>0</v>
      </c>
      <c r="DC116">
        <v>10009.4</v>
      </c>
      <c r="DD116">
        <v>0</v>
      </c>
      <c r="DE116">
        <v>0.21912699999999999</v>
      </c>
      <c r="DF116">
        <v>-9.0686</v>
      </c>
      <c r="DG116">
        <v>398.57100000000003</v>
      </c>
      <c r="DH116">
        <v>406.45</v>
      </c>
      <c r="DI116">
        <v>3.2970199999999998</v>
      </c>
      <c r="DJ116">
        <v>400.03500000000003</v>
      </c>
      <c r="DK116">
        <v>15.783799999999999</v>
      </c>
      <c r="DL116">
        <v>1.73645</v>
      </c>
      <c r="DM116">
        <v>1.4363999999999999</v>
      </c>
      <c r="DN116">
        <v>15.2262</v>
      </c>
      <c r="DO116">
        <v>12.307499999999999</v>
      </c>
      <c r="DP116">
        <v>1499.87</v>
      </c>
      <c r="DQ116">
        <v>0.89999300000000004</v>
      </c>
      <c r="DR116">
        <v>0.100007</v>
      </c>
      <c r="DS116">
        <v>0</v>
      </c>
      <c r="DT116">
        <v>832.79200000000003</v>
      </c>
      <c r="DU116">
        <v>4.9997400000000001</v>
      </c>
      <c r="DV116">
        <v>12115.5</v>
      </c>
      <c r="DW116">
        <v>11509.4</v>
      </c>
      <c r="DX116">
        <v>42.375</v>
      </c>
      <c r="DY116">
        <v>43.811999999999998</v>
      </c>
      <c r="DZ116">
        <v>43.625</v>
      </c>
      <c r="EA116">
        <v>43.75</v>
      </c>
      <c r="EB116">
        <v>44.561999999999998</v>
      </c>
      <c r="EC116">
        <v>1345.37</v>
      </c>
      <c r="ED116">
        <v>149.5</v>
      </c>
      <c r="EE116">
        <v>0</v>
      </c>
      <c r="EF116">
        <v>121.799999952316</v>
      </c>
      <c r="EG116">
        <v>0</v>
      </c>
      <c r="EH116">
        <v>833.09284615384604</v>
      </c>
      <c r="EI116">
        <v>-3.3617777706372101</v>
      </c>
      <c r="EJ116">
        <v>-52.502564049662702</v>
      </c>
      <c r="EK116">
        <v>12123.319230769201</v>
      </c>
      <c r="EL116">
        <v>15</v>
      </c>
      <c r="EM116">
        <v>1530576304.5999999</v>
      </c>
      <c r="EN116" t="s">
        <v>827</v>
      </c>
      <c r="EO116">
        <v>1530576294.5999999</v>
      </c>
      <c r="EP116">
        <v>1530576304.5999999</v>
      </c>
      <c r="EQ116">
        <v>101</v>
      </c>
      <c r="ER116">
        <v>5.6000000000000001E-2</v>
      </c>
      <c r="ES116">
        <v>0.01</v>
      </c>
      <c r="ET116">
        <v>0.13</v>
      </c>
      <c r="EU116">
        <v>-0.12</v>
      </c>
      <c r="EV116">
        <v>400</v>
      </c>
      <c r="EW116">
        <v>16</v>
      </c>
      <c r="EX116">
        <v>0.23</v>
      </c>
      <c r="EY116">
        <v>0.03</v>
      </c>
      <c r="EZ116">
        <v>-9.0216524390243897</v>
      </c>
      <c r="FA116">
        <v>-0.216459303135876</v>
      </c>
      <c r="FB116">
        <v>3.8289860899586803E-2</v>
      </c>
      <c r="FC116">
        <v>0</v>
      </c>
      <c r="FD116">
        <v>1</v>
      </c>
      <c r="FE116">
        <v>0</v>
      </c>
      <c r="FF116">
        <v>0</v>
      </c>
      <c r="FG116">
        <v>0</v>
      </c>
      <c r="FH116">
        <v>3.3758139024390199</v>
      </c>
      <c r="FI116">
        <v>-0.41231289198606702</v>
      </c>
      <c r="FJ116">
        <v>4.0939914859137297E-2</v>
      </c>
      <c r="FK116">
        <v>1</v>
      </c>
      <c r="FL116">
        <v>1</v>
      </c>
      <c r="FM116">
        <v>3</v>
      </c>
      <c r="FN116" t="s">
        <v>413</v>
      </c>
      <c r="FO116">
        <v>3.9269500000000002</v>
      </c>
      <c r="FP116">
        <v>2.78512</v>
      </c>
      <c r="FQ116">
        <v>8.3268099999999998E-2</v>
      </c>
      <c r="FR116">
        <v>8.4701499999999999E-2</v>
      </c>
      <c r="FS116">
        <v>8.5826E-2</v>
      </c>
      <c r="FT116">
        <v>7.3734400000000005E-2</v>
      </c>
      <c r="FU116">
        <v>19666.3</v>
      </c>
      <c r="FV116">
        <v>23957.200000000001</v>
      </c>
      <c r="FW116">
        <v>20895.599999999999</v>
      </c>
      <c r="FX116">
        <v>25248.3</v>
      </c>
      <c r="FY116">
        <v>30301</v>
      </c>
      <c r="FZ116">
        <v>34439.300000000003</v>
      </c>
      <c r="GA116">
        <v>37720.699999999997</v>
      </c>
      <c r="GB116">
        <v>41895.1</v>
      </c>
      <c r="GC116">
        <v>2.6544699999999999</v>
      </c>
      <c r="GD116">
        <v>2.1164499999999999</v>
      </c>
      <c r="GE116">
        <v>0.12609400000000001</v>
      </c>
      <c r="GF116">
        <v>0</v>
      </c>
      <c r="GG116">
        <v>24.297799999999999</v>
      </c>
      <c r="GH116">
        <v>999.9</v>
      </c>
      <c r="GI116">
        <v>55.121000000000002</v>
      </c>
      <c r="GJ116">
        <v>30.574999999999999</v>
      </c>
      <c r="GK116">
        <v>26.666899999999998</v>
      </c>
      <c r="GL116">
        <v>61.411200000000001</v>
      </c>
      <c r="GM116">
        <v>19.355</v>
      </c>
      <c r="GN116">
        <v>3</v>
      </c>
      <c r="GO116">
        <v>-0.133049</v>
      </c>
      <c r="GP116">
        <v>-0.11665</v>
      </c>
      <c r="GQ116">
        <v>20.321000000000002</v>
      </c>
      <c r="GR116">
        <v>5.2211800000000004</v>
      </c>
      <c r="GS116">
        <v>11.962</v>
      </c>
      <c r="GT116">
        <v>4.9858500000000001</v>
      </c>
      <c r="GU116">
        <v>3.3010000000000002</v>
      </c>
      <c r="GV116">
        <v>999.9</v>
      </c>
      <c r="GW116">
        <v>9999</v>
      </c>
      <c r="GX116">
        <v>9999</v>
      </c>
      <c r="GY116">
        <v>9999</v>
      </c>
      <c r="GZ116">
        <v>1.88443</v>
      </c>
      <c r="HA116">
        <v>1.88141</v>
      </c>
      <c r="HB116">
        <v>1.88286</v>
      </c>
      <c r="HC116">
        <v>1.8816200000000001</v>
      </c>
      <c r="HD116">
        <v>1.88314</v>
      </c>
      <c r="HE116">
        <v>1.88232</v>
      </c>
      <c r="HF116">
        <v>1.8843099999999999</v>
      </c>
      <c r="HG116">
        <v>1.88157</v>
      </c>
      <c r="HH116">
        <v>5</v>
      </c>
      <c r="HI116">
        <v>0</v>
      </c>
      <c r="HJ116">
        <v>0</v>
      </c>
      <c r="HK116">
        <v>0</v>
      </c>
      <c r="HL116" t="s">
        <v>406</v>
      </c>
      <c r="HM116" t="s">
        <v>407</v>
      </c>
      <c r="HN116" t="s">
        <v>408</v>
      </c>
      <c r="HO116" t="s">
        <v>408</v>
      </c>
      <c r="HP116" t="s">
        <v>408</v>
      </c>
      <c r="HQ116" t="s">
        <v>408</v>
      </c>
      <c r="HR116">
        <v>0</v>
      </c>
      <c r="HS116">
        <v>100</v>
      </c>
      <c r="HT116">
        <v>100</v>
      </c>
      <c r="HU116">
        <v>0.13</v>
      </c>
      <c r="HV116">
        <v>-0.1196</v>
      </c>
      <c r="HW116">
        <v>0.129649999999913</v>
      </c>
      <c r="HX116">
        <v>0</v>
      </c>
      <c r="HY116">
        <v>0</v>
      </c>
      <c r="HZ116">
        <v>0</v>
      </c>
      <c r="IA116">
        <v>-0.11956</v>
      </c>
      <c r="IB116">
        <v>0</v>
      </c>
      <c r="IC116">
        <v>0</v>
      </c>
      <c r="ID116">
        <v>0</v>
      </c>
      <c r="IE116">
        <v>-1</v>
      </c>
      <c r="IF116">
        <v>-1</v>
      </c>
      <c r="IG116">
        <v>-1</v>
      </c>
      <c r="IH116">
        <v>-1</v>
      </c>
      <c r="II116">
        <v>0.9</v>
      </c>
      <c r="IJ116">
        <v>0.7</v>
      </c>
      <c r="IK116">
        <v>1.5246599999999999</v>
      </c>
      <c r="IL116">
        <v>2.5756800000000002</v>
      </c>
      <c r="IM116">
        <v>2.8002899999999999</v>
      </c>
      <c r="IN116">
        <v>2.96631</v>
      </c>
      <c r="IO116">
        <v>3.0493199999999998</v>
      </c>
      <c r="IP116">
        <v>2.3278799999999999</v>
      </c>
      <c r="IQ116">
        <v>34.990400000000001</v>
      </c>
      <c r="IR116">
        <v>24.210100000000001</v>
      </c>
      <c r="IS116">
        <v>18</v>
      </c>
      <c r="IT116">
        <v>1093.96</v>
      </c>
      <c r="IU116">
        <v>552.59199999999998</v>
      </c>
      <c r="IV116">
        <v>24.999300000000002</v>
      </c>
      <c r="IW116">
        <v>25.606200000000001</v>
      </c>
      <c r="IX116">
        <v>29.9998</v>
      </c>
      <c r="IY116">
        <v>25.5185</v>
      </c>
      <c r="IZ116">
        <v>25.511099999999999</v>
      </c>
      <c r="JA116">
        <v>30.458300000000001</v>
      </c>
      <c r="JB116">
        <v>38.038600000000002</v>
      </c>
      <c r="JC116">
        <v>30.674299999999999</v>
      </c>
      <c r="JD116">
        <v>25</v>
      </c>
      <c r="JE116">
        <v>400</v>
      </c>
      <c r="JF116">
        <v>15.9419</v>
      </c>
      <c r="JG116">
        <v>101.678</v>
      </c>
      <c r="JH116">
        <v>100.991</v>
      </c>
    </row>
    <row r="117" spans="1:268" x14ac:dyDescent="0.2">
      <c r="A117">
        <v>99</v>
      </c>
      <c r="B117">
        <v>1530576575</v>
      </c>
      <c r="C117">
        <v>19179</v>
      </c>
      <c r="D117" t="s">
        <v>831</v>
      </c>
      <c r="E117" t="s">
        <v>832</v>
      </c>
      <c r="F117" t="s">
        <v>399</v>
      </c>
      <c r="I117">
        <v>1530576575</v>
      </c>
      <c r="J117">
        <f t="shared" si="138"/>
        <v>2.665406165549567E-3</v>
      </c>
      <c r="K117">
        <f t="shared" si="139"/>
        <v>2.6654061655495669</v>
      </c>
      <c r="L117">
        <f t="shared" si="140"/>
        <v>11.172284986043792</v>
      </c>
      <c r="M117">
        <f t="shared" si="141"/>
        <v>392.637</v>
      </c>
      <c r="N117">
        <f t="shared" si="142"/>
        <v>248.55572859404194</v>
      </c>
      <c r="O117">
        <f t="shared" si="143"/>
        <v>22.643741795025353</v>
      </c>
      <c r="P117">
        <f t="shared" si="144"/>
        <v>35.769728171079002</v>
      </c>
      <c r="Q117">
        <f t="shared" si="145"/>
        <v>0.13668902021081739</v>
      </c>
      <c r="R117">
        <f t="shared" si="146"/>
        <v>2.7664897469619407</v>
      </c>
      <c r="S117">
        <f t="shared" si="147"/>
        <v>0.13304487225343561</v>
      </c>
      <c r="T117">
        <f t="shared" si="148"/>
        <v>8.3472365247302421E-2</v>
      </c>
      <c r="U117">
        <f t="shared" si="149"/>
        <v>248.05503450049258</v>
      </c>
      <c r="V117">
        <f t="shared" si="150"/>
        <v>27.491313083738447</v>
      </c>
      <c r="W117">
        <f t="shared" si="151"/>
        <v>26.7439</v>
      </c>
      <c r="X117">
        <f t="shared" si="152"/>
        <v>3.5256762942453079</v>
      </c>
      <c r="Y117">
        <f t="shared" si="153"/>
        <v>49.922727040670246</v>
      </c>
      <c r="Z117">
        <f t="shared" si="154"/>
        <v>1.7534443062024001</v>
      </c>
      <c r="AA117">
        <f t="shared" si="155"/>
        <v>3.5123167545994276</v>
      </c>
      <c r="AB117">
        <f t="shared" si="156"/>
        <v>1.7722319880429078</v>
      </c>
      <c r="AC117">
        <f t="shared" si="157"/>
        <v>-117.54441190073591</v>
      </c>
      <c r="AD117">
        <f t="shared" si="158"/>
        <v>-9.6199811928645182</v>
      </c>
      <c r="AE117">
        <f t="shared" si="159"/>
        <v>-0.74828535343677949</v>
      </c>
      <c r="AF117">
        <f t="shared" si="160"/>
        <v>120.14235605345536</v>
      </c>
      <c r="AG117">
        <v>0</v>
      </c>
      <c r="AH117">
        <v>0</v>
      </c>
      <c r="AI117">
        <f t="shared" si="161"/>
        <v>1</v>
      </c>
      <c r="AJ117">
        <f t="shared" si="162"/>
        <v>0</v>
      </c>
      <c r="AK117">
        <f t="shared" si="163"/>
        <v>48160.382242831656</v>
      </c>
      <c r="AL117" t="s">
        <v>400</v>
      </c>
      <c r="AM117">
        <v>8237.3799999999992</v>
      </c>
      <c r="AN117">
        <v>0</v>
      </c>
      <c r="AO117">
        <v>0</v>
      </c>
      <c r="AP117" t="e">
        <f t="shared" si="164"/>
        <v>#DIV/0!</v>
      </c>
      <c r="AQ117">
        <v>-1</v>
      </c>
      <c r="AR117" t="s">
        <v>833</v>
      </c>
      <c r="AS117">
        <v>10419.9</v>
      </c>
      <c r="AT117">
        <v>803.40884000000005</v>
      </c>
      <c r="AU117">
        <v>932.31600000000003</v>
      </c>
      <c r="AV117">
        <f t="shared" si="165"/>
        <v>0.13826552370655443</v>
      </c>
      <c r="AW117">
        <v>0.5</v>
      </c>
      <c r="AX117">
        <f t="shared" si="166"/>
        <v>1264.4769007774573</v>
      </c>
      <c r="AY117">
        <f t="shared" si="167"/>
        <v>11.172284986043792</v>
      </c>
      <c r="AZ117">
        <f t="shared" si="168"/>
        <v>87.416780450418003</v>
      </c>
      <c r="BA117">
        <f t="shared" si="169"/>
        <v>9.6263403297914916E-3</v>
      </c>
      <c r="BB117">
        <f t="shared" si="170"/>
        <v>-1</v>
      </c>
      <c r="BC117" t="e">
        <f t="shared" si="171"/>
        <v>#DIV/0!</v>
      </c>
      <c r="BD117" t="s">
        <v>402</v>
      </c>
      <c r="BE117">
        <v>0</v>
      </c>
      <c r="BF117" t="e">
        <f t="shared" si="172"/>
        <v>#DIV/0!</v>
      </c>
      <c r="BG117" t="e">
        <f t="shared" si="173"/>
        <v>#DIV/0!</v>
      </c>
      <c r="BH117" t="e">
        <f t="shared" si="174"/>
        <v>#DIV/0!</v>
      </c>
      <c r="BI117" t="e">
        <f t="shared" si="175"/>
        <v>#DIV/0!</v>
      </c>
      <c r="BJ117">
        <f t="shared" si="176"/>
        <v>0.1382655237065544</v>
      </c>
      <c r="BK117" t="e">
        <f t="shared" si="177"/>
        <v>#DIV/0!</v>
      </c>
      <c r="BL117" t="e">
        <f t="shared" si="178"/>
        <v>#DIV/0!</v>
      </c>
      <c r="BM117" t="e">
        <f t="shared" si="179"/>
        <v>#DIV/0!</v>
      </c>
      <c r="BN117">
        <v>725</v>
      </c>
      <c r="BO117">
        <v>300</v>
      </c>
      <c r="BP117">
        <v>300</v>
      </c>
      <c r="BQ117">
        <v>300</v>
      </c>
      <c r="BR117">
        <v>10419.9</v>
      </c>
      <c r="BS117">
        <v>912.75</v>
      </c>
      <c r="BT117">
        <v>-7.3963900000000001E-3</v>
      </c>
      <c r="BU117">
        <v>0.75</v>
      </c>
      <c r="BV117" t="s">
        <v>402</v>
      </c>
      <c r="BW117" t="s">
        <v>402</v>
      </c>
      <c r="BX117" t="s">
        <v>402</v>
      </c>
      <c r="BY117" t="s">
        <v>402</v>
      </c>
      <c r="BZ117" t="s">
        <v>402</v>
      </c>
      <c r="CA117" t="s">
        <v>402</v>
      </c>
      <c r="CB117" t="s">
        <v>402</v>
      </c>
      <c r="CC117" t="s">
        <v>402</v>
      </c>
      <c r="CD117" t="s">
        <v>402</v>
      </c>
      <c r="CE117" t="s">
        <v>402</v>
      </c>
      <c r="CF117">
        <f t="shared" si="180"/>
        <v>1499.99</v>
      </c>
      <c r="CG117">
        <f t="shared" si="181"/>
        <v>1264.4769007774573</v>
      </c>
      <c r="CH117">
        <f t="shared" si="182"/>
        <v>0.8429902204531079</v>
      </c>
      <c r="CI117">
        <f t="shared" si="183"/>
        <v>0.16537112547449823</v>
      </c>
      <c r="CJ117">
        <v>6</v>
      </c>
      <c r="CK117">
        <v>0.5</v>
      </c>
      <c r="CL117" t="s">
        <v>403</v>
      </c>
      <c r="CM117">
        <v>2</v>
      </c>
      <c r="CN117">
        <v>1530576575</v>
      </c>
      <c r="CO117">
        <v>392.637</v>
      </c>
      <c r="CP117">
        <v>399.96800000000002</v>
      </c>
      <c r="CQ117">
        <v>19.247199999999999</v>
      </c>
      <c r="CR117">
        <v>17.678799999999999</v>
      </c>
      <c r="CS117">
        <v>392.54899999999998</v>
      </c>
      <c r="CT117">
        <v>19.334199999999999</v>
      </c>
      <c r="CU117">
        <v>1000.04</v>
      </c>
      <c r="CV117">
        <v>90.998800000000003</v>
      </c>
      <c r="CW117">
        <v>0.102467</v>
      </c>
      <c r="CX117">
        <v>26.679400000000001</v>
      </c>
      <c r="CY117">
        <v>26.7439</v>
      </c>
      <c r="CZ117">
        <v>999.9</v>
      </c>
      <c r="DA117">
        <v>0</v>
      </c>
      <c r="DB117">
        <v>0</v>
      </c>
      <c r="DC117">
        <v>9998.1200000000008</v>
      </c>
      <c r="DD117">
        <v>0</v>
      </c>
      <c r="DE117">
        <v>0.21912699999999999</v>
      </c>
      <c r="DF117">
        <v>-7.2893100000000004</v>
      </c>
      <c r="DG117">
        <v>400.37200000000001</v>
      </c>
      <c r="DH117">
        <v>407.166</v>
      </c>
      <c r="DI117">
        <v>1.53579</v>
      </c>
      <c r="DJ117">
        <v>399.96800000000002</v>
      </c>
      <c r="DK117">
        <v>17.678799999999999</v>
      </c>
      <c r="DL117">
        <v>1.74851</v>
      </c>
      <c r="DM117">
        <v>1.6087499999999999</v>
      </c>
      <c r="DN117">
        <v>15.3339</v>
      </c>
      <c r="DO117">
        <v>14.042899999999999</v>
      </c>
      <c r="DP117">
        <v>1499.99</v>
      </c>
      <c r="DQ117">
        <v>0.89999300000000004</v>
      </c>
      <c r="DR117">
        <v>0.100007</v>
      </c>
      <c r="DS117">
        <v>0</v>
      </c>
      <c r="DT117">
        <v>802.36500000000001</v>
      </c>
      <c r="DU117">
        <v>4.9997400000000001</v>
      </c>
      <c r="DV117">
        <v>11678.9</v>
      </c>
      <c r="DW117">
        <v>11510.2</v>
      </c>
      <c r="DX117">
        <v>42.375</v>
      </c>
      <c r="DY117">
        <v>43.686999999999998</v>
      </c>
      <c r="DZ117">
        <v>43.686999999999998</v>
      </c>
      <c r="EA117">
        <v>43.5</v>
      </c>
      <c r="EB117">
        <v>44.561999999999998</v>
      </c>
      <c r="EC117">
        <v>1345.48</v>
      </c>
      <c r="ED117">
        <v>149.51</v>
      </c>
      <c r="EE117">
        <v>0</v>
      </c>
      <c r="EF117">
        <v>225.799999952316</v>
      </c>
      <c r="EG117">
        <v>0</v>
      </c>
      <c r="EH117">
        <v>803.40884000000005</v>
      </c>
      <c r="EI117">
        <v>-7.6291538598134201</v>
      </c>
      <c r="EJ117">
        <v>-116.976923248614</v>
      </c>
      <c r="EK117">
        <v>11692.7</v>
      </c>
      <c r="EL117">
        <v>15</v>
      </c>
      <c r="EM117">
        <v>1530576599</v>
      </c>
      <c r="EN117" t="s">
        <v>834</v>
      </c>
      <c r="EO117">
        <v>1530576599</v>
      </c>
      <c r="EP117">
        <v>1530576594</v>
      </c>
      <c r="EQ117">
        <v>102</v>
      </c>
      <c r="ER117">
        <v>-4.1000000000000002E-2</v>
      </c>
      <c r="ES117">
        <v>3.2000000000000001E-2</v>
      </c>
      <c r="ET117">
        <v>8.7999999999999995E-2</v>
      </c>
      <c r="EU117">
        <v>-8.6999999999999994E-2</v>
      </c>
      <c r="EV117">
        <v>400</v>
      </c>
      <c r="EW117">
        <v>18</v>
      </c>
      <c r="EX117">
        <v>0.18</v>
      </c>
      <c r="EY117">
        <v>7.0000000000000007E-2</v>
      </c>
      <c r="EZ117">
        <v>-7.4262443902438999</v>
      </c>
      <c r="FA117">
        <v>0.67650501742160396</v>
      </c>
      <c r="FB117">
        <v>7.4406418227251594E-2</v>
      </c>
      <c r="FC117">
        <v>0</v>
      </c>
      <c r="FD117">
        <v>1</v>
      </c>
      <c r="FE117">
        <v>0</v>
      </c>
      <c r="FF117">
        <v>0</v>
      </c>
      <c r="FG117">
        <v>0</v>
      </c>
      <c r="FH117">
        <v>1.5996463414634099</v>
      </c>
      <c r="FI117">
        <v>-0.45304452961672598</v>
      </c>
      <c r="FJ117">
        <v>4.5905658015484498E-2</v>
      </c>
      <c r="FK117">
        <v>1</v>
      </c>
      <c r="FL117">
        <v>1</v>
      </c>
      <c r="FM117">
        <v>3</v>
      </c>
      <c r="FN117" t="s">
        <v>413</v>
      </c>
      <c r="FO117">
        <v>3.9268900000000002</v>
      </c>
      <c r="FP117">
        <v>2.7850700000000002</v>
      </c>
      <c r="FQ117">
        <v>8.3578600000000003E-2</v>
      </c>
      <c r="FR117">
        <v>8.4735699999999997E-2</v>
      </c>
      <c r="FS117">
        <v>8.6291900000000005E-2</v>
      </c>
      <c r="FT117">
        <v>8.0185099999999995E-2</v>
      </c>
      <c r="FU117">
        <v>19666.8</v>
      </c>
      <c r="FV117">
        <v>23964.6</v>
      </c>
      <c r="FW117">
        <v>20902.599999999999</v>
      </c>
      <c r="FX117">
        <v>25256.3</v>
      </c>
      <c r="FY117">
        <v>30295.1</v>
      </c>
      <c r="FZ117">
        <v>34209.4</v>
      </c>
      <c r="GA117">
        <v>37732.300000000003</v>
      </c>
      <c r="GB117">
        <v>41906.9</v>
      </c>
      <c r="GC117">
        <v>2.6571799999999999</v>
      </c>
      <c r="GD117">
        <v>2.1235499999999998</v>
      </c>
      <c r="GE117">
        <v>0.14776</v>
      </c>
      <c r="GF117">
        <v>0</v>
      </c>
      <c r="GG117">
        <v>24.3216</v>
      </c>
      <c r="GH117">
        <v>999.9</v>
      </c>
      <c r="GI117">
        <v>54.853000000000002</v>
      </c>
      <c r="GJ117">
        <v>30.664999999999999</v>
      </c>
      <c r="GK117">
        <v>26.6783</v>
      </c>
      <c r="GL117">
        <v>61.631300000000003</v>
      </c>
      <c r="GM117">
        <v>19.294899999999998</v>
      </c>
      <c r="GN117">
        <v>3</v>
      </c>
      <c r="GO117">
        <v>-0.14749499999999999</v>
      </c>
      <c r="GP117">
        <v>-0.16241</v>
      </c>
      <c r="GQ117">
        <v>20.321200000000001</v>
      </c>
      <c r="GR117">
        <v>5.2225299999999999</v>
      </c>
      <c r="GS117">
        <v>11.962</v>
      </c>
      <c r="GT117">
        <v>4.9858000000000002</v>
      </c>
      <c r="GU117">
        <v>3.3010000000000002</v>
      </c>
      <c r="GV117">
        <v>999.9</v>
      </c>
      <c r="GW117">
        <v>9999</v>
      </c>
      <c r="GX117">
        <v>9999</v>
      </c>
      <c r="GY117">
        <v>9999</v>
      </c>
      <c r="GZ117">
        <v>1.88445</v>
      </c>
      <c r="HA117">
        <v>1.8814200000000001</v>
      </c>
      <c r="HB117">
        <v>1.8829</v>
      </c>
      <c r="HC117">
        <v>1.88167</v>
      </c>
      <c r="HD117">
        <v>1.8831500000000001</v>
      </c>
      <c r="HE117">
        <v>1.88232</v>
      </c>
      <c r="HF117">
        <v>1.8843099999999999</v>
      </c>
      <c r="HG117">
        <v>1.8816299999999999</v>
      </c>
      <c r="HH117">
        <v>5</v>
      </c>
      <c r="HI117">
        <v>0</v>
      </c>
      <c r="HJ117">
        <v>0</v>
      </c>
      <c r="HK117">
        <v>0</v>
      </c>
      <c r="HL117" t="s">
        <v>406</v>
      </c>
      <c r="HM117" t="s">
        <v>407</v>
      </c>
      <c r="HN117" t="s">
        <v>408</v>
      </c>
      <c r="HO117" t="s">
        <v>408</v>
      </c>
      <c r="HP117" t="s">
        <v>408</v>
      </c>
      <c r="HQ117" t="s">
        <v>408</v>
      </c>
      <c r="HR117">
        <v>0</v>
      </c>
      <c r="HS117">
        <v>100</v>
      </c>
      <c r="HT117">
        <v>100</v>
      </c>
      <c r="HU117">
        <v>8.7999999999999995E-2</v>
      </c>
      <c r="HV117">
        <v>-8.6999999999999994E-2</v>
      </c>
      <c r="HW117">
        <v>0.129649999999913</v>
      </c>
      <c r="HX117">
        <v>0</v>
      </c>
      <c r="HY117">
        <v>0</v>
      </c>
      <c r="HZ117">
        <v>0</v>
      </c>
      <c r="IA117">
        <v>-0.11956</v>
      </c>
      <c r="IB117">
        <v>0</v>
      </c>
      <c r="IC117">
        <v>0</v>
      </c>
      <c r="ID117">
        <v>0</v>
      </c>
      <c r="IE117">
        <v>-1</v>
      </c>
      <c r="IF117">
        <v>-1</v>
      </c>
      <c r="IG117">
        <v>-1</v>
      </c>
      <c r="IH117">
        <v>-1</v>
      </c>
      <c r="II117">
        <v>4.7</v>
      </c>
      <c r="IJ117">
        <v>4.5</v>
      </c>
      <c r="IK117">
        <v>1.5270999999999999</v>
      </c>
      <c r="IL117">
        <v>2.5683600000000002</v>
      </c>
      <c r="IM117">
        <v>2.8002899999999999</v>
      </c>
      <c r="IN117">
        <v>2.96753</v>
      </c>
      <c r="IO117">
        <v>3.0493199999999998</v>
      </c>
      <c r="IP117">
        <v>2.36084</v>
      </c>
      <c r="IQ117">
        <v>35.013399999999997</v>
      </c>
      <c r="IR117">
        <v>24.210100000000001</v>
      </c>
      <c r="IS117">
        <v>18</v>
      </c>
      <c r="IT117">
        <v>1093.81</v>
      </c>
      <c r="IU117">
        <v>556.12699999999995</v>
      </c>
      <c r="IV117">
        <v>24.9998</v>
      </c>
      <c r="IW117">
        <v>25.424099999999999</v>
      </c>
      <c r="IX117">
        <v>29.9998</v>
      </c>
      <c r="IY117">
        <v>25.352499999999999</v>
      </c>
      <c r="IZ117">
        <v>25.350100000000001</v>
      </c>
      <c r="JA117">
        <v>30.509699999999999</v>
      </c>
      <c r="JB117">
        <v>31.106999999999999</v>
      </c>
      <c r="JC117">
        <v>20.025300000000001</v>
      </c>
      <c r="JD117">
        <v>25</v>
      </c>
      <c r="JE117">
        <v>400</v>
      </c>
      <c r="JF117">
        <v>17.717099999999999</v>
      </c>
      <c r="JG117">
        <v>101.71</v>
      </c>
      <c r="JH117">
        <v>101.021</v>
      </c>
    </row>
    <row r="118" spans="1:268" x14ac:dyDescent="0.2">
      <c r="A118">
        <v>100</v>
      </c>
      <c r="B118">
        <v>1530576720</v>
      </c>
      <c r="C118">
        <v>19324</v>
      </c>
      <c r="D118" t="s">
        <v>835</v>
      </c>
      <c r="E118" t="s">
        <v>836</v>
      </c>
      <c r="F118" t="s">
        <v>399</v>
      </c>
      <c r="I118">
        <v>1530576720</v>
      </c>
      <c r="J118">
        <f t="shared" si="138"/>
        <v>1.8200605681550261E-3</v>
      </c>
      <c r="K118">
        <f t="shared" si="139"/>
        <v>1.8200605681550261</v>
      </c>
      <c r="L118">
        <f t="shared" si="140"/>
        <v>6.8005478777472392</v>
      </c>
      <c r="M118">
        <f t="shared" si="141"/>
        <v>295.517</v>
      </c>
      <c r="N118">
        <f t="shared" si="142"/>
        <v>165.46239114222553</v>
      </c>
      <c r="O118">
        <f t="shared" si="143"/>
        <v>15.075379058101984</v>
      </c>
      <c r="P118">
        <f t="shared" si="144"/>
        <v>26.924733544336004</v>
      </c>
      <c r="Q118">
        <f t="shared" si="145"/>
        <v>9.0201146207382635E-2</v>
      </c>
      <c r="R118">
        <f t="shared" si="146"/>
        <v>2.7659185850859895</v>
      </c>
      <c r="S118">
        <f t="shared" si="147"/>
        <v>8.8598253692278542E-2</v>
      </c>
      <c r="T118">
        <f t="shared" si="148"/>
        <v>5.551554956362989E-2</v>
      </c>
      <c r="U118">
        <f t="shared" si="149"/>
        <v>248.04487950045228</v>
      </c>
      <c r="V118">
        <f t="shared" si="150"/>
        <v>27.761740055113307</v>
      </c>
      <c r="W118">
        <f t="shared" si="151"/>
        <v>26.962</v>
      </c>
      <c r="X118">
        <f t="shared" si="152"/>
        <v>3.5711793792815141</v>
      </c>
      <c r="Y118">
        <f t="shared" si="153"/>
        <v>49.831680251508217</v>
      </c>
      <c r="Z118">
        <f t="shared" si="154"/>
        <v>1.7542072021888002</v>
      </c>
      <c r="AA118">
        <f t="shared" si="155"/>
        <v>3.5202650067889434</v>
      </c>
      <c r="AB118">
        <f t="shared" si="156"/>
        <v>1.8169721770927139</v>
      </c>
      <c r="AC118">
        <f t="shared" si="157"/>
        <v>-80.264671055636654</v>
      </c>
      <c r="AD118">
        <f t="shared" si="158"/>
        <v>-36.414176713785764</v>
      </c>
      <c r="AE118">
        <f t="shared" si="159"/>
        <v>-2.8366820195965015</v>
      </c>
      <c r="AF118">
        <f t="shared" si="160"/>
        <v>128.52934971143335</v>
      </c>
      <c r="AG118">
        <v>0</v>
      </c>
      <c r="AH118">
        <v>0</v>
      </c>
      <c r="AI118">
        <f t="shared" si="161"/>
        <v>1</v>
      </c>
      <c r="AJ118">
        <f t="shared" si="162"/>
        <v>0</v>
      </c>
      <c r="AK118">
        <f t="shared" si="163"/>
        <v>48138.836049601647</v>
      </c>
      <c r="AL118" t="s">
        <v>400</v>
      </c>
      <c r="AM118">
        <v>8237.3799999999992</v>
      </c>
      <c r="AN118">
        <v>0</v>
      </c>
      <c r="AO118">
        <v>0</v>
      </c>
      <c r="AP118" t="e">
        <f t="shared" si="164"/>
        <v>#DIV/0!</v>
      </c>
      <c r="AQ118">
        <v>-1</v>
      </c>
      <c r="AR118" t="s">
        <v>837</v>
      </c>
      <c r="AS118">
        <v>10419.5</v>
      </c>
      <c r="AT118">
        <v>784.39963999999998</v>
      </c>
      <c r="AU118">
        <v>895.83299999999997</v>
      </c>
      <c r="AV118">
        <f t="shared" si="165"/>
        <v>0.12439077372679952</v>
      </c>
      <c r="AW118">
        <v>0.5</v>
      </c>
      <c r="AX118">
        <f t="shared" si="166"/>
        <v>1264.4262007774364</v>
      </c>
      <c r="AY118">
        <f t="shared" si="167"/>
        <v>6.8005478777472392</v>
      </c>
      <c r="AZ118">
        <f t="shared" si="168"/>
        <v>78.641476717571436</v>
      </c>
      <c r="BA118">
        <f t="shared" si="169"/>
        <v>6.1692393537487976E-3</v>
      </c>
      <c r="BB118">
        <f t="shared" si="170"/>
        <v>-1</v>
      </c>
      <c r="BC118" t="e">
        <f t="shared" si="171"/>
        <v>#DIV/0!</v>
      </c>
      <c r="BD118" t="s">
        <v>402</v>
      </c>
      <c r="BE118">
        <v>0</v>
      </c>
      <c r="BF118" t="e">
        <f t="shared" si="172"/>
        <v>#DIV/0!</v>
      </c>
      <c r="BG118" t="e">
        <f t="shared" si="173"/>
        <v>#DIV/0!</v>
      </c>
      <c r="BH118" t="e">
        <f t="shared" si="174"/>
        <v>#DIV/0!</v>
      </c>
      <c r="BI118" t="e">
        <f t="shared" si="175"/>
        <v>#DIV/0!</v>
      </c>
      <c r="BJ118">
        <f t="shared" si="176"/>
        <v>0.12439077372679952</v>
      </c>
      <c r="BK118" t="e">
        <f t="shared" si="177"/>
        <v>#DIV/0!</v>
      </c>
      <c r="BL118" t="e">
        <f t="shared" si="178"/>
        <v>#DIV/0!</v>
      </c>
      <c r="BM118" t="e">
        <f t="shared" si="179"/>
        <v>#DIV/0!</v>
      </c>
      <c r="BN118">
        <v>726</v>
      </c>
      <c r="BO118">
        <v>300</v>
      </c>
      <c r="BP118">
        <v>300</v>
      </c>
      <c r="BQ118">
        <v>300</v>
      </c>
      <c r="BR118">
        <v>10419.5</v>
      </c>
      <c r="BS118">
        <v>875.93</v>
      </c>
      <c r="BT118">
        <v>-7.3960400000000004E-3</v>
      </c>
      <c r="BU118">
        <v>-0.53</v>
      </c>
      <c r="BV118" t="s">
        <v>402</v>
      </c>
      <c r="BW118" t="s">
        <v>402</v>
      </c>
      <c r="BX118" t="s">
        <v>402</v>
      </c>
      <c r="BY118" t="s">
        <v>402</v>
      </c>
      <c r="BZ118" t="s">
        <v>402</v>
      </c>
      <c r="CA118" t="s">
        <v>402</v>
      </c>
      <c r="CB118" t="s">
        <v>402</v>
      </c>
      <c r="CC118" t="s">
        <v>402</v>
      </c>
      <c r="CD118" t="s">
        <v>402</v>
      </c>
      <c r="CE118" t="s">
        <v>402</v>
      </c>
      <c r="CF118">
        <f t="shared" si="180"/>
        <v>1499.93</v>
      </c>
      <c r="CG118">
        <f t="shared" si="181"/>
        <v>1264.4262007774364</v>
      </c>
      <c r="CH118">
        <f t="shared" si="182"/>
        <v>0.84299014005816031</v>
      </c>
      <c r="CI118">
        <f t="shared" si="183"/>
        <v>0.16537097031224943</v>
      </c>
      <c r="CJ118">
        <v>6</v>
      </c>
      <c r="CK118">
        <v>0.5</v>
      </c>
      <c r="CL118" t="s">
        <v>403</v>
      </c>
      <c r="CM118">
        <v>2</v>
      </c>
      <c r="CN118">
        <v>1530576720</v>
      </c>
      <c r="CO118">
        <v>295.517</v>
      </c>
      <c r="CP118">
        <v>299.92</v>
      </c>
      <c r="CQ118">
        <v>19.253599999999999</v>
      </c>
      <c r="CR118">
        <v>18.182600000000001</v>
      </c>
      <c r="CS118">
        <v>295.375</v>
      </c>
      <c r="CT118">
        <v>19.329599999999999</v>
      </c>
      <c r="CU118">
        <v>1000.01</v>
      </c>
      <c r="CV118">
        <v>91.007900000000006</v>
      </c>
      <c r="CW118">
        <v>0.10270799999999999</v>
      </c>
      <c r="CX118">
        <v>26.7178</v>
      </c>
      <c r="CY118">
        <v>26.962</v>
      </c>
      <c r="CZ118">
        <v>999.9</v>
      </c>
      <c r="DA118">
        <v>0</v>
      </c>
      <c r="DB118">
        <v>0</v>
      </c>
      <c r="DC118">
        <v>9993.75</v>
      </c>
      <c r="DD118">
        <v>0</v>
      </c>
      <c r="DE118">
        <v>0.21912699999999999</v>
      </c>
      <c r="DF118">
        <v>-4.4565099999999997</v>
      </c>
      <c r="DG118">
        <v>301.26</v>
      </c>
      <c r="DH118">
        <v>305.47399999999999</v>
      </c>
      <c r="DI118">
        <v>1.05986</v>
      </c>
      <c r="DJ118">
        <v>299.92</v>
      </c>
      <c r="DK118">
        <v>18.182600000000001</v>
      </c>
      <c r="DL118">
        <v>1.75122</v>
      </c>
      <c r="DM118">
        <v>1.65476</v>
      </c>
      <c r="DN118">
        <v>15.358000000000001</v>
      </c>
      <c r="DO118">
        <v>14.478400000000001</v>
      </c>
      <c r="DP118">
        <v>1499.93</v>
      </c>
      <c r="DQ118">
        <v>0.89999300000000004</v>
      </c>
      <c r="DR118">
        <v>0.100007</v>
      </c>
      <c r="DS118">
        <v>0</v>
      </c>
      <c r="DT118">
        <v>784.41700000000003</v>
      </c>
      <c r="DU118">
        <v>4.9997400000000001</v>
      </c>
      <c r="DV118">
        <v>11400.5</v>
      </c>
      <c r="DW118">
        <v>11509.8</v>
      </c>
      <c r="DX118">
        <v>42.186999999999998</v>
      </c>
      <c r="DY118">
        <v>43.625</v>
      </c>
      <c r="DZ118">
        <v>43.436999999999998</v>
      </c>
      <c r="EA118">
        <v>43.561999999999998</v>
      </c>
      <c r="EB118">
        <v>44.375</v>
      </c>
      <c r="EC118">
        <v>1345.43</v>
      </c>
      <c r="ED118">
        <v>149.5</v>
      </c>
      <c r="EE118">
        <v>0</v>
      </c>
      <c r="EF118">
        <v>144.799999952316</v>
      </c>
      <c r="EG118">
        <v>0</v>
      </c>
      <c r="EH118">
        <v>784.39963999999998</v>
      </c>
      <c r="EI118">
        <v>-0.28338463174731998</v>
      </c>
      <c r="EJ118">
        <v>-7.4923076895151599</v>
      </c>
      <c r="EK118">
        <v>11401.928</v>
      </c>
      <c r="EL118">
        <v>15</v>
      </c>
      <c r="EM118">
        <v>1530576740</v>
      </c>
      <c r="EN118" t="s">
        <v>838</v>
      </c>
      <c r="EO118">
        <v>1530576737</v>
      </c>
      <c r="EP118">
        <v>1530576740</v>
      </c>
      <c r="EQ118">
        <v>103</v>
      </c>
      <c r="ER118">
        <v>5.3999999999999999E-2</v>
      </c>
      <c r="ES118">
        <v>1.2E-2</v>
      </c>
      <c r="ET118">
        <v>0.14199999999999999</v>
      </c>
      <c r="EU118">
        <v>-7.5999999999999998E-2</v>
      </c>
      <c r="EV118">
        <v>300</v>
      </c>
      <c r="EW118">
        <v>18</v>
      </c>
      <c r="EX118">
        <v>0.37</v>
      </c>
      <c r="EY118">
        <v>0.09</v>
      </c>
      <c r="EZ118">
        <v>-4.5684420000000001</v>
      </c>
      <c r="FA118">
        <v>0.30904570356472999</v>
      </c>
      <c r="FB118">
        <v>3.6143783020043702E-2</v>
      </c>
      <c r="FC118">
        <v>0</v>
      </c>
      <c r="FD118">
        <v>1</v>
      </c>
      <c r="FE118">
        <v>0</v>
      </c>
      <c r="FF118">
        <v>0</v>
      </c>
      <c r="FG118">
        <v>0</v>
      </c>
      <c r="FH118">
        <v>1.1063114999999999</v>
      </c>
      <c r="FI118">
        <v>-0.22533320825516201</v>
      </c>
      <c r="FJ118">
        <v>2.3187091079952201E-2</v>
      </c>
      <c r="FK118">
        <v>1</v>
      </c>
      <c r="FL118">
        <v>1</v>
      </c>
      <c r="FM118">
        <v>3</v>
      </c>
      <c r="FN118" t="s">
        <v>413</v>
      </c>
      <c r="FO118">
        <v>3.9268299999999998</v>
      </c>
      <c r="FP118">
        <v>2.7852700000000001</v>
      </c>
      <c r="FQ118">
        <v>6.6794000000000006E-2</v>
      </c>
      <c r="FR118">
        <v>6.7599699999999999E-2</v>
      </c>
      <c r="FS118">
        <v>8.6304199999999998E-2</v>
      </c>
      <c r="FT118">
        <v>8.1874000000000002E-2</v>
      </c>
      <c r="FU118">
        <v>20030.3</v>
      </c>
      <c r="FV118">
        <v>24416.6</v>
      </c>
      <c r="FW118">
        <v>20905.8</v>
      </c>
      <c r="FX118">
        <v>25259.4</v>
      </c>
      <c r="FY118">
        <v>30298.5</v>
      </c>
      <c r="FZ118">
        <v>34149.9</v>
      </c>
      <c r="GA118">
        <v>37737.199999999997</v>
      </c>
      <c r="GB118">
        <v>41911.199999999997</v>
      </c>
      <c r="GC118">
        <v>2.6586699999999999</v>
      </c>
      <c r="GD118">
        <v>2.1261199999999998</v>
      </c>
      <c r="GE118">
        <v>0.160411</v>
      </c>
      <c r="GF118">
        <v>0</v>
      </c>
      <c r="GG118">
        <v>24.332799999999999</v>
      </c>
      <c r="GH118">
        <v>999.9</v>
      </c>
      <c r="GI118">
        <v>54.395000000000003</v>
      </c>
      <c r="GJ118">
        <v>30.706</v>
      </c>
      <c r="GK118">
        <v>26.5153</v>
      </c>
      <c r="GL118">
        <v>61.711300000000001</v>
      </c>
      <c r="GM118">
        <v>19.294899999999998</v>
      </c>
      <c r="GN118">
        <v>3</v>
      </c>
      <c r="GO118">
        <v>-0.153699</v>
      </c>
      <c r="GP118">
        <v>-0.16150100000000001</v>
      </c>
      <c r="GQ118">
        <v>20.321100000000001</v>
      </c>
      <c r="GR118">
        <v>5.2225299999999999</v>
      </c>
      <c r="GS118">
        <v>11.962</v>
      </c>
      <c r="GT118">
        <v>4.9856999999999996</v>
      </c>
      <c r="GU118">
        <v>3.3010000000000002</v>
      </c>
      <c r="GV118">
        <v>999.9</v>
      </c>
      <c r="GW118">
        <v>9999</v>
      </c>
      <c r="GX118">
        <v>9999</v>
      </c>
      <c r="GY118">
        <v>9999</v>
      </c>
      <c r="GZ118">
        <v>1.88446</v>
      </c>
      <c r="HA118">
        <v>1.88141</v>
      </c>
      <c r="HB118">
        <v>1.88287</v>
      </c>
      <c r="HC118">
        <v>1.88167</v>
      </c>
      <c r="HD118">
        <v>1.8831100000000001</v>
      </c>
      <c r="HE118">
        <v>1.88232</v>
      </c>
      <c r="HF118">
        <v>1.8843099999999999</v>
      </c>
      <c r="HG118">
        <v>1.8815599999999999</v>
      </c>
      <c r="HH118">
        <v>5</v>
      </c>
      <c r="HI118">
        <v>0</v>
      </c>
      <c r="HJ118">
        <v>0</v>
      </c>
      <c r="HK118">
        <v>0</v>
      </c>
      <c r="HL118" t="s">
        <v>406</v>
      </c>
      <c r="HM118" t="s">
        <v>407</v>
      </c>
      <c r="HN118" t="s">
        <v>408</v>
      </c>
      <c r="HO118" t="s">
        <v>408</v>
      </c>
      <c r="HP118" t="s">
        <v>408</v>
      </c>
      <c r="HQ118" t="s">
        <v>408</v>
      </c>
      <c r="HR118">
        <v>0</v>
      </c>
      <c r="HS118">
        <v>100</v>
      </c>
      <c r="HT118">
        <v>100</v>
      </c>
      <c r="HU118">
        <v>0.14199999999999999</v>
      </c>
      <c r="HV118">
        <v>-7.5999999999999998E-2</v>
      </c>
      <c r="HW118">
        <v>8.82499999999595E-2</v>
      </c>
      <c r="HX118">
        <v>0</v>
      </c>
      <c r="HY118">
        <v>0</v>
      </c>
      <c r="HZ118">
        <v>0</v>
      </c>
      <c r="IA118">
        <v>-8.7104999999994007E-2</v>
      </c>
      <c r="IB118">
        <v>0</v>
      </c>
      <c r="IC118">
        <v>0</v>
      </c>
      <c r="ID118">
        <v>0</v>
      </c>
      <c r="IE118">
        <v>-1</v>
      </c>
      <c r="IF118">
        <v>-1</v>
      </c>
      <c r="IG118">
        <v>-1</v>
      </c>
      <c r="IH118">
        <v>-1</v>
      </c>
      <c r="II118">
        <v>2</v>
      </c>
      <c r="IJ118">
        <v>2.1</v>
      </c>
      <c r="IK118">
        <v>1.2060500000000001</v>
      </c>
      <c r="IL118">
        <v>2.5744600000000002</v>
      </c>
      <c r="IM118">
        <v>2.8002899999999999</v>
      </c>
      <c r="IN118">
        <v>2.96631</v>
      </c>
      <c r="IO118">
        <v>3.0493199999999998</v>
      </c>
      <c r="IP118">
        <v>2.34741</v>
      </c>
      <c r="IQ118">
        <v>35.0364</v>
      </c>
      <c r="IR118">
        <v>24.210100000000001</v>
      </c>
      <c r="IS118">
        <v>18</v>
      </c>
      <c r="IT118">
        <v>1093.79</v>
      </c>
      <c r="IU118">
        <v>557.072</v>
      </c>
      <c r="IV118">
        <v>24.9998</v>
      </c>
      <c r="IW118">
        <v>25.338899999999999</v>
      </c>
      <c r="IX118">
        <v>29.9999</v>
      </c>
      <c r="IY118">
        <v>25.263000000000002</v>
      </c>
      <c r="IZ118">
        <v>25.260300000000001</v>
      </c>
      <c r="JA118">
        <v>24.111000000000001</v>
      </c>
      <c r="JB118">
        <v>28.408300000000001</v>
      </c>
      <c r="JC118">
        <v>15.4626</v>
      </c>
      <c r="JD118">
        <v>25</v>
      </c>
      <c r="JE118">
        <v>300</v>
      </c>
      <c r="JF118">
        <v>18.288499999999999</v>
      </c>
      <c r="JG118">
        <v>101.724</v>
      </c>
      <c r="JH118">
        <v>101.032</v>
      </c>
    </row>
    <row r="119" spans="1:268" x14ac:dyDescent="0.2">
      <c r="A119">
        <v>101</v>
      </c>
      <c r="B119">
        <v>1530576861</v>
      </c>
      <c r="C119">
        <v>19465</v>
      </c>
      <c r="D119" t="s">
        <v>839</v>
      </c>
      <c r="E119" t="s">
        <v>840</v>
      </c>
      <c r="F119" t="s">
        <v>399</v>
      </c>
      <c r="I119">
        <v>1530576861</v>
      </c>
      <c r="J119">
        <f t="shared" si="138"/>
        <v>1.5052139877834696E-3</v>
      </c>
      <c r="K119">
        <f t="shared" si="139"/>
        <v>1.5052139877834696</v>
      </c>
      <c r="L119">
        <f t="shared" si="140"/>
        <v>3.6024622951579954</v>
      </c>
      <c r="M119">
        <f t="shared" si="141"/>
        <v>197.60400000000001</v>
      </c>
      <c r="N119">
        <f t="shared" si="142"/>
        <v>113.19912497104265</v>
      </c>
      <c r="O119">
        <f t="shared" si="143"/>
        <v>10.313421608076357</v>
      </c>
      <c r="P119">
        <f t="shared" si="144"/>
        <v>18.003437429075998</v>
      </c>
      <c r="Q119">
        <f t="shared" si="145"/>
        <v>7.3642379261998736E-2</v>
      </c>
      <c r="R119">
        <f t="shared" si="146"/>
        <v>2.7690723772432744</v>
      </c>
      <c r="S119">
        <f t="shared" si="147"/>
        <v>7.2571405321049498E-2</v>
      </c>
      <c r="T119">
        <f t="shared" si="148"/>
        <v>4.5452053562290547E-2</v>
      </c>
      <c r="U119">
        <f t="shared" si="149"/>
        <v>248.02993650044192</v>
      </c>
      <c r="V119">
        <f t="shared" si="150"/>
        <v>27.867727381283014</v>
      </c>
      <c r="W119">
        <f t="shared" si="151"/>
        <v>27.073699999999999</v>
      </c>
      <c r="X119">
        <f t="shared" si="152"/>
        <v>3.5946816849769001</v>
      </c>
      <c r="Y119">
        <f t="shared" si="153"/>
        <v>49.949535841581557</v>
      </c>
      <c r="Z119">
        <f t="shared" si="154"/>
        <v>1.7605201436876998</v>
      </c>
      <c r="AA119">
        <f t="shared" si="155"/>
        <v>3.5245976044128065</v>
      </c>
      <c r="AB119">
        <f t="shared" si="156"/>
        <v>1.8341615412892003</v>
      </c>
      <c r="AC119">
        <f t="shared" si="157"/>
        <v>-66.379936861251011</v>
      </c>
      <c r="AD119">
        <f t="shared" si="158"/>
        <v>-50.010887050649309</v>
      </c>
      <c r="AE119">
        <f t="shared" si="159"/>
        <v>-3.8940177418866591</v>
      </c>
      <c r="AF119">
        <f t="shared" si="160"/>
        <v>127.74509484665495</v>
      </c>
      <c r="AG119">
        <v>0</v>
      </c>
      <c r="AH119">
        <v>0</v>
      </c>
      <c r="AI119">
        <f t="shared" si="161"/>
        <v>1</v>
      </c>
      <c r="AJ119">
        <f t="shared" si="162"/>
        <v>0</v>
      </c>
      <c r="AK119">
        <f t="shared" si="163"/>
        <v>48221.452738382264</v>
      </c>
      <c r="AL119" t="s">
        <v>400</v>
      </c>
      <c r="AM119">
        <v>8237.3799999999992</v>
      </c>
      <c r="AN119">
        <v>0</v>
      </c>
      <c r="AO119">
        <v>0</v>
      </c>
      <c r="AP119" t="e">
        <f t="shared" si="164"/>
        <v>#DIV/0!</v>
      </c>
      <c r="AQ119">
        <v>-1</v>
      </c>
      <c r="AR119" t="s">
        <v>841</v>
      </c>
      <c r="AS119">
        <v>10418.9</v>
      </c>
      <c r="AT119">
        <v>785.98955999999998</v>
      </c>
      <c r="AU119">
        <v>877.221</v>
      </c>
      <c r="AV119">
        <f t="shared" si="165"/>
        <v>0.10400051982339686</v>
      </c>
      <c r="AW119">
        <v>0.5</v>
      </c>
      <c r="AX119">
        <f t="shared" si="166"/>
        <v>1264.3503007774309</v>
      </c>
      <c r="AY119">
        <f t="shared" si="167"/>
        <v>3.6024622951579954</v>
      </c>
      <c r="AZ119">
        <f t="shared" si="168"/>
        <v>65.746544259860499</v>
      </c>
      <c r="BA119">
        <f t="shared" si="169"/>
        <v>3.6401796972943389E-3</v>
      </c>
      <c r="BB119">
        <f t="shared" si="170"/>
        <v>-1</v>
      </c>
      <c r="BC119" t="e">
        <f t="shared" si="171"/>
        <v>#DIV/0!</v>
      </c>
      <c r="BD119" t="s">
        <v>402</v>
      </c>
      <c r="BE119">
        <v>0</v>
      </c>
      <c r="BF119" t="e">
        <f t="shared" si="172"/>
        <v>#DIV/0!</v>
      </c>
      <c r="BG119" t="e">
        <f t="shared" si="173"/>
        <v>#DIV/0!</v>
      </c>
      <c r="BH119" t="e">
        <f t="shared" si="174"/>
        <v>#DIV/0!</v>
      </c>
      <c r="BI119" t="e">
        <f t="shared" si="175"/>
        <v>#DIV/0!</v>
      </c>
      <c r="BJ119">
        <f t="shared" si="176"/>
        <v>0.10400051982339686</v>
      </c>
      <c r="BK119" t="e">
        <f t="shared" si="177"/>
        <v>#DIV/0!</v>
      </c>
      <c r="BL119" t="e">
        <f t="shared" si="178"/>
        <v>#DIV/0!</v>
      </c>
      <c r="BM119" t="e">
        <f t="shared" si="179"/>
        <v>#DIV/0!</v>
      </c>
      <c r="BN119">
        <v>727</v>
      </c>
      <c r="BO119">
        <v>300</v>
      </c>
      <c r="BP119">
        <v>300</v>
      </c>
      <c r="BQ119">
        <v>300</v>
      </c>
      <c r="BR119">
        <v>10418.9</v>
      </c>
      <c r="BS119">
        <v>863.98</v>
      </c>
      <c r="BT119">
        <v>-7.3955100000000001E-3</v>
      </c>
      <c r="BU119">
        <v>0.35</v>
      </c>
      <c r="BV119" t="s">
        <v>402</v>
      </c>
      <c r="BW119" t="s">
        <v>402</v>
      </c>
      <c r="BX119" t="s">
        <v>402</v>
      </c>
      <c r="BY119" t="s">
        <v>402</v>
      </c>
      <c r="BZ119" t="s">
        <v>402</v>
      </c>
      <c r="CA119" t="s">
        <v>402</v>
      </c>
      <c r="CB119" t="s">
        <v>402</v>
      </c>
      <c r="CC119" t="s">
        <v>402</v>
      </c>
      <c r="CD119" t="s">
        <v>402</v>
      </c>
      <c r="CE119" t="s">
        <v>402</v>
      </c>
      <c r="CF119">
        <f t="shared" si="180"/>
        <v>1499.84</v>
      </c>
      <c r="CG119">
        <f t="shared" si="181"/>
        <v>1264.3503007774309</v>
      </c>
      <c r="CH119">
        <f t="shared" si="182"/>
        <v>0.84299011946436353</v>
      </c>
      <c r="CI119">
        <f t="shared" si="183"/>
        <v>0.16537093056622168</v>
      </c>
      <c r="CJ119">
        <v>6</v>
      </c>
      <c r="CK119">
        <v>0.5</v>
      </c>
      <c r="CL119" t="s">
        <v>403</v>
      </c>
      <c r="CM119">
        <v>2</v>
      </c>
      <c r="CN119">
        <v>1530576861</v>
      </c>
      <c r="CO119">
        <v>197.60400000000001</v>
      </c>
      <c r="CP119">
        <v>199.94399999999999</v>
      </c>
      <c r="CQ119">
        <v>19.3233</v>
      </c>
      <c r="CR119">
        <v>18.4376</v>
      </c>
      <c r="CS119">
        <v>197.495</v>
      </c>
      <c r="CT119">
        <v>19.3993</v>
      </c>
      <c r="CU119">
        <v>999.97400000000005</v>
      </c>
      <c r="CV119">
        <v>91.006699999999995</v>
      </c>
      <c r="CW119">
        <v>0.101969</v>
      </c>
      <c r="CX119">
        <v>26.738700000000001</v>
      </c>
      <c r="CY119">
        <v>27.073699999999999</v>
      </c>
      <c r="CZ119">
        <v>999.9</v>
      </c>
      <c r="DA119">
        <v>0</v>
      </c>
      <c r="DB119">
        <v>0</v>
      </c>
      <c r="DC119">
        <v>10012.5</v>
      </c>
      <c r="DD119">
        <v>0</v>
      </c>
      <c r="DE119">
        <v>0.21912699999999999</v>
      </c>
      <c r="DF119">
        <v>-2.3077100000000002</v>
      </c>
      <c r="DG119">
        <v>201.53100000000001</v>
      </c>
      <c r="DH119">
        <v>203.7</v>
      </c>
      <c r="DI119">
        <v>0.88613299999999995</v>
      </c>
      <c r="DJ119">
        <v>199.94399999999999</v>
      </c>
      <c r="DK119">
        <v>18.4376</v>
      </c>
      <c r="DL119">
        <v>1.7585900000000001</v>
      </c>
      <c r="DM119">
        <v>1.6779500000000001</v>
      </c>
      <c r="DN119">
        <v>15.423500000000001</v>
      </c>
      <c r="DO119">
        <v>14.693899999999999</v>
      </c>
      <c r="DP119">
        <v>1499.84</v>
      </c>
      <c r="DQ119">
        <v>0.89999300000000004</v>
      </c>
      <c r="DR119">
        <v>0.100007</v>
      </c>
      <c r="DS119">
        <v>0</v>
      </c>
      <c r="DT119">
        <v>785.89200000000005</v>
      </c>
      <c r="DU119">
        <v>4.9997400000000001</v>
      </c>
      <c r="DV119">
        <v>11415.4</v>
      </c>
      <c r="DW119">
        <v>11509.1</v>
      </c>
      <c r="DX119">
        <v>42.686999999999998</v>
      </c>
      <c r="DY119">
        <v>43.561999999999998</v>
      </c>
      <c r="DZ119">
        <v>43.686999999999998</v>
      </c>
      <c r="EA119">
        <v>43.25</v>
      </c>
      <c r="EB119">
        <v>44.686999999999998</v>
      </c>
      <c r="EC119">
        <v>1345.35</v>
      </c>
      <c r="ED119">
        <v>149.49</v>
      </c>
      <c r="EE119">
        <v>0</v>
      </c>
      <c r="EF119">
        <v>140.60000014305101</v>
      </c>
      <c r="EG119">
        <v>0</v>
      </c>
      <c r="EH119">
        <v>785.98955999999998</v>
      </c>
      <c r="EI119">
        <v>-6.20769263519277E-2</v>
      </c>
      <c r="EJ119">
        <v>3.9153846547899702</v>
      </c>
      <c r="EK119">
        <v>11415.987999999999</v>
      </c>
      <c r="EL119">
        <v>15</v>
      </c>
      <c r="EM119">
        <v>1530576878</v>
      </c>
      <c r="EN119" t="s">
        <v>842</v>
      </c>
      <c r="EO119">
        <v>1530576878</v>
      </c>
      <c r="EP119">
        <v>1530576878</v>
      </c>
      <c r="EQ119">
        <v>104</v>
      </c>
      <c r="ER119">
        <v>-3.3000000000000002E-2</v>
      </c>
      <c r="ES119">
        <v>0</v>
      </c>
      <c r="ET119">
        <v>0.109</v>
      </c>
      <c r="EU119">
        <v>-7.5999999999999998E-2</v>
      </c>
      <c r="EV119">
        <v>200</v>
      </c>
      <c r="EW119">
        <v>18</v>
      </c>
      <c r="EX119">
        <v>0.51</v>
      </c>
      <c r="EY119">
        <v>0.1</v>
      </c>
      <c r="EZ119">
        <v>-2.33954</v>
      </c>
      <c r="FA119">
        <v>9.6334703832749599E-2</v>
      </c>
      <c r="FB119">
        <v>2.1872702220782501E-2</v>
      </c>
      <c r="FC119">
        <v>1</v>
      </c>
      <c r="FD119">
        <v>1</v>
      </c>
      <c r="FE119">
        <v>0</v>
      </c>
      <c r="FF119">
        <v>0</v>
      </c>
      <c r="FG119">
        <v>0</v>
      </c>
      <c r="FH119">
        <v>0.902237658536585</v>
      </c>
      <c r="FI119">
        <v>-0.12011073867595901</v>
      </c>
      <c r="FJ119">
        <v>1.46868894706274E-2</v>
      </c>
      <c r="FK119">
        <v>1</v>
      </c>
      <c r="FL119">
        <v>2</v>
      </c>
      <c r="FM119">
        <v>3</v>
      </c>
      <c r="FN119" t="s">
        <v>422</v>
      </c>
      <c r="FO119">
        <v>3.9267699999999999</v>
      </c>
      <c r="FP119">
        <v>2.7847</v>
      </c>
      <c r="FQ119">
        <v>4.7533300000000001E-2</v>
      </c>
      <c r="FR119">
        <v>4.8027100000000003E-2</v>
      </c>
      <c r="FS119">
        <v>8.6547299999999994E-2</v>
      </c>
      <c r="FT119">
        <v>8.2724400000000003E-2</v>
      </c>
      <c r="FU119">
        <v>20447.3</v>
      </c>
      <c r="FV119">
        <v>24932.400000000001</v>
      </c>
      <c r="FW119">
        <v>20909.099999999999</v>
      </c>
      <c r="FX119">
        <v>25262.3</v>
      </c>
      <c r="FY119">
        <v>30294.5</v>
      </c>
      <c r="FZ119">
        <v>34121.1</v>
      </c>
      <c r="GA119">
        <v>37742.6</v>
      </c>
      <c r="GB119">
        <v>41914.9</v>
      </c>
      <c r="GC119">
        <v>2.6593300000000002</v>
      </c>
      <c r="GD119">
        <v>2.1282999999999999</v>
      </c>
      <c r="GE119">
        <v>0.16505300000000001</v>
      </c>
      <c r="GF119">
        <v>0</v>
      </c>
      <c r="GG119">
        <v>24.3687</v>
      </c>
      <c r="GH119">
        <v>999.9</v>
      </c>
      <c r="GI119">
        <v>53.637999999999998</v>
      </c>
      <c r="GJ119">
        <v>30.765999999999998</v>
      </c>
      <c r="GK119">
        <v>26.236499999999999</v>
      </c>
      <c r="GL119">
        <v>61.321300000000001</v>
      </c>
      <c r="GM119">
        <v>19.282900000000001</v>
      </c>
      <c r="GN119">
        <v>3</v>
      </c>
      <c r="GO119">
        <v>-0.15942600000000001</v>
      </c>
      <c r="GP119">
        <v>-0.170684</v>
      </c>
      <c r="GQ119">
        <v>20.321400000000001</v>
      </c>
      <c r="GR119">
        <v>5.2225299999999999</v>
      </c>
      <c r="GS119">
        <v>11.962</v>
      </c>
      <c r="GT119">
        <v>4.9857500000000003</v>
      </c>
      <c r="GU119">
        <v>3.3010000000000002</v>
      </c>
      <c r="GV119">
        <v>999.9</v>
      </c>
      <c r="GW119">
        <v>9999</v>
      </c>
      <c r="GX119">
        <v>9999</v>
      </c>
      <c r="GY119">
        <v>9999</v>
      </c>
      <c r="GZ119">
        <v>1.88445</v>
      </c>
      <c r="HA119">
        <v>1.88141</v>
      </c>
      <c r="HB119">
        <v>1.88289</v>
      </c>
      <c r="HC119">
        <v>1.8816200000000001</v>
      </c>
      <c r="HD119">
        <v>1.88314</v>
      </c>
      <c r="HE119">
        <v>1.8823300000000001</v>
      </c>
      <c r="HF119">
        <v>1.8843099999999999</v>
      </c>
      <c r="HG119">
        <v>1.8815999999999999</v>
      </c>
      <c r="HH119">
        <v>5</v>
      </c>
      <c r="HI119">
        <v>0</v>
      </c>
      <c r="HJ119">
        <v>0</v>
      </c>
      <c r="HK119">
        <v>0</v>
      </c>
      <c r="HL119" t="s">
        <v>406</v>
      </c>
      <c r="HM119" t="s">
        <v>407</v>
      </c>
      <c r="HN119" t="s">
        <v>408</v>
      </c>
      <c r="HO119" t="s">
        <v>408</v>
      </c>
      <c r="HP119" t="s">
        <v>408</v>
      </c>
      <c r="HQ119" t="s">
        <v>408</v>
      </c>
      <c r="HR119">
        <v>0</v>
      </c>
      <c r="HS119">
        <v>100</v>
      </c>
      <c r="HT119">
        <v>100</v>
      </c>
      <c r="HU119">
        <v>0.109</v>
      </c>
      <c r="HV119">
        <v>-7.5999999999999998E-2</v>
      </c>
      <c r="HW119">
        <v>0.141749999999945</v>
      </c>
      <c r="HX119">
        <v>0</v>
      </c>
      <c r="HY119">
        <v>0</v>
      </c>
      <c r="HZ119">
        <v>0</v>
      </c>
      <c r="IA119">
        <v>-7.55750000000006E-2</v>
      </c>
      <c r="IB119">
        <v>0</v>
      </c>
      <c r="IC119">
        <v>0</v>
      </c>
      <c r="ID119">
        <v>0</v>
      </c>
      <c r="IE119">
        <v>-1</v>
      </c>
      <c r="IF119">
        <v>-1</v>
      </c>
      <c r="IG119">
        <v>-1</v>
      </c>
      <c r="IH119">
        <v>-1</v>
      </c>
      <c r="II119">
        <v>2.1</v>
      </c>
      <c r="IJ119">
        <v>2</v>
      </c>
      <c r="IK119">
        <v>0.86792000000000002</v>
      </c>
      <c r="IL119">
        <v>2.5891099999999998</v>
      </c>
      <c r="IM119">
        <v>2.8002899999999999</v>
      </c>
      <c r="IN119">
        <v>2.96875</v>
      </c>
      <c r="IO119">
        <v>3.0493199999999998</v>
      </c>
      <c r="IP119">
        <v>2.34375</v>
      </c>
      <c r="IQ119">
        <v>35.0364</v>
      </c>
      <c r="IR119">
        <v>24.2013</v>
      </c>
      <c r="IS119">
        <v>18</v>
      </c>
      <c r="IT119">
        <v>1092.94</v>
      </c>
      <c r="IU119">
        <v>557.82100000000003</v>
      </c>
      <c r="IV119">
        <v>24.999700000000001</v>
      </c>
      <c r="IW119">
        <v>25.263500000000001</v>
      </c>
      <c r="IX119">
        <v>29.9999</v>
      </c>
      <c r="IY119">
        <v>25.183</v>
      </c>
      <c r="IZ119">
        <v>25.1799</v>
      </c>
      <c r="JA119">
        <v>17.337299999999999</v>
      </c>
      <c r="JB119">
        <v>26.440300000000001</v>
      </c>
      <c r="JC119">
        <v>11.6877</v>
      </c>
      <c r="JD119">
        <v>25</v>
      </c>
      <c r="JE119">
        <v>200</v>
      </c>
      <c r="JF119">
        <v>18.523499999999999</v>
      </c>
      <c r="JG119">
        <v>101.739</v>
      </c>
      <c r="JH119">
        <v>101.042</v>
      </c>
    </row>
    <row r="120" spans="1:268" x14ac:dyDescent="0.2">
      <c r="A120">
        <v>102</v>
      </c>
      <c r="B120">
        <v>1530576999</v>
      </c>
      <c r="C120">
        <v>19603</v>
      </c>
      <c r="D120" t="s">
        <v>843</v>
      </c>
      <c r="E120" t="s">
        <v>844</v>
      </c>
      <c r="F120" t="s">
        <v>399</v>
      </c>
      <c r="I120">
        <v>1530576999</v>
      </c>
      <c r="J120">
        <f t="shared" si="138"/>
        <v>1.4655307762225503E-3</v>
      </c>
      <c r="K120">
        <f t="shared" si="139"/>
        <v>1.4655307762225502</v>
      </c>
      <c r="L120">
        <f t="shared" si="140"/>
        <v>1.0775827437855392</v>
      </c>
      <c r="M120">
        <f t="shared" si="141"/>
        <v>99.218299999999999</v>
      </c>
      <c r="N120">
        <f t="shared" si="142"/>
        <v>71.925980685243474</v>
      </c>
      <c r="O120">
        <f t="shared" si="143"/>
        <v>6.5531628658520864</v>
      </c>
      <c r="P120">
        <f t="shared" si="144"/>
        <v>9.0397610568328002</v>
      </c>
      <c r="Q120">
        <f t="shared" si="145"/>
        <v>7.1390292774331982E-2</v>
      </c>
      <c r="R120">
        <f t="shared" si="146"/>
        <v>2.764634129478063</v>
      </c>
      <c r="S120">
        <f t="shared" si="147"/>
        <v>7.0381746157467118E-2</v>
      </c>
      <c r="T120">
        <f t="shared" si="148"/>
        <v>4.407801825748274E-2</v>
      </c>
      <c r="U120">
        <f t="shared" si="149"/>
        <v>248.07143250018186</v>
      </c>
      <c r="V120">
        <f t="shared" si="150"/>
        <v>27.879761251942774</v>
      </c>
      <c r="W120">
        <f t="shared" si="151"/>
        <v>27.123999999999999</v>
      </c>
      <c r="X120">
        <f t="shared" si="152"/>
        <v>3.6053090983346774</v>
      </c>
      <c r="Y120">
        <f t="shared" si="153"/>
        <v>50.05255935446641</v>
      </c>
      <c r="Z120">
        <f t="shared" si="154"/>
        <v>1.7640682573919999</v>
      </c>
      <c r="AA120">
        <f t="shared" si="155"/>
        <v>3.5244316777071751</v>
      </c>
      <c r="AB120">
        <f t="shared" si="156"/>
        <v>1.8412408409426775</v>
      </c>
      <c r="AC120">
        <f t="shared" si="157"/>
        <v>-64.629907231414464</v>
      </c>
      <c r="AD120">
        <f t="shared" si="158"/>
        <v>-57.547029398249322</v>
      </c>
      <c r="AE120">
        <f t="shared" si="159"/>
        <v>-4.4891124254595738</v>
      </c>
      <c r="AF120">
        <f t="shared" si="160"/>
        <v>121.40538344505848</v>
      </c>
      <c r="AG120">
        <v>0</v>
      </c>
      <c r="AH120">
        <v>0</v>
      </c>
      <c r="AI120">
        <f t="shared" si="161"/>
        <v>1</v>
      </c>
      <c r="AJ120">
        <f t="shared" si="162"/>
        <v>0</v>
      </c>
      <c r="AK120">
        <f t="shared" si="163"/>
        <v>48100.580933699224</v>
      </c>
      <c r="AL120" t="s">
        <v>400</v>
      </c>
      <c r="AM120">
        <v>8237.3799999999992</v>
      </c>
      <c r="AN120">
        <v>0</v>
      </c>
      <c r="AO120">
        <v>0</v>
      </c>
      <c r="AP120" t="e">
        <f t="shared" si="164"/>
        <v>#DIV/0!</v>
      </c>
      <c r="AQ120">
        <v>-1</v>
      </c>
      <c r="AR120" t="s">
        <v>845</v>
      </c>
      <c r="AS120">
        <v>10418.6</v>
      </c>
      <c r="AT120">
        <v>791.03507999999999</v>
      </c>
      <c r="AU120">
        <v>869.12</v>
      </c>
      <c r="AV120">
        <f t="shared" si="165"/>
        <v>8.9843657952871858E-2</v>
      </c>
      <c r="AW120">
        <v>0.5</v>
      </c>
      <c r="AX120">
        <f t="shared" si="166"/>
        <v>1264.568700777296</v>
      </c>
      <c r="AY120">
        <f t="shared" si="167"/>
        <v>1.0775827437855392</v>
      </c>
      <c r="AZ120">
        <f t="shared" si="168"/>
        <v>56.806738905271473</v>
      </c>
      <c r="BA120">
        <f t="shared" si="169"/>
        <v>1.6429180498524958E-3</v>
      </c>
      <c r="BB120">
        <f t="shared" si="170"/>
        <v>-1</v>
      </c>
      <c r="BC120" t="e">
        <f t="shared" si="171"/>
        <v>#DIV/0!</v>
      </c>
      <c r="BD120" t="s">
        <v>402</v>
      </c>
      <c r="BE120">
        <v>0</v>
      </c>
      <c r="BF120" t="e">
        <f t="shared" si="172"/>
        <v>#DIV/0!</v>
      </c>
      <c r="BG120" t="e">
        <f t="shared" si="173"/>
        <v>#DIV/0!</v>
      </c>
      <c r="BH120" t="e">
        <f t="shared" si="174"/>
        <v>#DIV/0!</v>
      </c>
      <c r="BI120" t="e">
        <f t="shared" si="175"/>
        <v>#DIV/0!</v>
      </c>
      <c r="BJ120">
        <f t="shared" si="176"/>
        <v>8.9843657952871886E-2</v>
      </c>
      <c r="BK120" t="e">
        <f t="shared" si="177"/>
        <v>#DIV/0!</v>
      </c>
      <c r="BL120" t="e">
        <f t="shared" si="178"/>
        <v>#DIV/0!</v>
      </c>
      <c r="BM120" t="e">
        <f t="shared" si="179"/>
        <v>#DIV/0!</v>
      </c>
      <c r="BN120">
        <v>728</v>
      </c>
      <c r="BO120">
        <v>300</v>
      </c>
      <c r="BP120">
        <v>300</v>
      </c>
      <c r="BQ120">
        <v>300</v>
      </c>
      <c r="BR120">
        <v>10418.6</v>
      </c>
      <c r="BS120">
        <v>857.17</v>
      </c>
      <c r="BT120">
        <v>-7.3954299999999997E-3</v>
      </c>
      <c r="BU120">
        <v>-0.52</v>
      </c>
      <c r="BV120" t="s">
        <v>402</v>
      </c>
      <c r="BW120" t="s">
        <v>402</v>
      </c>
      <c r="BX120" t="s">
        <v>402</v>
      </c>
      <c r="BY120" t="s">
        <v>402</v>
      </c>
      <c r="BZ120" t="s">
        <v>402</v>
      </c>
      <c r="CA120" t="s">
        <v>402</v>
      </c>
      <c r="CB120" t="s">
        <v>402</v>
      </c>
      <c r="CC120" t="s">
        <v>402</v>
      </c>
      <c r="CD120" t="s">
        <v>402</v>
      </c>
      <c r="CE120" t="s">
        <v>402</v>
      </c>
      <c r="CF120">
        <f t="shared" si="180"/>
        <v>1500.1</v>
      </c>
      <c r="CG120">
        <f t="shared" si="181"/>
        <v>1264.568700777296</v>
      </c>
      <c r="CH120">
        <f t="shared" si="182"/>
        <v>0.84298960121145006</v>
      </c>
      <c r="CI120">
        <f t="shared" si="183"/>
        <v>0.16536993033809871</v>
      </c>
      <c r="CJ120">
        <v>6</v>
      </c>
      <c r="CK120">
        <v>0.5</v>
      </c>
      <c r="CL120" t="s">
        <v>403</v>
      </c>
      <c r="CM120">
        <v>2</v>
      </c>
      <c r="CN120">
        <v>1530576999</v>
      </c>
      <c r="CO120">
        <v>99.218299999999999</v>
      </c>
      <c r="CP120">
        <v>99.952100000000002</v>
      </c>
      <c r="CQ120">
        <v>19.361999999999998</v>
      </c>
      <c r="CR120">
        <v>18.499700000000001</v>
      </c>
      <c r="CS120">
        <v>98.947299999999998</v>
      </c>
      <c r="CT120">
        <v>19.440999999999999</v>
      </c>
      <c r="CU120">
        <v>999.99199999999996</v>
      </c>
      <c r="CV120">
        <v>91.007199999999997</v>
      </c>
      <c r="CW120">
        <v>0.102616</v>
      </c>
      <c r="CX120">
        <v>26.7379</v>
      </c>
      <c r="CY120">
        <v>27.123999999999999</v>
      </c>
      <c r="CZ120">
        <v>999.9</v>
      </c>
      <c r="DA120">
        <v>0</v>
      </c>
      <c r="DB120">
        <v>0</v>
      </c>
      <c r="DC120">
        <v>9986.25</v>
      </c>
      <c r="DD120">
        <v>0</v>
      </c>
      <c r="DE120">
        <v>0.21912699999999999</v>
      </c>
      <c r="DF120">
        <v>-0.89585899999999996</v>
      </c>
      <c r="DG120">
        <v>101.012</v>
      </c>
      <c r="DH120">
        <v>101.836</v>
      </c>
      <c r="DI120">
        <v>0.86523799999999995</v>
      </c>
      <c r="DJ120">
        <v>99.952100000000002</v>
      </c>
      <c r="DK120">
        <v>18.499700000000001</v>
      </c>
      <c r="DL120">
        <v>1.7623500000000001</v>
      </c>
      <c r="DM120">
        <v>1.6836100000000001</v>
      </c>
      <c r="DN120">
        <v>15.456799999999999</v>
      </c>
      <c r="DO120">
        <v>14.7461</v>
      </c>
      <c r="DP120">
        <v>1500.1</v>
      </c>
      <c r="DQ120">
        <v>0.90001100000000001</v>
      </c>
      <c r="DR120">
        <v>9.99887E-2</v>
      </c>
      <c r="DS120">
        <v>0</v>
      </c>
      <c r="DT120">
        <v>791.07399999999996</v>
      </c>
      <c r="DU120">
        <v>4.9997400000000001</v>
      </c>
      <c r="DV120">
        <v>11481.9</v>
      </c>
      <c r="DW120">
        <v>11511.2</v>
      </c>
      <c r="DX120">
        <v>42.186999999999998</v>
      </c>
      <c r="DY120">
        <v>43.561999999999998</v>
      </c>
      <c r="DZ120">
        <v>43.25</v>
      </c>
      <c r="EA120">
        <v>43.436999999999998</v>
      </c>
      <c r="EB120">
        <v>44.436999999999998</v>
      </c>
      <c r="EC120">
        <v>1345.61</v>
      </c>
      <c r="ED120">
        <v>149.49</v>
      </c>
      <c r="EE120">
        <v>0</v>
      </c>
      <c r="EF120">
        <v>137.299999952316</v>
      </c>
      <c r="EG120">
        <v>0</v>
      </c>
      <c r="EH120">
        <v>791.03507999999999</v>
      </c>
      <c r="EI120">
        <v>-0.61507693467269198</v>
      </c>
      <c r="EJ120">
        <v>-5.1923077393766297</v>
      </c>
      <c r="EK120">
        <v>11481.567999999999</v>
      </c>
      <c r="EL120">
        <v>15</v>
      </c>
      <c r="EM120">
        <v>1530577023</v>
      </c>
      <c r="EN120" t="s">
        <v>846</v>
      </c>
      <c r="EO120">
        <v>1530577023</v>
      </c>
      <c r="EP120">
        <v>1530577018.5</v>
      </c>
      <c r="EQ120">
        <v>105</v>
      </c>
      <c r="ER120">
        <v>0.16200000000000001</v>
      </c>
      <c r="ES120">
        <v>-3.0000000000000001E-3</v>
      </c>
      <c r="ET120">
        <v>0.27100000000000002</v>
      </c>
      <c r="EU120">
        <v>-7.9000000000000001E-2</v>
      </c>
      <c r="EV120">
        <v>100</v>
      </c>
      <c r="EW120">
        <v>18</v>
      </c>
      <c r="EX120">
        <v>0.37</v>
      </c>
      <c r="EY120">
        <v>0.12</v>
      </c>
      <c r="EZ120">
        <v>-0.88801627500000002</v>
      </c>
      <c r="FA120">
        <v>3.7609317073171403E-2</v>
      </c>
      <c r="FB120">
        <v>1.6795398950289201E-2</v>
      </c>
      <c r="FC120">
        <v>1</v>
      </c>
      <c r="FD120">
        <v>1</v>
      </c>
      <c r="FE120">
        <v>0</v>
      </c>
      <c r="FF120">
        <v>0</v>
      </c>
      <c r="FG120">
        <v>0</v>
      </c>
      <c r="FH120">
        <v>0.86353590000000002</v>
      </c>
      <c r="FI120">
        <v>-6.4663362101313196E-2</v>
      </c>
      <c r="FJ120">
        <v>9.9852022107716903E-3</v>
      </c>
      <c r="FK120">
        <v>1</v>
      </c>
      <c r="FL120">
        <v>2</v>
      </c>
      <c r="FM120">
        <v>3</v>
      </c>
      <c r="FN120" t="s">
        <v>422</v>
      </c>
      <c r="FO120">
        <v>3.9267799999999999</v>
      </c>
      <c r="FP120">
        <v>2.78512</v>
      </c>
      <c r="FQ120">
        <v>2.5215600000000001E-2</v>
      </c>
      <c r="FR120">
        <v>2.54319E-2</v>
      </c>
      <c r="FS120">
        <v>8.6696099999999998E-2</v>
      </c>
      <c r="FT120">
        <v>8.2939799999999994E-2</v>
      </c>
      <c r="FU120">
        <v>20928.099999999999</v>
      </c>
      <c r="FV120">
        <v>25526.400000000001</v>
      </c>
      <c r="FW120">
        <v>20910.5</v>
      </c>
      <c r="FX120">
        <v>25264.1</v>
      </c>
      <c r="FY120">
        <v>30291.1</v>
      </c>
      <c r="FZ120">
        <v>34114.6</v>
      </c>
      <c r="GA120">
        <v>37744.800000000003</v>
      </c>
      <c r="GB120">
        <v>41917.1</v>
      </c>
      <c r="GC120">
        <v>2.6606000000000001</v>
      </c>
      <c r="GD120">
        <v>2.1293500000000001</v>
      </c>
      <c r="GE120">
        <v>0.16762299999999999</v>
      </c>
      <c r="GF120">
        <v>0</v>
      </c>
      <c r="GG120">
        <v>24.376999999999999</v>
      </c>
      <c r="GH120">
        <v>999.9</v>
      </c>
      <c r="GI120">
        <v>52.936</v>
      </c>
      <c r="GJ120">
        <v>30.795999999999999</v>
      </c>
      <c r="GK120">
        <v>25.940300000000001</v>
      </c>
      <c r="GL120">
        <v>61.651299999999999</v>
      </c>
      <c r="GM120">
        <v>19.326899999999998</v>
      </c>
      <c r="GN120">
        <v>3</v>
      </c>
      <c r="GO120">
        <v>-0.16277900000000001</v>
      </c>
      <c r="GP120">
        <v>-0.18840699999999999</v>
      </c>
      <c r="GQ120">
        <v>20.321400000000001</v>
      </c>
      <c r="GR120">
        <v>5.2211800000000004</v>
      </c>
      <c r="GS120">
        <v>11.962</v>
      </c>
      <c r="GT120">
        <v>4.9857500000000003</v>
      </c>
      <c r="GU120">
        <v>3.3010000000000002</v>
      </c>
      <c r="GV120">
        <v>999.9</v>
      </c>
      <c r="GW120">
        <v>9999</v>
      </c>
      <c r="GX120">
        <v>9999</v>
      </c>
      <c r="GY120">
        <v>9999</v>
      </c>
      <c r="GZ120">
        <v>1.88445</v>
      </c>
      <c r="HA120">
        <v>1.88141</v>
      </c>
      <c r="HB120">
        <v>1.88286</v>
      </c>
      <c r="HC120">
        <v>1.8815999999999999</v>
      </c>
      <c r="HD120">
        <v>1.8831100000000001</v>
      </c>
      <c r="HE120">
        <v>1.88232</v>
      </c>
      <c r="HF120">
        <v>1.8843099999999999</v>
      </c>
      <c r="HG120">
        <v>1.8815999999999999</v>
      </c>
      <c r="HH120">
        <v>5</v>
      </c>
      <c r="HI120">
        <v>0</v>
      </c>
      <c r="HJ120">
        <v>0</v>
      </c>
      <c r="HK120">
        <v>0</v>
      </c>
      <c r="HL120" t="s">
        <v>406</v>
      </c>
      <c r="HM120" t="s">
        <v>407</v>
      </c>
      <c r="HN120" t="s">
        <v>408</v>
      </c>
      <c r="HO120" t="s">
        <v>408</v>
      </c>
      <c r="HP120" t="s">
        <v>408</v>
      </c>
      <c r="HQ120" t="s">
        <v>408</v>
      </c>
      <c r="HR120">
        <v>0</v>
      </c>
      <c r="HS120">
        <v>100</v>
      </c>
      <c r="HT120">
        <v>100</v>
      </c>
      <c r="HU120">
        <v>0.27100000000000002</v>
      </c>
      <c r="HV120">
        <v>-7.9000000000000001E-2</v>
      </c>
      <c r="HW120">
        <v>0.10890000000000601</v>
      </c>
      <c r="HX120">
        <v>0</v>
      </c>
      <c r="HY120">
        <v>0</v>
      </c>
      <c r="HZ120">
        <v>0</v>
      </c>
      <c r="IA120">
        <v>-7.6050000000002199E-2</v>
      </c>
      <c r="IB120">
        <v>0</v>
      </c>
      <c r="IC120">
        <v>0</v>
      </c>
      <c r="ID120">
        <v>0</v>
      </c>
      <c r="IE120">
        <v>-1</v>
      </c>
      <c r="IF120">
        <v>-1</v>
      </c>
      <c r="IG120">
        <v>-1</v>
      </c>
      <c r="IH120">
        <v>-1</v>
      </c>
      <c r="II120">
        <v>2</v>
      </c>
      <c r="IJ120">
        <v>2</v>
      </c>
      <c r="IK120">
        <v>0.51025399999999999</v>
      </c>
      <c r="IL120">
        <v>2.5952099999999998</v>
      </c>
      <c r="IM120">
        <v>2.8002899999999999</v>
      </c>
      <c r="IN120">
        <v>2.96875</v>
      </c>
      <c r="IO120">
        <v>3.0493199999999998</v>
      </c>
      <c r="IP120">
        <v>2.3706100000000001</v>
      </c>
      <c r="IQ120">
        <v>35.0364</v>
      </c>
      <c r="IR120">
        <v>24.2013</v>
      </c>
      <c r="IS120">
        <v>18</v>
      </c>
      <c r="IT120">
        <v>1093.24</v>
      </c>
      <c r="IU120">
        <v>557.94500000000005</v>
      </c>
      <c r="IV120">
        <v>24.999500000000001</v>
      </c>
      <c r="IW120">
        <v>25.210999999999999</v>
      </c>
      <c r="IX120">
        <v>29.9999</v>
      </c>
      <c r="IY120">
        <v>25.123200000000001</v>
      </c>
      <c r="IZ120">
        <v>25.119199999999999</v>
      </c>
      <c r="JA120">
        <v>10.185600000000001</v>
      </c>
      <c r="JB120">
        <v>25.416399999999999</v>
      </c>
      <c r="JC120">
        <v>8.2982300000000002</v>
      </c>
      <c r="JD120">
        <v>25</v>
      </c>
      <c r="JE120">
        <v>100</v>
      </c>
      <c r="JF120">
        <v>18.558900000000001</v>
      </c>
      <c r="JG120">
        <v>101.745</v>
      </c>
      <c r="JH120">
        <v>101.048</v>
      </c>
    </row>
    <row r="121" spans="1:268" x14ac:dyDescent="0.2">
      <c r="A121">
        <v>103</v>
      </c>
      <c r="B121">
        <v>1530577144</v>
      </c>
      <c r="C121">
        <v>19748</v>
      </c>
      <c r="D121" t="s">
        <v>847</v>
      </c>
      <c r="E121" t="s">
        <v>848</v>
      </c>
      <c r="F121" t="s">
        <v>399</v>
      </c>
      <c r="I121">
        <v>1530577144</v>
      </c>
      <c r="J121">
        <f t="shared" si="138"/>
        <v>1.5443549152396206E-3</v>
      </c>
      <c r="K121">
        <f t="shared" si="139"/>
        <v>1.5443549152396205</v>
      </c>
      <c r="L121">
        <f t="shared" si="140"/>
        <v>-0.11519892168046399</v>
      </c>
      <c r="M121">
        <f t="shared" si="141"/>
        <v>49.988500000000002</v>
      </c>
      <c r="N121">
        <f t="shared" si="142"/>
        <v>50.790511190981739</v>
      </c>
      <c r="O121">
        <f t="shared" si="143"/>
        <v>4.6274221475405204</v>
      </c>
      <c r="P121">
        <f t="shared" si="144"/>
        <v>4.5543525079425002</v>
      </c>
      <c r="Q121">
        <f t="shared" si="145"/>
        <v>7.5540161229408043E-2</v>
      </c>
      <c r="R121">
        <f t="shared" si="146"/>
        <v>2.7643961237069186</v>
      </c>
      <c r="S121">
        <f t="shared" si="147"/>
        <v>7.4411857967268569E-2</v>
      </c>
      <c r="T121">
        <f t="shared" si="148"/>
        <v>4.6607380866864508E-2</v>
      </c>
      <c r="U121">
        <f t="shared" si="149"/>
        <v>248.07143250018186</v>
      </c>
      <c r="V121">
        <f t="shared" si="150"/>
        <v>27.856414370138051</v>
      </c>
      <c r="W121">
        <f t="shared" si="151"/>
        <v>27.094100000000001</v>
      </c>
      <c r="X121">
        <f t="shared" si="152"/>
        <v>3.5989885081387207</v>
      </c>
      <c r="Y121">
        <f t="shared" si="153"/>
        <v>50.04936909770651</v>
      </c>
      <c r="Z121">
        <f t="shared" si="154"/>
        <v>1.7637689795955001</v>
      </c>
      <c r="AA121">
        <f t="shared" si="155"/>
        <v>3.5240583675535766</v>
      </c>
      <c r="AB121">
        <f t="shared" si="156"/>
        <v>1.8352195285432207</v>
      </c>
      <c r="AC121">
        <f t="shared" si="157"/>
        <v>-68.106051762067267</v>
      </c>
      <c r="AD121">
        <f t="shared" si="158"/>
        <v>-53.354216328020975</v>
      </c>
      <c r="AE121">
        <f t="shared" si="159"/>
        <v>-4.1617388866075418</v>
      </c>
      <c r="AF121">
        <f t="shared" si="160"/>
        <v>122.44942552348607</v>
      </c>
      <c r="AG121">
        <v>0</v>
      </c>
      <c r="AH121">
        <v>0</v>
      </c>
      <c r="AI121">
        <f t="shared" si="161"/>
        <v>1</v>
      </c>
      <c r="AJ121">
        <f t="shared" si="162"/>
        <v>0</v>
      </c>
      <c r="AK121">
        <f t="shared" si="163"/>
        <v>48094.353027481455</v>
      </c>
      <c r="AL121" t="s">
        <v>400</v>
      </c>
      <c r="AM121">
        <v>8237.3799999999992</v>
      </c>
      <c r="AN121">
        <v>0</v>
      </c>
      <c r="AO121">
        <v>0</v>
      </c>
      <c r="AP121" t="e">
        <f t="shared" si="164"/>
        <v>#DIV/0!</v>
      </c>
      <c r="AQ121">
        <v>-1</v>
      </c>
      <c r="AR121" t="s">
        <v>849</v>
      </c>
      <c r="AS121">
        <v>10418.6</v>
      </c>
      <c r="AT121">
        <v>794.03751999999997</v>
      </c>
      <c r="AU121">
        <v>865.76700000000005</v>
      </c>
      <c r="AV121">
        <f t="shared" si="165"/>
        <v>8.2850790108655148E-2</v>
      </c>
      <c r="AW121">
        <v>0.5</v>
      </c>
      <c r="AX121">
        <f t="shared" si="166"/>
        <v>1264.568700777296</v>
      </c>
      <c r="AY121">
        <f t="shared" si="167"/>
        <v>-0.11519892168046399</v>
      </c>
      <c r="AZ121">
        <f t="shared" si="168"/>
        <v>52.385258003037244</v>
      </c>
      <c r="BA121">
        <f t="shared" si="169"/>
        <v>6.9968604930334974E-4</v>
      </c>
      <c r="BB121">
        <f t="shared" si="170"/>
        <v>-1</v>
      </c>
      <c r="BC121" t="e">
        <f t="shared" si="171"/>
        <v>#DIV/0!</v>
      </c>
      <c r="BD121" t="s">
        <v>402</v>
      </c>
      <c r="BE121">
        <v>0</v>
      </c>
      <c r="BF121" t="e">
        <f t="shared" si="172"/>
        <v>#DIV/0!</v>
      </c>
      <c r="BG121" t="e">
        <f t="shared" si="173"/>
        <v>#DIV/0!</v>
      </c>
      <c r="BH121" t="e">
        <f t="shared" si="174"/>
        <v>#DIV/0!</v>
      </c>
      <c r="BI121" t="e">
        <f t="shared" si="175"/>
        <v>#DIV/0!</v>
      </c>
      <c r="BJ121">
        <f t="shared" si="176"/>
        <v>8.285079010865519E-2</v>
      </c>
      <c r="BK121" t="e">
        <f t="shared" si="177"/>
        <v>#DIV/0!</v>
      </c>
      <c r="BL121" t="e">
        <f t="shared" si="178"/>
        <v>#DIV/0!</v>
      </c>
      <c r="BM121" t="e">
        <f t="shared" si="179"/>
        <v>#DIV/0!</v>
      </c>
      <c r="BN121">
        <v>729</v>
      </c>
      <c r="BO121">
        <v>300</v>
      </c>
      <c r="BP121">
        <v>300</v>
      </c>
      <c r="BQ121">
        <v>300</v>
      </c>
      <c r="BR121">
        <v>10418.6</v>
      </c>
      <c r="BS121">
        <v>851.36</v>
      </c>
      <c r="BT121">
        <v>-7.3952000000000002E-3</v>
      </c>
      <c r="BU121">
        <v>-0.55000000000000004</v>
      </c>
      <c r="BV121" t="s">
        <v>402</v>
      </c>
      <c r="BW121" t="s">
        <v>402</v>
      </c>
      <c r="BX121" t="s">
        <v>402</v>
      </c>
      <c r="BY121" t="s">
        <v>402</v>
      </c>
      <c r="BZ121" t="s">
        <v>402</v>
      </c>
      <c r="CA121" t="s">
        <v>402</v>
      </c>
      <c r="CB121" t="s">
        <v>402</v>
      </c>
      <c r="CC121" t="s">
        <v>402</v>
      </c>
      <c r="CD121" t="s">
        <v>402</v>
      </c>
      <c r="CE121" t="s">
        <v>402</v>
      </c>
      <c r="CF121">
        <f t="shared" si="180"/>
        <v>1500.1</v>
      </c>
      <c r="CG121">
        <f t="shared" si="181"/>
        <v>1264.568700777296</v>
      </c>
      <c r="CH121">
        <f t="shared" si="182"/>
        <v>0.84298960121145006</v>
      </c>
      <c r="CI121">
        <f t="shared" si="183"/>
        <v>0.16536993033809871</v>
      </c>
      <c r="CJ121">
        <v>6</v>
      </c>
      <c r="CK121">
        <v>0.5</v>
      </c>
      <c r="CL121" t="s">
        <v>403</v>
      </c>
      <c r="CM121">
        <v>2</v>
      </c>
      <c r="CN121">
        <v>1530577144</v>
      </c>
      <c r="CO121">
        <v>49.988500000000002</v>
      </c>
      <c r="CP121">
        <v>49.965699999999998</v>
      </c>
      <c r="CQ121">
        <v>19.359100000000002</v>
      </c>
      <c r="CR121">
        <v>18.450399999999998</v>
      </c>
      <c r="CS121">
        <v>49.790799999999997</v>
      </c>
      <c r="CT121">
        <v>19.437999999999999</v>
      </c>
      <c r="CU121">
        <v>999.97199999999998</v>
      </c>
      <c r="CV121">
        <v>91.005799999999994</v>
      </c>
      <c r="CW121">
        <v>0.102205</v>
      </c>
      <c r="CX121">
        <v>26.7361</v>
      </c>
      <c r="CY121">
        <v>27.094100000000001</v>
      </c>
      <c r="CZ121">
        <v>999.9</v>
      </c>
      <c r="DA121">
        <v>0</v>
      </c>
      <c r="DB121">
        <v>0</v>
      </c>
      <c r="DC121">
        <v>9985</v>
      </c>
      <c r="DD121">
        <v>0</v>
      </c>
      <c r="DE121">
        <v>0.21912699999999999</v>
      </c>
      <c r="DF121">
        <v>2.2762299999999999E-2</v>
      </c>
      <c r="DG121">
        <v>50.975299999999997</v>
      </c>
      <c r="DH121">
        <v>50.904899999999998</v>
      </c>
      <c r="DI121">
        <v>0.90876199999999996</v>
      </c>
      <c r="DJ121">
        <v>49.965699999999998</v>
      </c>
      <c r="DK121">
        <v>18.450399999999998</v>
      </c>
      <c r="DL121">
        <v>1.7618</v>
      </c>
      <c r="DM121">
        <v>1.67909</v>
      </c>
      <c r="DN121">
        <v>15.4519</v>
      </c>
      <c r="DO121">
        <v>14.704499999999999</v>
      </c>
      <c r="DP121">
        <v>1500.1</v>
      </c>
      <c r="DQ121">
        <v>0.90001100000000001</v>
      </c>
      <c r="DR121">
        <v>9.99887E-2</v>
      </c>
      <c r="DS121">
        <v>0</v>
      </c>
      <c r="DT121">
        <v>794.09400000000005</v>
      </c>
      <c r="DU121">
        <v>4.9997400000000001</v>
      </c>
      <c r="DV121">
        <v>11517.7</v>
      </c>
      <c r="DW121">
        <v>11511.2</v>
      </c>
      <c r="DX121">
        <v>42.75</v>
      </c>
      <c r="DY121">
        <v>43.561999999999998</v>
      </c>
      <c r="DZ121">
        <v>43.625</v>
      </c>
      <c r="EA121">
        <v>43.25</v>
      </c>
      <c r="EB121">
        <v>44.75</v>
      </c>
      <c r="EC121">
        <v>1345.61</v>
      </c>
      <c r="ED121">
        <v>149.49</v>
      </c>
      <c r="EE121">
        <v>0</v>
      </c>
      <c r="EF121">
        <v>144.40000009536701</v>
      </c>
      <c r="EG121">
        <v>0</v>
      </c>
      <c r="EH121">
        <v>794.03751999999997</v>
      </c>
      <c r="EI121">
        <v>0.64207692882970802</v>
      </c>
      <c r="EJ121">
        <v>-2.2153845872884599</v>
      </c>
      <c r="EK121">
        <v>11517.244000000001</v>
      </c>
      <c r="EL121">
        <v>15</v>
      </c>
      <c r="EM121">
        <v>1530577100.5</v>
      </c>
      <c r="EN121" t="s">
        <v>850</v>
      </c>
      <c r="EO121">
        <v>1530577100.5</v>
      </c>
      <c r="EP121">
        <v>1530577100</v>
      </c>
      <c r="EQ121">
        <v>106</v>
      </c>
      <c r="ER121">
        <v>-7.2999999999999995E-2</v>
      </c>
      <c r="ES121">
        <v>0</v>
      </c>
      <c r="ET121">
        <v>0.19800000000000001</v>
      </c>
      <c r="EU121">
        <v>-7.9000000000000001E-2</v>
      </c>
      <c r="EV121">
        <v>50</v>
      </c>
      <c r="EW121">
        <v>18</v>
      </c>
      <c r="EX121">
        <v>0.54</v>
      </c>
      <c r="EY121">
        <v>0.1</v>
      </c>
      <c r="EZ121">
        <v>7.0796213414634199E-2</v>
      </c>
      <c r="FA121">
        <v>1.5118673728223101E-2</v>
      </c>
      <c r="FB121">
        <v>3.4780797388255298E-2</v>
      </c>
      <c r="FC121">
        <v>1</v>
      </c>
      <c r="FD121">
        <v>1</v>
      </c>
      <c r="FE121">
        <v>0</v>
      </c>
      <c r="FF121">
        <v>0</v>
      </c>
      <c r="FG121">
        <v>0</v>
      </c>
      <c r="FH121">
        <v>0.90155619512195095</v>
      </c>
      <c r="FI121">
        <v>4.70027874564471E-2</v>
      </c>
      <c r="FJ121">
        <v>9.6638269176157494E-3</v>
      </c>
      <c r="FK121">
        <v>1</v>
      </c>
      <c r="FL121">
        <v>2</v>
      </c>
      <c r="FM121">
        <v>3</v>
      </c>
      <c r="FN121" t="s">
        <v>422</v>
      </c>
      <c r="FO121">
        <v>3.9267400000000001</v>
      </c>
      <c r="FP121">
        <v>2.7847</v>
      </c>
      <c r="FQ121">
        <v>1.2963300000000001E-2</v>
      </c>
      <c r="FR121">
        <v>1.29847E-2</v>
      </c>
      <c r="FS121">
        <v>8.6695700000000001E-2</v>
      </c>
      <c r="FT121">
        <v>8.2788100000000003E-2</v>
      </c>
      <c r="FU121">
        <v>21192.9</v>
      </c>
      <c r="FV121">
        <v>25854.2</v>
      </c>
      <c r="FW121">
        <v>20911.900000000001</v>
      </c>
      <c r="FX121">
        <v>25265.5</v>
      </c>
      <c r="FY121">
        <v>30292.400000000001</v>
      </c>
      <c r="FZ121">
        <v>34122.1</v>
      </c>
      <c r="GA121">
        <v>37746.699999999997</v>
      </c>
      <c r="GB121">
        <v>41919.4</v>
      </c>
      <c r="GC121">
        <v>2.6600299999999999</v>
      </c>
      <c r="GD121">
        <v>2.1303999999999998</v>
      </c>
      <c r="GE121">
        <v>0.166073</v>
      </c>
      <c r="GF121">
        <v>0</v>
      </c>
      <c r="GG121">
        <v>24.372499999999999</v>
      </c>
      <c r="GH121">
        <v>999.9</v>
      </c>
      <c r="GI121">
        <v>52.252000000000002</v>
      </c>
      <c r="GJ121">
        <v>30.837</v>
      </c>
      <c r="GK121">
        <v>25.664300000000001</v>
      </c>
      <c r="GL121">
        <v>61.491399999999999</v>
      </c>
      <c r="GM121">
        <v>19.306899999999999</v>
      </c>
      <c r="GN121">
        <v>3</v>
      </c>
      <c r="GO121">
        <v>-0.165686</v>
      </c>
      <c r="GP121">
        <v>-0.177402</v>
      </c>
      <c r="GQ121">
        <v>20.3215</v>
      </c>
      <c r="GR121">
        <v>5.2225299999999999</v>
      </c>
      <c r="GS121">
        <v>11.962</v>
      </c>
      <c r="GT121">
        <v>4.9856999999999996</v>
      </c>
      <c r="GU121">
        <v>3.3010000000000002</v>
      </c>
      <c r="GV121">
        <v>999.9</v>
      </c>
      <c r="GW121">
        <v>9999</v>
      </c>
      <c r="GX121">
        <v>9999</v>
      </c>
      <c r="GY121">
        <v>9999</v>
      </c>
      <c r="GZ121">
        <v>1.88446</v>
      </c>
      <c r="HA121">
        <v>1.88141</v>
      </c>
      <c r="HB121">
        <v>1.8829</v>
      </c>
      <c r="HC121">
        <v>1.88164</v>
      </c>
      <c r="HD121">
        <v>1.8831599999999999</v>
      </c>
      <c r="HE121">
        <v>1.88232</v>
      </c>
      <c r="HF121">
        <v>1.8843099999999999</v>
      </c>
      <c r="HG121">
        <v>1.88157</v>
      </c>
      <c r="HH121">
        <v>5</v>
      </c>
      <c r="HI121">
        <v>0</v>
      </c>
      <c r="HJ121">
        <v>0</v>
      </c>
      <c r="HK121">
        <v>0</v>
      </c>
      <c r="HL121" t="s">
        <v>406</v>
      </c>
      <c r="HM121" t="s">
        <v>407</v>
      </c>
      <c r="HN121" t="s">
        <v>408</v>
      </c>
      <c r="HO121" t="s">
        <v>408</v>
      </c>
      <c r="HP121" t="s">
        <v>408</v>
      </c>
      <c r="HQ121" t="s">
        <v>408</v>
      </c>
      <c r="HR121">
        <v>0</v>
      </c>
      <c r="HS121">
        <v>100</v>
      </c>
      <c r="HT121">
        <v>100</v>
      </c>
      <c r="HU121">
        <v>0.19800000000000001</v>
      </c>
      <c r="HV121">
        <v>-7.8899999999999998E-2</v>
      </c>
      <c r="HW121">
        <v>0.19761428571428</v>
      </c>
      <c r="HX121">
        <v>0</v>
      </c>
      <c r="HY121">
        <v>0</v>
      </c>
      <c r="HZ121">
        <v>0</v>
      </c>
      <c r="IA121">
        <v>-7.8875000000000001E-2</v>
      </c>
      <c r="IB121">
        <v>0</v>
      </c>
      <c r="IC121">
        <v>0</v>
      </c>
      <c r="ID121">
        <v>0</v>
      </c>
      <c r="IE121">
        <v>-1</v>
      </c>
      <c r="IF121">
        <v>-1</v>
      </c>
      <c r="IG121">
        <v>-1</v>
      </c>
      <c r="IH121">
        <v>-1</v>
      </c>
      <c r="II121">
        <v>0.7</v>
      </c>
      <c r="IJ121">
        <v>0.7</v>
      </c>
      <c r="IK121">
        <v>0.32836900000000002</v>
      </c>
      <c r="IL121">
        <v>2.6110799999999998</v>
      </c>
      <c r="IM121">
        <v>2.8002899999999999</v>
      </c>
      <c r="IN121">
        <v>2.96997</v>
      </c>
      <c r="IO121">
        <v>3.0493199999999998</v>
      </c>
      <c r="IP121">
        <v>2.33643</v>
      </c>
      <c r="IQ121">
        <v>35.059399999999997</v>
      </c>
      <c r="IR121">
        <v>24.2013</v>
      </c>
      <c r="IS121">
        <v>18</v>
      </c>
      <c r="IT121">
        <v>1091.55</v>
      </c>
      <c r="IU121">
        <v>558.16700000000003</v>
      </c>
      <c r="IV121">
        <v>24.999700000000001</v>
      </c>
      <c r="IW121">
        <v>25.168500000000002</v>
      </c>
      <c r="IX121">
        <v>30</v>
      </c>
      <c r="IY121">
        <v>25.073499999999999</v>
      </c>
      <c r="IZ121">
        <v>25.067599999999999</v>
      </c>
      <c r="JA121">
        <v>6.5403799999999999</v>
      </c>
      <c r="JB121">
        <v>24.811599999999999</v>
      </c>
      <c r="JC121">
        <v>5.6755699999999996</v>
      </c>
      <c r="JD121">
        <v>25</v>
      </c>
      <c r="JE121">
        <v>50</v>
      </c>
      <c r="JF121">
        <v>18.45</v>
      </c>
      <c r="JG121">
        <v>101.751</v>
      </c>
      <c r="JH121">
        <v>101.054</v>
      </c>
    </row>
    <row r="122" spans="1:268" x14ac:dyDescent="0.2">
      <c r="A122">
        <v>104</v>
      </c>
      <c r="B122">
        <v>1530577266</v>
      </c>
      <c r="C122">
        <v>19870</v>
      </c>
      <c r="D122" t="s">
        <v>851</v>
      </c>
      <c r="E122" t="s">
        <v>852</v>
      </c>
      <c r="F122" t="s">
        <v>399</v>
      </c>
      <c r="I122">
        <v>1530577266</v>
      </c>
      <c r="J122">
        <f t="shared" si="138"/>
        <v>1.5895316622664352E-3</v>
      </c>
      <c r="K122">
        <f t="shared" si="139"/>
        <v>1.5895316622664353</v>
      </c>
      <c r="L122">
        <f t="shared" si="140"/>
        <v>-1.4235805787346183</v>
      </c>
      <c r="M122">
        <f t="shared" si="141"/>
        <v>4.1430899999999999</v>
      </c>
      <c r="N122">
        <f t="shared" si="142"/>
        <v>33.204522398742924</v>
      </c>
      <c r="O122">
        <f t="shared" si="143"/>
        <v>3.0253056410160335</v>
      </c>
      <c r="P122">
        <f t="shared" si="144"/>
        <v>0.37748212119177005</v>
      </c>
      <c r="Q122">
        <f t="shared" si="145"/>
        <v>7.7766466723010699E-2</v>
      </c>
      <c r="R122">
        <f t="shared" si="146"/>
        <v>2.7685977819552652</v>
      </c>
      <c r="S122">
        <f t="shared" si="147"/>
        <v>7.6573028330680443E-2</v>
      </c>
      <c r="T122">
        <f t="shared" si="148"/>
        <v>4.7963842710863215E-2</v>
      </c>
      <c r="U122">
        <f t="shared" si="149"/>
        <v>248.06664450021185</v>
      </c>
      <c r="V122">
        <f t="shared" si="150"/>
        <v>27.826934529363431</v>
      </c>
      <c r="W122">
        <f t="shared" si="151"/>
        <v>27.0686</v>
      </c>
      <c r="X122">
        <f t="shared" si="152"/>
        <v>3.5936056823789317</v>
      </c>
      <c r="Y122">
        <f t="shared" si="153"/>
        <v>49.926297130509113</v>
      </c>
      <c r="Z122">
        <f t="shared" si="154"/>
        <v>1.7578276263796</v>
      </c>
      <c r="AA122">
        <f t="shared" si="155"/>
        <v>3.5208451806160914</v>
      </c>
      <c r="AB122">
        <f t="shared" si="156"/>
        <v>1.8357780559993317</v>
      </c>
      <c r="AC122">
        <f t="shared" si="157"/>
        <v>-70.098346305949789</v>
      </c>
      <c r="AD122">
        <f t="shared" si="158"/>
        <v>-51.94270398002859</v>
      </c>
      <c r="AE122">
        <f t="shared" si="159"/>
        <v>-4.0446596145093414</v>
      </c>
      <c r="AF122">
        <f t="shared" si="160"/>
        <v>121.98093459972412</v>
      </c>
      <c r="AG122">
        <v>0</v>
      </c>
      <c r="AH122">
        <v>0</v>
      </c>
      <c r="AI122">
        <f t="shared" si="161"/>
        <v>1</v>
      </c>
      <c r="AJ122">
        <f t="shared" si="162"/>
        <v>0</v>
      </c>
      <c r="AK122">
        <f t="shared" si="163"/>
        <v>48211.478333473344</v>
      </c>
      <c r="AL122" t="s">
        <v>400</v>
      </c>
      <c r="AM122">
        <v>8237.3799999999992</v>
      </c>
      <c r="AN122">
        <v>0</v>
      </c>
      <c r="AO122">
        <v>0</v>
      </c>
      <c r="AP122" t="e">
        <f t="shared" si="164"/>
        <v>#DIV/0!</v>
      </c>
      <c r="AQ122">
        <v>-1</v>
      </c>
      <c r="AR122" t="s">
        <v>853</v>
      </c>
      <c r="AS122">
        <v>10418.5</v>
      </c>
      <c r="AT122">
        <v>797.79565384615398</v>
      </c>
      <c r="AU122">
        <v>858.23099999999999</v>
      </c>
      <c r="AV122">
        <f t="shared" si="165"/>
        <v>7.041850755081791E-2</v>
      </c>
      <c r="AW122">
        <v>0.5</v>
      </c>
      <c r="AX122">
        <f t="shared" si="166"/>
        <v>1264.5435007773117</v>
      </c>
      <c r="AY122">
        <f t="shared" si="167"/>
        <v>-1.4235805787346183</v>
      </c>
      <c r="AZ122">
        <f t="shared" si="168"/>
        <v>44.523633028912421</v>
      </c>
      <c r="BA122">
        <f t="shared" si="169"/>
        <v>-3.3496718655723936E-4</v>
      </c>
      <c r="BB122">
        <f t="shared" si="170"/>
        <v>-1</v>
      </c>
      <c r="BC122" t="e">
        <f t="shared" si="171"/>
        <v>#DIV/0!</v>
      </c>
      <c r="BD122" t="s">
        <v>402</v>
      </c>
      <c r="BE122">
        <v>0</v>
      </c>
      <c r="BF122" t="e">
        <f t="shared" si="172"/>
        <v>#DIV/0!</v>
      </c>
      <c r="BG122" t="e">
        <f t="shared" si="173"/>
        <v>#DIV/0!</v>
      </c>
      <c r="BH122" t="e">
        <f t="shared" si="174"/>
        <v>#DIV/0!</v>
      </c>
      <c r="BI122" t="e">
        <f t="shared" si="175"/>
        <v>#DIV/0!</v>
      </c>
      <c r="BJ122">
        <f t="shared" si="176"/>
        <v>7.0418507550817924E-2</v>
      </c>
      <c r="BK122" t="e">
        <f t="shared" si="177"/>
        <v>#DIV/0!</v>
      </c>
      <c r="BL122" t="e">
        <f t="shared" si="178"/>
        <v>#DIV/0!</v>
      </c>
      <c r="BM122" t="e">
        <f t="shared" si="179"/>
        <v>#DIV/0!</v>
      </c>
      <c r="BN122">
        <v>730</v>
      </c>
      <c r="BO122">
        <v>300</v>
      </c>
      <c r="BP122">
        <v>300</v>
      </c>
      <c r="BQ122">
        <v>300</v>
      </c>
      <c r="BR122">
        <v>10418.5</v>
      </c>
      <c r="BS122">
        <v>845</v>
      </c>
      <c r="BT122">
        <v>-7.39523E-3</v>
      </c>
      <c r="BU122">
        <v>-0.93</v>
      </c>
      <c r="BV122" t="s">
        <v>402</v>
      </c>
      <c r="BW122" t="s">
        <v>402</v>
      </c>
      <c r="BX122" t="s">
        <v>402</v>
      </c>
      <c r="BY122" t="s">
        <v>402</v>
      </c>
      <c r="BZ122" t="s">
        <v>402</v>
      </c>
      <c r="CA122" t="s">
        <v>402</v>
      </c>
      <c r="CB122" t="s">
        <v>402</v>
      </c>
      <c r="CC122" t="s">
        <v>402</v>
      </c>
      <c r="CD122" t="s">
        <v>402</v>
      </c>
      <c r="CE122" t="s">
        <v>402</v>
      </c>
      <c r="CF122">
        <f t="shared" si="180"/>
        <v>1500.07</v>
      </c>
      <c r="CG122">
        <f t="shared" si="181"/>
        <v>1264.5435007773117</v>
      </c>
      <c r="CH122">
        <f t="shared" si="182"/>
        <v>0.8429896610006945</v>
      </c>
      <c r="CI122">
        <f t="shared" si="183"/>
        <v>0.16537004573134045</v>
      </c>
      <c r="CJ122">
        <v>6</v>
      </c>
      <c r="CK122">
        <v>0.5</v>
      </c>
      <c r="CL122" t="s">
        <v>403</v>
      </c>
      <c r="CM122">
        <v>2</v>
      </c>
      <c r="CN122">
        <v>1530577266</v>
      </c>
      <c r="CO122">
        <v>4.1430899999999999</v>
      </c>
      <c r="CP122">
        <v>3.29291</v>
      </c>
      <c r="CQ122">
        <v>19.293199999999999</v>
      </c>
      <c r="CR122">
        <v>18.357900000000001</v>
      </c>
      <c r="CS122">
        <v>4.07301</v>
      </c>
      <c r="CT122">
        <v>19.3733</v>
      </c>
      <c r="CU122">
        <v>1000.02</v>
      </c>
      <c r="CV122">
        <v>91.009399999999999</v>
      </c>
      <c r="CW122">
        <v>0.101853</v>
      </c>
      <c r="CX122">
        <v>26.720600000000001</v>
      </c>
      <c r="CY122">
        <v>27.0686</v>
      </c>
      <c r="CZ122">
        <v>999.9</v>
      </c>
      <c r="DA122">
        <v>0</v>
      </c>
      <c r="DB122">
        <v>0</v>
      </c>
      <c r="DC122">
        <v>10009.4</v>
      </c>
      <c r="DD122">
        <v>0</v>
      </c>
      <c r="DE122">
        <v>0.21912699999999999</v>
      </c>
      <c r="DF122">
        <v>0.85018199999999999</v>
      </c>
      <c r="DG122">
        <v>4.2245900000000001</v>
      </c>
      <c r="DH122">
        <v>3.3544900000000002</v>
      </c>
      <c r="DI122">
        <v>0.93532400000000004</v>
      </c>
      <c r="DJ122">
        <v>3.29291</v>
      </c>
      <c r="DK122">
        <v>18.357900000000001</v>
      </c>
      <c r="DL122">
        <v>1.75586</v>
      </c>
      <c r="DM122">
        <v>1.6707399999999999</v>
      </c>
      <c r="DN122">
        <v>15.3993</v>
      </c>
      <c r="DO122">
        <v>14.6272</v>
      </c>
      <c r="DP122">
        <v>1500.07</v>
      </c>
      <c r="DQ122">
        <v>0.90001100000000001</v>
      </c>
      <c r="DR122">
        <v>9.99887E-2</v>
      </c>
      <c r="DS122">
        <v>0</v>
      </c>
      <c r="DT122">
        <v>797.76900000000001</v>
      </c>
      <c r="DU122">
        <v>4.9997400000000001</v>
      </c>
      <c r="DV122">
        <v>11571.4</v>
      </c>
      <c r="DW122">
        <v>11511</v>
      </c>
      <c r="DX122">
        <v>42.561999999999998</v>
      </c>
      <c r="DY122">
        <v>43.5</v>
      </c>
      <c r="DZ122">
        <v>43.625</v>
      </c>
      <c r="EA122">
        <v>43.186999999999998</v>
      </c>
      <c r="EB122">
        <v>44.75</v>
      </c>
      <c r="EC122">
        <v>1345.58</v>
      </c>
      <c r="ED122">
        <v>149.49</v>
      </c>
      <c r="EE122">
        <v>0</v>
      </c>
      <c r="EF122">
        <v>121.799999952316</v>
      </c>
      <c r="EG122">
        <v>0</v>
      </c>
      <c r="EH122">
        <v>797.79565384615398</v>
      </c>
      <c r="EI122">
        <v>1.60591454727031</v>
      </c>
      <c r="EJ122">
        <v>11.514529875461699</v>
      </c>
      <c r="EK122">
        <v>11569.2076923077</v>
      </c>
      <c r="EL122">
        <v>15</v>
      </c>
      <c r="EM122">
        <v>1530577193</v>
      </c>
      <c r="EN122" t="s">
        <v>854</v>
      </c>
      <c r="EO122">
        <v>1530577192</v>
      </c>
      <c r="EP122">
        <v>1530577193</v>
      </c>
      <c r="EQ122">
        <v>107</v>
      </c>
      <c r="ER122">
        <v>-0.128</v>
      </c>
      <c r="ES122">
        <v>-1E-3</v>
      </c>
      <c r="ET122">
        <v>7.0000000000000007E-2</v>
      </c>
      <c r="EU122">
        <v>-0.08</v>
      </c>
      <c r="EV122">
        <v>4</v>
      </c>
      <c r="EW122">
        <v>18</v>
      </c>
      <c r="EX122">
        <v>0.26</v>
      </c>
      <c r="EY122">
        <v>0.09</v>
      </c>
      <c r="EZ122">
        <v>0.82717637499999996</v>
      </c>
      <c r="FA122">
        <v>-9.912821763604E-3</v>
      </c>
      <c r="FB122">
        <v>1.0145238293622001E-2</v>
      </c>
      <c r="FC122">
        <v>1</v>
      </c>
      <c r="FD122">
        <v>1</v>
      </c>
      <c r="FE122">
        <v>0</v>
      </c>
      <c r="FF122">
        <v>0</v>
      </c>
      <c r="FG122">
        <v>0</v>
      </c>
      <c r="FH122">
        <v>0.93139545000000001</v>
      </c>
      <c r="FI122">
        <v>6.3018686679144204E-3</v>
      </c>
      <c r="FJ122">
        <v>2.35101969313316E-3</v>
      </c>
      <c r="FK122">
        <v>1</v>
      </c>
      <c r="FL122">
        <v>2</v>
      </c>
      <c r="FM122">
        <v>3</v>
      </c>
      <c r="FN122" t="s">
        <v>422</v>
      </c>
      <c r="FO122">
        <v>3.9268000000000001</v>
      </c>
      <c r="FP122">
        <v>2.7845599999999999</v>
      </c>
      <c r="FQ122">
        <v>1.07324E-3</v>
      </c>
      <c r="FR122">
        <v>8.6530600000000004E-4</v>
      </c>
      <c r="FS122">
        <v>8.6495699999999995E-2</v>
      </c>
      <c r="FT122">
        <v>8.2496100000000003E-2</v>
      </c>
      <c r="FU122">
        <v>21449.4</v>
      </c>
      <c r="FV122">
        <v>26173.599999999999</v>
      </c>
      <c r="FW122">
        <v>20912.900000000001</v>
      </c>
      <c r="FX122">
        <v>25267.1</v>
      </c>
      <c r="FY122">
        <v>30300.5</v>
      </c>
      <c r="FZ122">
        <v>34134.9</v>
      </c>
      <c r="GA122">
        <v>37748.6</v>
      </c>
      <c r="GB122">
        <v>41922</v>
      </c>
      <c r="GC122">
        <v>2.6623299999999999</v>
      </c>
      <c r="GD122">
        <v>2.1307700000000001</v>
      </c>
      <c r="GE122">
        <v>0.167161</v>
      </c>
      <c r="GF122">
        <v>0</v>
      </c>
      <c r="GG122">
        <v>24.329000000000001</v>
      </c>
      <c r="GH122">
        <v>999.9</v>
      </c>
      <c r="GI122">
        <v>51.764000000000003</v>
      </c>
      <c r="GJ122">
        <v>30.867000000000001</v>
      </c>
      <c r="GK122">
        <v>25.466799999999999</v>
      </c>
      <c r="GL122">
        <v>61.531399999999998</v>
      </c>
      <c r="GM122">
        <v>19.2788</v>
      </c>
      <c r="GN122">
        <v>3</v>
      </c>
      <c r="GO122">
        <v>-0.167795</v>
      </c>
      <c r="GP122">
        <v>-0.18935199999999999</v>
      </c>
      <c r="GQ122">
        <v>20.321300000000001</v>
      </c>
      <c r="GR122">
        <v>5.2231300000000003</v>
      </c>
      <c r="GS122">
        <v>11.962</v>
      </c>
      <c r="GT122">
        <v>4.9856999999999996</v>
      </c>
      <c r="GU122">
        <v>3.3010000000000002</v>
      </c>
      <c r="GV122">
        <v>999.9</v>
      </c>
      <c r="GW122">
        <v>9999</v>
      </c>
      <c r="GX122">
        <v>9999</v>
      </c>
      <c r="GY122">
        <v>9999</v>
      </c>
      <c r="GZ122">
        <v>1.88446</v>
      </c>
      <c r="HA122">
        <v>1.8814299999999999</v>
      </c>
      <c r="HB122">
        <v>1.8829199999999999</v>
      </c>
      <c r="HC122">
        <v>1.8816999999999999</v>
      </c>
      <c r="HD122">
        <v>1.8831899999999999</v>
      </c>
      <c r="HE122">
        <v>1.88239</v>
      </c>
      <c r="HF122">
        <v>1.8843300000000001</v>
      </c>
      <c r="HG122">
        <v>1.8816900000000001</v>
      </c>
      <c r="HH122">
        <v>5</v>
      </c>
      <c r="HI122">
        <v>0</v>
      </c>
      <c r="HJ122">
        <v>0</v>
      </c>
      <c r="HK122">
        <v>0</v>
      </c>
      <c r="HL122" t="s">
        <v>406</v>
      </c>
      <c r="HM122" t="s">
        <v>407</v>
      </c>
      <c r="HN122" t="s">
        <v>408</v>
      </c>
      <c r="HO122" t="s">
        <v>408</v>
      </c>
      <c r="HP122" t="s">
        <v>408</v>
      </c>
      <c r="HQ122" t="s">
        <v>408</v>
      </c>
      <c r="HR122">
        <v>0</v>
      </c>
      <c r="HS122">
        <v>100</v>
      </c>
      <c r="HT122">
        <v>100</v>
      </c>
      <c r="HU122">
        <v>7.0000000000000007E-2</v>
      </c>
      <c r="HV122">
        <v>-8.0100000000000005E-2</v>
      </c>
      <c r="HW122">
        <v>7.0079000000000696E-2</v>
      </c>
      <c r="HX122">
        <v>0</v>
      </c>
      <c r="HY122">
        <v>0</v>
      </c>
      <c r="HZ122">
        <v>0</v>
      </c>
      <c r="IA122">
        <v>-8.0044999999998395E-2</v>
      </c>
      <c r="IB122">
        <v>0</v>
      </c>
      <c r="IC122">
        <v>0</v>
      </c>
      <c r="ID122">
        <v>0</v>
      </c>
      <c r="IE122">
        <v>-1</v>
      </c>
      <c r="IF122">
        <v>-1</v>
      </c>
      <c r="IG122">
        <v>-1</v>
      </c>
      <c r="IH122">
        <v>-1</v>
      </c>
      <c r="II122">
        <v>1.2</v>
      </c>
      <c r="IJ122">
        <v>1.2</v>
      </c>
      <c r="IK122">
        <v>3.41797E-2</v>
      </c>
      <c r="IL122">
        <v>4.99878</v>
      </c>
      <c r="IM122">
        <v>2.8002899999999999</v>
      </c>
      <c r="IN122">
        <v>2.96875</v>
      </c>
      <c r="IO122">
        <v>3.0493199999999998</v>
      </c>
      <c r="IP122">
        <v>2.3840300000000001</v>
      </c>
      <c r="IQ122">
        <v>35.059399999999997</v>
      </c>
      <c r="IR122">
        <v>24.2013</v>
      </c>
      <c r="IS122">
        <v>18</v>
      </c>
      <c r="IT122">
        <v>1093.55</v>
      </c>
      <c r="IU122">
        <v>558.053</v>
      </c>
      <c r="IV122">
        <v>24.9998</v>
      </c>
      <c r="IW122">
        <v>25.1389</v>
      </c>
      <c r="IX122">
        <v>29.9999</v>
      </c>
      <c r="IY122">
        <v>25.037700000000001</v>
      </c>
      <c r="IZ122">
        <v>25.031400000000001</v>
      </c>
      <c r="JA122">
        <v>0</v>
      </c>
      <c r="JB122">
        <v>24.3916</v>
      </c>
      <c r="JC122">
        <v>3.04454</v>
      </c>
      <c r="JD122">
        <v>25</v>
      </c>
      <c r="JE122">
        <v>0</v>
      </c>
      <c r="JF122">
        <v>18.433700000000002</v>
      </c>
      <c r="JG122">
        <v>101.756</v>
      </c>
      <c r="JH122">
        <v>101.06</v>
      </c>
    </row>
    <row r="123" spans="1:268" x14ac:dyDescent="0.2">
      <c r="A123">
        <v>105</v>
      </c>
      <c r="B123">
        <v>1530577388</v>
      </c>
      <c r="C123">
        <v>19992</v>
      </c>
      <c r="D123" t="s">
        <v>855</v>
      </c>
      <c r="E123" t="s">
        <v>856</v>
      </c>
      <c r="F123" t="s">
        <v>399</v>
      </c>
      <c r="I123">
        <v>1530577388</v>
      </c>
      <c r="J123">
        <f t="shared" si="138"/>
        <v>1.6808511725372411E-3</v>
      </c>
      <c r="K123">
        <f t="shared" si="139"/>
        <v>1.680851172537241</v>
      </c>
      <c r="L123">
        <f t="shared" si="140"/>
        <v>8.6403815911547888</v>
      </c>
      <c r="M123">
        <f t="shared" si="141"/>
        <v>394.52499999999998</v>
      </c>
      <c r="N123">
        <f t="shared" si="142"/>
        <v>216.44539825966649</v>
      </c>
      <c r="O123">
        <f t="shared" si="143"/>
        <v>19.71979739037938</v>
      </c>
      <c r="P123">
        <f t="shared" si="144"/>
        <v>35.944183281299999</v>
      </c>
      <c r="Q123">
        <f t="shared" si="145"/>
        <v>8.3423179012710943E-2</v>
      </c>
      <c r="R123">
        <f t="shared" si="146"/>
        <v>2.7672567545214117</v>
      </c>
      <c r="S123">
        <f t="shared" si="147"/>
        <v>8.2050803257363095E-2</v>
      </c>
      <c r="T123">
        <f t="shared" si="148"/>
        <v>5.1403173956176218E-2</v>
      </c>
      <c r="U123">
        <f t="shared" si="149"/>
        <v>248.06824050020185</v>
      </c>
      <c r="V123">
        <f t="shared" si="150"/>
        <v>27.793702538160403</v>
      </c>
      <c r="W123">
        <f t="shared" si="151"/>
        <v>27.0106</v>
      </c>
      <c r="X123">
        <f t="shared" si="152"/>
        <v>3.5813885551706033</v>
      </c>
      <c r="Y123">
        <f t="shared" si="153"/>
        <v>50.29258840612232</v>
      </c>
      <c r="Z123">
        <f t="shared" si="154"/>
        <v>1.7698176965951999</v>
      </c>
      <c r="AA123">
        <f t="shared" si="155"/>
        <v>3.5190427708822258</v>
      </c>
      <c r="AB123">
        <f t="shared" si="156"/>
        <v>1.8115708585754033</v>
      </c>
      <c r="AC123">
        <f t="shared" si="157"/>
        <v>-74.125536708892341</v>
      </c>
      <c r="AD123">
        <f t="shared" si="158"/>
        <v>-44.56255899493285</v>
      </c>
      <c r="AE123">
        <f t="shared" si="159"/>
        <v>-3.4705077829509263</v>
      </c>
      <c r="AF123">
        <f t="shared" si="160"/>
        <v>125.90963701342574</v>
      </c>
      <c r="AG123">
        <v>0</v>
      </c>
      <c r="AH123">
        <v>0</v>
      </c>
      <c r="AI123">
        <f t="shared" si="161"/>
        <v>1</v>
      </c>
      <c r="AJ123">
        <f t="shared" si="162"/>
        <v>0</v>
      </c>
      <c r="AK123">
        <f t="shared" si="163"/>
        <v>48176.221414970852</v>
      </c>
      <c r="AL123" t="s">
        <v>400</v>
      </c>
      <c r="AM123">
        <v>8237.3799999999992</v>
      </c>
      <c r="AN123">
        <v>0</v>
      </c>
      <c r="AO123">
        <v>0</v>
      </c>
      <c r="AP123" t="e">
        <f t="shared" si="164"/>
        <v>#DIV/0!</v>
      </c>
      <c r="AQ123">
        <v>-1</v>
      </c>
      <c r="AR123" t="s">
        <v>857</v>
      </c>
      <c r="AS123">
        <v>10418.700000000001</v>
      </c>
      <c r="AT123">
        <v>786.27128000000005</v>
      </c>
      <c r="AU123">
        <v>897.86199999999997</v>
      </c>
      <c r="AV123">
        <f t="shared" si="165"/>
        <v>0.12428493465588242</v>
      </c>
      <c r="AW123">
        <v>0.5</v>
      </c>
      <c r="AX123">
        <f t="shared" si="166"/>
        <v>1264.5519007773066</v>
      </c>
      <c r="AY123">
        <f t="shared" si="167"/>
        <v>8.6403815911547888</v>
      </c>
      <c r="AZ123">
        <f t="shared" si="168"/>
        <v>78.582375178539735</v>
      </c>
      <c r="BA123">
        <f t="shared" si="169"/>
        <v>7.6235554944237153E-3</v>
      </c>
      <c r="BB123">
        <f t="shared" si="170"/>
        <v>-1</v>
      </c>
      <c r="BC123" t="e">
        <f t="shared" si="171"/>
        <v>#DIV/0!</v>
      </c>
      <c r="BD123" t="s">
        <v>402</v>
      </c>
      <c r="BE123">
        <v>0</v>
      </c>
      <c r="BF123" t="e">
        <f t="shared" si="172"/>
        <v>#DIV/0!</v>
      </c>
      <c r="BG123" t="e">
        <f t="shared" si="173"/>
        <v>#DIV/0!</v>
      </c>
      <c r="BH123" t="e">
        <f t="shared" si="174"/>
        <v>#DIV/0!</v>
      </c>
      <c r="BI123" t="e">
        <f t="shared" si="175"/>
        <v>#DIV/0!</v>
      </c>
      <c r="BJ123">
        <f t="shared" si="176"/>
        <v>0.12428493465588245</v>
      </c>
      <c r="BK123" t="e">
        <f t="shared" si="177"/>
        <v>#DIV/0!</v>
      </c>
      <c r="BL123" t="e">
        <f t="shared" si="178"/>
        <v>#DIV/0!</v>
      </c>
      <c r="BM123" t="e">
        <f t="shared" si="179"/>
        <v>#DIV/0!</v>
      </c>
      <c r="BN123">
        <v>731</v>
      </c>
      <c r="BO123">
        <v>300</v>
      </c>
      <c r="BP123">
        <v>300</v>
      </c>
      <c r="BQ123">
        <v>300</v>
      </c>
      <c r="BR123">
        <v>10418.700000000001</v>
      </c>
      <c r="BS123">
        <v>875.19</v>
      </c>
      <c r="BT123">
        <v>-7.3955699999999997E-3</v>
      </c>
      <c r="BU123">
        <v>-1.18</v>
      </c>
      <c r="BV123" t="s">
        <v>402</v>
      </c>
      <c r="BW123" t="s">
        <v>402</v>
      </c>
      <c r="BX123" t="s">
        <v>402</v>
      </c>
      <c r="BY123" t="s">
        <v>402</v>
      </c>
      <c r="BZ123" t="s">
        <v>402</v>
      </c>
      <c r="CA123" t="s">
        <v>402</v>
      </c>
      <c r="CB123" t="s">
        <v>402</v>
      </c>
      <c r="CC123" t="s">
        <v>402</v>
      </c>
      <c r="CD123" t="s">
        <v>402</v>
      </c>
      <c r="CE123" t="s">
        <v>402</v>
      </c>
      <c r="CF123">
        <f t="shared" si="180"/>
        <v>1500.08</v>
      </c>
      <c r="CG123">
        <f t="shared" si="181"/>
        <v>1264.5519007773066</v>
      </c>
      <c r="CH123">
        <f t="shared" si="182"/>
        <v>0.84298964107068064</v>
      </c>
      <c r="CI123">
        <f t="shared" si="183"/>
        <v>0.16537000726641371</v>
      </c>
      <c r="CJ123">
        <v>6</v>
      </c>
      <c r="CK123">
        <v>0.5</v>
      </c>
      <c r="CL123" t="s">
        <v>403</v>
      </c>
      <c r="CM123">
        <v>2</v>
      </c>
      <c r="CN123">
        <v>1530577388</v>
      </c>
      <c r="CO123">
        <v>394.52499999999998</v>
      </c>
      <c r="CP123">
        <v>400.10700000000003</v>
      </c>
      <c r="CQ123">
        <v>19.425599999999999</v>
      </c>
      <c r="CR123">
        <v>18.436699999999998</v>
      </c>
      <c r="CS123">
        <v>394.44099999999997</v>
      </c>
      <c r="CT123">
        <v>19.502600000000001</v>
      </c>
      <c r="CU123">
        <v>1000.02</v>
      </c>
      <c r="CV123">
        <v>91.005600000000001</v>
      </c>
      <c r="CW123">
        <v>0.101892</v>
      </c>
      <c r="CX123">
        <v>26.7119</v>
      </c>
      <c r="CY123">
        <v>27.0106</v>
      </c>
      <c r="CZ123">
        <v>999.9</v>
      </c>
      <c r="DA123">
        <v>0</v>
      </c>
      <c r="DB123">
        <v>0</v>
      </c>
      <c r="DC123">
        <v>10001.9</v>
      </c>
      <c r="DD123">
        <v>0</v>
      </c>
      <c r="DE123">
        <v>0.21912699999999999</v>
      </c>
      <c r="DF123">
        <v>-5.5960700000000001</v>
      </c>
      <c r="DG123">
        <v>402.32499999999999</v>
      </c>
      <c r="DH123">
        <v>407.62299999999999</v>
      </c>
      <c r="DI123">
        <v>0.98586799999999997</v>
      </c>
      <c r="DJ123">
        <v>400.10700000000003</v>
      </c>
      <c r="DK123">
        <v>18.436699999999998</v>
      </c>
      <c r="DL123">
        <v>1.76756</v>
      </c>
      <c r="DM123">
        <v>1.67784</v>
      </c>
      <c r="DN123">
        <v>15.502800000000001</v>
      </c>
      <c r="DO123">
        <v>14.6929</v>
      </c>
      <c r="DP123">
        <v>1500.08</v>
      </c>
      <c r="DQ123">
        <v>0.90001100000000001</v>
      </c>
      <c r="DR123">
        <v>9.99887E-2</v>
      </c>
      <c r="DS123">
        <v>0</v>
      </c>
      <c r="DT123">
        <v>786.62</v>
      </c>
      <c r="DU123">
        <v>4.9997400000000001</v>
      </c>
      <c r="DV123">
        <v>11437.9</v>
      </c>
      <c r="DW123">
        <v>11511.1</v>
      </c>
      <c r="DX123">
        <v>42.875</v>
      </c>
      <c r="DY123">
        <v>43.561999999999998</v>
      </c>
      <c r="DZ123">
        <v>43.686999999999998</v>
      </c>
      <c r="EA123">
        <v>43.186999999999998</v>
      </c>
      <c r="EB123">
        <v>44.75</v>
      </c>
      <c r="EC123">
        <v>1345.59</v>
      </c>
      <c r="ED123">
        <v>149.49</v>
      </c>
      <c r="EE123">
        <v>0</v>
      </c>
      <c r="EF123">
        <v>121.40000009536701</v>
      </c>
      <c r="EG123">
        <v>0</v>
      </c>
      <c r="EH123">
        <v>786.27128000000005</v>
      </c>
      <c r="EI123">
        <v>0.16415383485537999</v>
      </c>
      <c r="EJ123">
        <v>22.984615408464901</v>
      </c>
      <c r="EK123">
        <v>11435.456</v>
      </c>
      <c r="EL123">
        <v>15</v>
      </c>
      <c r="EM123">
        <v>1530577405.5</v>
      </c>
      <c r="EN123" t="s">
        <v>858</v>
      </c>
      <c r="EO123">
        <v>1530577405.5</v>
      </c>
      <c r="EP123">
        <v>1530577405</v>
      </c>
      <c r="EQ123">
        <v>108</v>
      </c>
      <c r="ER123">
        <v>1.4E-2</v>
      </c>
      <c r="ES123">
        <v>3.0000000000000001E-3</v>
      </c>
      <c r="ET123">
        <v>8.4000000000000005E-2</v>
      </c>
      <c r="EU123">
        <v>-7.6999999999999999E-2</v>
      </c>
      <c r="EV123">
        <v>400</v>
      </c>
      <c r="EW123">
        <v>18</v>
      </c>
      <c r="EX123">
        <v>0.48</v>
      </c>
      <c r="EY123">
        <v>0.11</v>
      </c>
      <c r="EZ123">
        <v>-5.6028604878048798</v>
      </c>
      <c r="FA123">
        <v>-2.36193031358943E-2</v>
      </c>
      <c r="FB123">
        <v>2.8012854710477798E-2</v>
      </c>
      <c r="FC123">
        <v>1</v>
      </c>
      <c r="FD123">
        <v>1</v>
      </c>
      <c r="FE123">
        <v>0</v>
      </c>
      <c r="FF123">
        <v>0</v>
      </c>
      <c r="FG123">
        <v>0</v>
      </c>
      <c r="FH123">
        <v>0.97752041463414596</v>
      </c>
      <c r="FI123">
        <v>4.2454578397211201E-2</v>
      </c>
      <c r="FJ123">
        <v>4.3752068939267204E-3</v>
      </c>
      <c r="FK123">
        <v>1</v>
      </c>
      <c r="FL123">
        <v>2</v>
      </c>
      <c r="FM123">
        <v>3</v>
      </c>
      <c r="FN123" t="s">
        <v>422</v>
      </c>
      <c r="FO123">
        <v>3.9268000000000001</v>
      </c>
      <c r="FP123">
        <v>2.7845300000000002</v>
      </c>
      <c r="FQ123">
        <v>8.3967799999999995E-2</v>
      </c>
      <c r="FR123">
        <v>8.4845699999999996E-2</v>
      </c>
      <c r="FS123">
        <v>8.6919200000000002E-2</v>
      </c>
      <c r="FT123">
        <v>8.2755999999999996E-2</v>
      </c>
      <c r="FU123">
        <v>19669.599999999999</v>
      </c>
      <c r="FV123">
        <v>23973.3</v>
      </c>
      <c r="FW123">
        <v>20913.5</v>
      </c>
      <c r="FX123">
        <v>25267.4</v>
      </c>
      <c r="FY123">
        <v>30288.7</v>
      </c>
      <c r="FZ123">
        <v>34127.599999999999</v>
      </c>
      <c r="GA123">
        <v>37749.800000000003</v>
      </c>
      <c r="GB123">
        <v>41923.199999999997</v>
      </c>
      <c r="GC123">
        <v>2.6622300000000001</v>
      </c>
      <c r="GD123">
        <v>2.1340499999999998</v>
      </c>
      <c r="GE123">
        <v>0.16431499999999999</v>
      </c>
      <c r="GF123">
        <v>0</v>
      </c>
      <c r="GG123">
        <v>24.317499999999999</v>
      </c>
      <c r="GH123">
        <v>999.9</v>
      </c>
      <c r="GI123">
        <v>51.3</v>
      </c>
      <c r="GJ123">
        <v>30.887</v>
      </c>
      <c r="GK123">
        <v>25.264900000000001</v>
      </c>
      <c r="GL123">
        <v>61.511400000000002</v>
      </c>
      <c r="GM123">
        <v>19.214700000000001</v>
      </c>
      <c r="GN123">
        <v>3</v>
      </c>
      <c r="GO123">
        <v>-0.169291</v>
      </c>
      <c r="GP123">
        <v>-0.19481499999999999</v>
      </c>
      <c r="GQ123">
        <v>20.320900000000002</v>
      </c>
      <c r="GR123">
        <v>5.2189399999999999</v>
      </c>
      <c r="GS123">
        <v>11.962</v>
      </c>
      <c r="GT123">
        <v>4.9857500000000003</v>
      </c>
      <c r="GU123">
        <v>3.3010000000000002</v>
      </c>
      <c r="GV123">
        <v>999.9</v>
      </c>
      <c r="GW123">
        <v>9999</v>
      </c>
      <c r="GX123">
        <v>9999</v>
      </c>
      <c r="GY123">
        <v>9999</v>
      </c>
      <c r="GZ123">
        <v>1.88446</v>
      </c>
      <c r="HA123">
        <v>1.88141</v>
      </c>
      <c r="HB123">
        <v>1.88287</v>
      </c>
      <c r="HC123">
        <v>1.8816299999999999</v>
      </c>
      <c r="HD123">
        <v>1.88313</v>
      </c>
      <c r="HE123">
        <v>1.8823399999999999</v>
      </c>
      <c r="HF123">
        <v>1.8843099999999999</v>
      </c>
      <c r="HG123">
        <v>1.88158</v>
      </c>
      <c r="HH123">
        <v>5</v>
      </c>
      <c r="HI123">
        <v>0</v>
      </c>
      <c r="HJ123">
        <v>0</v>
      </c>
      <c r="HK123">
        <v>0</v>
      </c>
      <c r="HL123" t="s">
        <v>406</v>
      </c>
      <c r="HM123" t="s">
        <v>407</v>
      </c>
      <c r="HN123" t="s">
        <v>408</v>
      </c>
      <c r="HO123" t="s">
        <v>408</v>
      </c>
      <c r="HP123" t="s">
        <v>408</v>
      </c>
      <c r="HQ123" t="s">
        <v>408</v>
      </c>
      <c r="HR123">
        <v>0</v>
      </c>
      <c r="HS123">
        <v>100</v>
      </c>
      <c r="HT123">
        <v>100</v>
      </c>
      <c r="HU123">
        <v>8.4000000000000005E-2</v>
      </c>
      <c r="HV123">
        <v>-7.6999999999999999E-2</v>
      </c>
      <c r="HW123">
        <v>7.0079000000000696E-2</v>
      </c>
      <c r="HX123">
        <v>0</v>
      </c>
      <c r="HY123">
        <v>0</v>
      </c>
      <c r="HZ123">
        <v>0</v>
      </c>
      <c r="IA123">
        <v>-8.0044999999998395E-2</v>
      </c>
      <c r="IB123">
        <v>0</v>
      </c>
      <c r="IC123">
        <v>0</v>
      </c>
      <c r="ID123">
        <v>0</v>
      </c>
      <c r="IE123">
        <v>-1</v>
      </c>
      <c r="IF123">
        <v>-1</v>
      </c>
      <c r="IG123">
        <v>-1</v>
      </c>
      <c r="IH123">
        <v>-1</v>
      </c>
      <c r="II123">
        <v>3.3</v>
      </c>
      <c r="IJ123">
        <v>3.2</v>
      </c>
      <c r="IK123">
        <v>1.5466299999999999</v>
      </c>
      <c r="IL123">
        <v>2.6074199999999998</v>
      </c>
      <c r="IM123">
        <v>2.8002899999999999</v>
      </c>
      <c r="IN123">
        <v>2.97119</v>
      </c>
      <c r="IO123">
        <v>3.0493199999999998</v>
      </c>
      <c r="IP123">
        <v>2.3547400000000001</v>
      </c>
      <c r="IQ123">
        <v>35.105499999999999</v>
      </c>
      <c r="IR123">
        <v>24.2013</v>
      </c>
      <c r="IS123">
        <v>18</v>
      </c>
      <c r="IT123">
        <v>1092.8599999999999</v>
      </c>
      <c r="IU123">
        <v>560.18600000000004</v>
      </c>
      <c r="IV123">
        <v>24.999700000000001</v>
      </c>
      <c r="IW123">
        <v>25.113499999999998</v>
      </c>
      <c r="IX123">
        <v>30.0001</v>
      </c>
      <c r="IY123">
        <v>25.009399999999999</v>
      </c>
      <c r="IZ123">
        <v>25.003499999999999</v>
      </c>
      <c r="JA123">
        <v>30.879200000000001</v>
      </c>
      <c r="JB123">
        <v>23.369900000000001</v>
      </c>
      <c r="JC123">
        <v>0</v>
      </c>
      <c r="JD123">
        <v>25</v>
      </c>
      <c r="JE123">
        <v>400</v>
      </c>
      <c r="JF123">
        <v>18.472799999999999</v>
      </c>
      <c r="JG123">
        <v>101.759</v>
      </c>
      <c r="JH123">
        <v>101.062</v>
      </c>
    </row>
    <row r="124" spans="1:268" x14ac:dyDescent="0.2">
      <c r="A124">
        <v>106</v>
      </c>
      <c r="B124">
        <v>1530577526.5</v>
      </c>
      <c r="C124">
        <v>20130.5</v>
      </c>
      <c r="D124" t="s">
        <v>859</v>
      </c>
      <c r="E124" t="s">
        <v>860</v>
      </c>
      <c r="F124" t="s">
        <v>399</v>
      </c>
      <c r="I124">
        <v>1530577526.5</v>
      </c>
      <c r="J124">
        <f t="shared" si="138"/>
        <v>1.8689413091804272E-3</v>
      </c>
      <c r="K124">
        <f t="shared" si="139"/>
        <v>1.8689413091804272</v>
      </c>
      <c r="L124">
        <f t="shared" si="140"/>
        <v>9.2500943555447215</v>
      </c>
      <c r="M124">
        <f t="shared" si="141"/>
        <v>394.08</v>
      </c>
      <c r="N124">
        <f t="shared" si="142"/>
        <v>222.23109107308943</v>
      </c>
      <c r="O124">
        <f t="shared" si="143"/>
        <v>20.248755869909214</v>
      </c>
      <c r="P124">
        <f t="shared" si="144"/>
        <v>35.906900671200006</v>
      </c>
      <c r="Q124">
        <f t="shared" si="145"/>
        <v>9.2943940959600027E-2</v>
      </c>
      <c r="R124">
        <f t="shared" si="146"/>
        <v>2.7693080658006908</v>
      </c>
      <c r="S124">
        <f t="shared" si="147"/>
        <v>9.1245117775089854E-2</v>
      </c>
      <c r="T124">
        <f t="shared" si="148"/>
        <v>5.7178244805907538E-2</v>
      </c>
      <c r="U124">
        <f t="shared" si="149"/>
        <v>248.07302850017189</v>
      </c>
      <c r="V124">
        <f t="shared" si="150"/>
        <v>27.732643018320559</v>
      </c>
      <c r="W124">
        <f t="shared" si="151"/>
        <v>26.968599999999999</v>
      </c>
      <c r="X124">
        <f t="shared" si="152"/>
        <v>3.5725643180940905</v>
      </c>
      <c r="Y124">
        <f t="shared" si="153"/>
        <v>50.064935683066651</v>
      </c>
      <c r="Z124">
        <f t="shared" si="154"/>
        <v>1.7608941628135004</v>
      </c>
      <c r="AA124">
        <f t="shared" si="155"/>
        <v>3.5172204633613138</v>
      </c>
      <c r="AB124">
        <f t="shared" si="156"/>
        <v>1.8116701552805901</v>
      </c>
      <c r="AC124">
        <f t="shared" si="157"/>
        <v>-82.420311734856838</v>
      </c>
      <c r="AD124">
        <f t="shared" si="158"/>
        <v>-39.638867625735053</v>
      </c>
      <c r="AE124">
        <f t="shared" si="159"/>
        <v>-3.0839827229147296</v>
      </c>
      <c r="AF124">
        <f t="shared" si="160"/>
        <v>122.92986641666525</v>
      </c>
      <c r="AG124">
        <v>0</v>
      </c>
      <c r="AH124">
        <v>0</v>
      </c>
      <c r="AI124">
        <f t="shared" si="161"/>
        <v>1</v>
      </c>
      <c r="AJ124">
        <f t="shared" si="162"/>
        <v>0</v>
      </c>
      <c r="AK124">
        <f t="shared" si="163"/>
        <v>48233.767403432263</v>
      </c>
      <c r="AL124" t="s">
        <v>400</v>
      </c>
      <c r="AM124">
        <v>8237.3799999999992</v>
      </c>
      <c r="AN124">
        <v>0</v>
      </c>
      <c r="AO124">
        <v>0</v>
      </c>
      <c r="AP124" t="e">
        <f t="shared" si="164"/>
        <v>#DIV/0!</v>
      </c>
      <c r="AQ124">
        <v>-1</v>
      </c>
      <c r="AR124" t="s">
        <v>861</v>
      </c>
      <c r="AS124">
        <v>10419</v>
      </c>
      <c r="AT124">
        <v>784.41704000000004</v>
      </c>
      <c r="AU124">
        <v>900.65700000000004</v>
      </c>
      <c r="AV124">
        <f t="shared" si="165"/>
        <v>0.12906129636476482</v>
      </c>
      <c r="AW124">
        <v>0.5</v>
      </c>
      <c r="AX124">
        <f t="shared" si="166"/>
        <v>1264.5771007772912</v>
      </c>
      <c r="AY124">
        <f t="shared" si="167"/>
        <v>9.2500943555447215</v>
      </c>
      <c r="AZ124">
        <f t="shared" si="168"/>
        <v>81.603979989756525</v>
      </c>
      <c r="BA124">
        <f t="shared" si="169"/>
        <v>8.1055511358258409E-3</v>
      </c>
      <c r="BB124">
        <f t="shared" si="170"/>
        <v>-1</v>
      </c>
      <c r="BC124" t="e">
        <f t="shared" si="171"/>
        <v>#DIV/0!</v>
      </c>
      <c r="BD124" t="s">
        <v>402</v>
      </c>
      <c r="BE124">
        <v>0</v>
      </c>
      <c r="BF124" t="e">
        <f t="shared" si="172"/>
        <v>#DIV/0!</v>
      </c>
      <c r="BG124" t="e">
        <f t="shared" si="173"/>
        <v>#DIV/0!</v>
      </c>
      <c r="BH124" t="e">
        <f t="shared" si="174"/>
        <v>#DIV/0!</v>
      </c>
      <c r="BI124" t="e">
        <f t="shared" si="175"/>
        <v>#DIV/0!</v>
      </c>
      <c r="BJ124">
        <f t="shared" si="176"/>
        <v>0.12906129636476482</v>
      </c>
      <c r="BK124" t="e">
        <f t="shared" si="177"/>
        <v>#DIV/0!</v>
      </c>
      <c r="BL124" t="e">
        <f t="shared" si="178"/>
        <v>#DIV/0!</v>
      </c>
      <c r="BM124" t="e">
        <f t="shared" si="179"/>
        <v>#DIV/0!</v>
      </c>
      <c r="BN124">
        <v>732</v>
      </c>
      <c r="BO124">
        <v>300</v>
      </c>
      <c r="BP124">
        <v>300</v>
      </c>
      <c r="BQ124">
        <v>300</v>
      </c>
      <c r="BR124">
        <v>10419</v>
      </c>
      <c r="BS124">
        <v>878.69</v>
      </c>
      <c r="BT124">
        <v>-7.39568E-3</v>
      </c>
      <c r="BU124">
        <v>-0.57999999999999996</v>
      </c>
      <c r="BV124" t="s">
        <v>402</v>
      </c>
      <c r="BW124" t="s">
        <v>402</v>
      </c>
      <c r="BX124" t="s">
        <v>402</v>
      </c>
      <c r="BY124" t="s">
        <v>402</v>
      </c>
      <c r="BZ124" t="s">
        <v>402</v>
      </c>
      <c r="CA124" t="s">
        <v>402</v>
      </c>
      <c r="CB124" t="s">
        <v>402</v>
      </c>
      <c r="CC124" t="s">
        <v>402</v>
      </c>
      <c r="CD124" t="s">
        <v>402</v>
      </c>
      <c r="CE124" t="s">
        <v>402</v>
      </c>
      <c r="CF124">
        <f t="shared" si="180"/>
        <v>1500.11</v>
      </c>
      <c r="CG124">
        <f t="shared" si="181"/>
        <v>1264.5771007772912</v>
      </c>
      <c r="CH124">
        <f t="shared" si="182"/>
        <v>0.84298958128223345</v>
      </c>
      <c r="CI124">
        <f t="shared" si="183"/>
        <v>0.16536989187471046</v>
      </c>
      <c r="CJ124">
        <v>6</v>
      </c>
      <c r="CK124">
        <v>0.5</v>
      </c>
      <c r="CL124" t="s">
        <v>403</v>
      </c>
      <c r="CM124">
        <v>2</v>
      </c>
      <c r="CN124">
        <v>1530577526.5</v>
      </c>
      <c r="CO124">
        <v>394.08</v>
      </c>
      <c r="CP124">
        <v>400.072</v>
      </c>
      <c r="CQ124">
        <v>19.325900000000001</v>
      </c>
      <c r="CR124">
        <v>18.226199999999999</v>
      </c>
      <c r="CS124">
        <v>393.95100000000002</v>
      </c>
      <c r="CT124">
        <v>19.4056</v>
      </c>
      <c r="CU124">
        <v>999.99400000000003</v>
      </c>
      <c r="CV124">
        <v>91.013900000000007</v>
      </c>
      <c r="CW124">
        <v>0.101865</v>
      </c>
      <c r="CX124">
        <v>26.703099999999999</v>
      </c>
      <c r="CY124">
        <v>26.968599999999999</v>
      </c>
      <c r="CZ124">
        <v>999.9</v>
      </c>
      <c r="DA124">
        <v>0</v>
      </c>
      <c r="DB124">
        <v>0</v>
      </c>
      <c r="DC124">
        <v>10013.1</v>
      </c>
      <c r="DD124">
        <v>0</v>
      </c>
      <c r="DE124">
        <v>0.21912699999999999</v>
      </c>
      <c r="DF124">
        <v>-5.9919700000000002</v>
      </c>
      <c r="DG124">
        <v>401.846</v>
      </c>
      <c r="DH124">
        <v>407.49900000000002</v>
      </c>
      <c r="DI124">
        <v>1.0997399999999999</v>
      </c>
      <c r="DJ124">
        <v>400.072</v>
      </c>
      <c r="DK124">
        <v>18.226199999999999</v>
      </c>
      <c r="DL124">
        <v>1.7589300000000001</v>
      </c>
      <c r="DM124">
        <v>1.6588400000000001</v>
      </c>
      <c r="DN124">
        <v>15.426500000000001</v>
      </c>
      <c r="DO124">
        <v>14.516500000000001</v>
      </c>
      <c r="DP124">
        <v>1500.11</v>
      </c>
      <c r="DQ124">
        <v>0.90001100000000001</v>
      </c>
      <c r="DR124">
        <v>9.99887E-2</v>
      </c>
      <c r="DS124">
        <v>0</v>
      </c>
      <c r="DT124">
        <v>784.47199999999998</v>
      </c>
      <c r="DU124">
        <v>4.9997400000000001</v>
      </c>
      <c r="DV124">
        <v>11409.4</v>
      </c>
      <c r="DW124">
        <v>11511.3</v>
      </c>
      <c r="DX124">
        <v>42.75</v>
      </c>
      <c r="DY124">
        <v>43.5</v>
      </c>
      <c r="DZ124">
        <v>43.625</v>
      </c>
      <c r="EA124">
        <v>43.25</v>
      </c>
      <c r="EB124">
        <v>44.75</v>
      </c>
      <c r="EC124">
        <v>1345.62</v>
      </c>
      <c r="ED124">
        <v>149.49</v>
      </c>
      <c r="EE124">
        <v>0</v>
      </c>
      <c r="EF124">
        <v>138</v>
      </c>
      <c r="EG124">
        <v>0</v>
      </c>
      <c r="EH124">
        <v>784.41704000000004</v>
      </c>
      <c r="EI124">
        <v>0.89946153226721304</v>
      </c>
      <c r="EJ124">
        <v>-2.4153846789868099</v>
      </c>
      <c r="EK124">
        <v>11408.42</v>
      </c>
      <c r="EL124">
        <v>15</v>
      </c>
      <c r="EM124">
        <v>1530577479.5</v>
      </c>
      <c r="EN124" t="s">
        <v>862</v>
      </c>
      <c r="EO124">
        <v>1530577479.5</v>
      </c>
      <c r="EP124">
        <v>1530577470.5</v>
      </c>
      <c r="EQ124">
        <v>109</v>
      </c>
      <c r="ER124">
        <v>4.4999999999999998E-2</v>
      </c>
      <c r="ES124">
        <v>-3.0000000000000001E-3</v>
      </c>
      <c r="ET124">
        <v>0.129</v>
      </c>
      <c r="EU124">
        <v>-0.08</v>
      </c>
      <c r="EV124">
        <v>400</v>
      </c>
      <c r="EW124">
        <v>18</v>
      </c>
      <c r="EX124">
        <v>0.46</v>
      </c>
      <c r="EY124">
        <v>0.08</v>
      </c>
      <c r="EZ124">
        <v>-5.9589515000000004</v>
      </c>
      <c r="FA124">
        <v>-0.291817485928689</v>
      </c>
      <c r="FB124">
        <v>3.8254193923673199E-2</v>
      </c>
      <c r="FC124">
        <v>0</v>
      </c>
      <c r="FD124">
        <v>1</v>
      </c>
      <c r="FE124">
        <v>0</v>
      </c>
      <c r="FF124">
        <v>0</v>
      </c>
      <c r="FG124">
        <v>0</v>
      </c>
      <c r="FH124">
        <v>1.10816</v>
      </c>
      <c r="FI124">
        <v>-0.103539737335837</v>
      </c>
      <c r="FJ124">
        <v>1.1172280205938301E-2</v>
      </c>
      <c r="FK124">
        <v>1</v>
      </c>
      <c r="FL124">
        <v>1</v>
      </c>
      <c r="FM124">
        <v>3</v>
      </c>
      <c r="FN124" t="s">
        <v>413</v>
      </c>
      <c r="FO124">
        <v>3.9267599999999998</v>
      </c>
      <c r="FP124">
        <v>2.7846099999999998</v>
      </c>
      <c r="FQ124">
        <v>8.3898799999999996E-2</v>
      </c>
      <c r="FR124">
        <v>8.4850200000000001E-2</v>
      </c>
      <c r="FS124">
        <v>8.6615300000000006E-2</v>
      </c>
      <c r="FT124">
        <v>8.2077899999999995E-2</v>
      </c>
      <c r="FU124">
        <v>19671.400000000001</v>
      </c>
      <c r="FV124">
        <v>23974.3</v>
      </c>
      <c r="FW124">
        <v>20913.900000000001</v>
      </c>
      <c r="FX124">
        <v>25268.5</v>
      </c>
      <c r="FY124">
        <v>30299.3</v>
      </c>
      <c r="FZ124">
        <v>34154.199999999997</v>
      </c>
      <c r="GA124">
        <v>37750.400000000001</v>
      </c>
      <c r="GB124">
        <v>41924.800000000003</v>
      </c>
      <c r="GC124">
        <v>2.6623000000000001</v>
      </c>
      <c r="GD124">
        <v>2.1339199999999998</v>
      </c>
      <c r="GE124">
        <v>0.163082</v>
      </c>
      <c r="GF124">
        <v>0</v>
      </c>
      <c r="GG124">
        <v>24.2956</v>
      </c>
      <c r="GH124">
        <v>999.9</v>
      </c>
      <c r="GI124">
        <v>50.933999999999997</v>
      </c>
      <c r="GJ124">
        <v>30.917000000000002</v>
      </c>
      <c r="GK124">
        <v>25.1252</v>
      </c>
      <c r="GL124">
        <v>61.2714</v>
      </c>
      <c r="GM124">
        <v>19.242799999999999</v>
      </c>
      <c r="GN124">
        <v>3</v>
      </c>
      <c r="GO124">
        <v>-0.170046</v>
      </c>
      <c r="GP124">
        <v>-0.20231499999999999</v>
      </c>
      <c r="GQ124">
        <v>20.321200000000001</v>
      </c>
      <c r="GR124">
        <v>5.2216300000000002</v>
      </c>
      <c r="GS124">
        <v>11.962</v>
      </c>
      <c r="GT124">
        <v>4.9857500000000003</v>
      </c>
      <c r="GU124">
        <v>3.3010000000000002</v>
      </c>
      <c r="GV124">
        <v>999.9</v>
      </c>
      <c r="GW124">
        <v>9999</v>
      </c>
      <c r="GX124">
        <v>9999</v>
      </c>
      <c r="GY124">
        <v>9999</v>
      </c>
      <c r="GZ124">
        <v>1.88446</v>
      </c>
      <c r="HA124">
        <v>1.88141</v>
      </c>
      <c r="HB124">
        <v>1.8828499999999999</v>
      </c>
      <c r="HC124">
        <v>1.8815900000000001</v>
      </c>
      <c r="HD124">
        <v>1.88313</v>
      </c>
      <c r="HE124">
        <v>1.8823300000000001</v>
      </c>
      <c r="HF124">
        <v>1.8843099999999999</v>
      </c>
      <c r="HG124">
        <v>1.88158</v>
      </c>
      <c r="HH124">
        <v>5</v>
      </c>
      <c r="HI124">
        <v>0</v>
      </c>
      <c r="HJ124">
        <v>0</v>
      </c>
      <c r="HK124">
        <v>0</v>
      </c>
      <c r="HL124" t="s">
        <v>406</v>
      </c>
      <c r="HM124" t="s">
        <v>407</v>
      </c>
      <c r="HN124" t="s">
        <v>408</v>
      </c>
      <c r="HO124" t="s">
        <v>408</v>
      </c>
      <c r="HP124" t="s">
        <v>408</v>
      </c>
      <c r="HQ124" t="s">
        <v>408</v>
      </c>
      <c r="HR124">
        <v>0</v>
      </c>
      <c r="HS124">
        <v>100</v>
      </c>
      <c r="HT124">
        <v>100</v>
      </c>
      <c r="HU124">
        <v>0.129</v>
      </c>
      <c r="HV124">
        <v>-7.9699999999999993E-2</v>
      </c>
      <c r="HW124">
        <v>0.12925000000012701</v>
      </c>
      <c r="HX124">
        <v>0</v>
      </c>
      <c r="HY124">
        <v>0</v>
      </c>
      <c r="HZ124">
        <v>0</v>
      </c>
      <c r="IA124">
        <v>-7.9679999999999807E-2</v>
      </c>
      <c r="IB124">
        <v>0</v>
      </c>
      <c r="IC124">
        <v>0</v>
      </c>
      <c r="ID124">
        <v>0</v>
      </c>
      <c r="IE124">
        <v>-1</v>
      </c>
      <c r="IF124">
        <v>-1</v>
      </c>
      <c r="IG124">
        <v>-1</v>
      </c>
      <c r="IH124">
        <v>-1</v>
      </c>
      <c r="II124">
        <v>0.8</v>
      </c>
      <c r="IJ124">
        <v>0.9</v>
      </c>
      <c r="IK124">
        <v>1.54053</v>
      </c>
      <c r="IL124">
        <v>2.6025399999999999</v>
      </c>
      <c r="IM124">
        <v>2.8002899999999999</v>
      </c>
      <c r="IN124">
        <v>2.97119</v>
      </c>
      <c r="IO124">
        <v>3.0493199999999998</v>
      </c>
      <c r="IP124">
        <v>2.3571800000000001</v>
      </c>
      <c r="IQ124">
        <v>35.105499999999999</v>
      </c>
      <c r="IR124">
        <v>24.210100000000001</v>
      </c>
      <c r="IS124">
        <v>18</v>
      </c>
      <c r="IT124">
        <v>1092.55</v>
      </c>
      <c r="IU124">
        <v>559.86699999999996</v>
      </c>
      <c r="IV124">
        <v>24.999700000000001</v>
      </c>
      <c r="IW124">
        <v>25.1007</v>
      </c>
      <c r="IX124">
        <v>30</v>
      </c>
      <c r="IY124">
        <v>24.989699999999999</v>
      </c>
      <c r="IZ124">
        <v>24.982800000000001</v>
      </c>
      <c r="JA124">
        <v>30.774899999999999</v>
      </c>
      <c r="JB124">
        <v>23.696000000000002</v>
      </c>
      <c r="JC124">
        <v>0</v>
      </c>
      <c r="JD124">
        <v>25</v>
      </c>
      <c r="JE124">
        <v>400</v>
      </c>
      <c r="JF124">
        <v>18.215199999999999</v>
      </c>
      <c r="JG124">
        <v>101.761</v>
      </c>
      <c r="JH124">
        <v>101.066</v>
      </c>
    </row>
    <row r="125" spans="1:268" x14ac:dyDescent="0.2">
      <c r="A125">
        <v>107</v>
      </c>
      <c r="B125">
        <v>1530577648.5</v>
      </c>
      <c r="C125">
        <v>20252.5</v>
      </c>
      <c r="D125" t="s">
        <v>863</v>
      </c>
      <c r="E125" t="s">
        <v>864</v>
      </c>
      <c r="F125" t="s">
        <v>399</v>
      </c>
      <c r="I125">
        <v>1530577648.5</v>
      </c>
      <c r="J125">
        <f t="shared" si="138"/>
        <v>2.0444740495753591E-3</v>
      </c>
      <c r="K125">
        <f t="shared" si="139"/>
        <v>2.0444740495753591</v>
      </c>
      <c r="L125">
        <f t="shared" si="140"/>
        <v>13.112558580325716</v>
      </c>
      <c r="M125">
        <f t="shared" si="141"/>
        <v>591.40300000000002</v>
      </c>
      <c r="N125">
        <f t="shared" si="142"/>
        <v>367.84674037601081</v>
      </c>
      <c r="O125">
        <f t="shared" si="143"/>
        <v>33.514929607547785</v>
      </c>
      <c r="P125">
        <f t="shared" si="144"/>
        <v>53.883391475568999</v>
      </c>
      <c r="Q125">
        <f t="shared" si="145"/>
        <v>0.10264241491832721</v>
      </c>
      <c r="R125">
        <f t="shared" si="146"/>
        <v>2.7670979564713516</v>
      </c>
      <c r="S125">
        <f t="shared" si="147"/>
        <v>0.10057319278443472</v>
      </c>
      <c r="T125">
        <f t="shared" si="148"/>
        <v>6.3040682487084138E-2</v>
      </c>
      <c r="U125">
        <f t="shared" si="149"/>
        <v>248.04168750047228</v>
      </c>
      <c r="V125">
        <f t="shared" si="150"/>
        <v>27.679568502004972</v>
      </c>
      <c r="W125">
        <f t="shared" si="151"/>
        <v>26.930199999999999</v>
      </c>
      <c r="X125">
        <f t="shared" si="152"/>
        <v>3.5645130593241485</v>
      </c>
      <c r="Y125">
        <f t="shared" si="153"/>
        <v>50.242622795068527</v>
      </c>
      <c r="Z125">
        <f t="shared" si="154"/>
        <v>1.7665717860715997</v>
      </c>
      <c r="AA125">
        <f t="shared" si="155"/>
        <v>3.5160819395857543</v>
      </c>
      <c r="AB125">
        <f t="shared" si="156"/>
        <v>1.7979412732525488</v>
      </c>
      <c r="AC125">
        <f t="shared" si="157"/>
        <v>-90.161305586273343</v>
      </c>
      <c r="AD125">
        <f t="shared" si="158"/>
        <v>-34.69921799781104</v>
      </c>
      <c r="AE125">
        <f t="shared" si="159"/>
        <v>-2.7012309571316262</v>
      </c>
      <c r="AF125">
        <f t="shared" si="160"/>
        <v>120.47993295925625</v>
      </c>
      <c r="AG125">
        <v>0</v>
      </c>
      <c r="AH125">
        <v>0</v>
      </c>
      <c r="AI125">
        <f t="shared" si="161"/>
        <v>1</v>
      </c>
      <c r="AJ125">
        <f t="shared" si="162"/>
        <v>0</v>
      </c>
      <c r="AK125">
        <f t="shared" si="163"/>
        <v>48174.261040166311</v>
      </c>
      <c r="AL125" t="s">
        <v>400</v>
      </c>
      <c r="AM125">
        <v>8237.3799999999992</v>
      </c>
      <c r="AN125">
        <v>0</v>
      </c>
      <c r="AO125">
        <v>0</v>
      </c>
      <c r="AP125" t="e">
        <f t="shared" si="164"/>
        <v>#DIV/0!</v>
      </c>
      <c r="AQ125">
        <v>-1</v>
      </c>
      <c r="AR125" t="s">
        <v>865</v>
      </c>
      <c r="AS125">
        <v>10419.5</v>
      </c>
      <c r="AT125">
        <v>811.12457692307703</v>
      </c>
      <c r="AU125">
        <v>941.31</v>
      </c>
      <c r="AV125">
        <f t="shared" si="165"/>
        <v>0.13830239036759717</v>
      </c>
      <c r="AW125">
        <v>0.5</v>
      </c>
      <c r="AX125">
        <f t="shared" si="166"/>
        <v>1264.4094007774468</v>
      </c>
      <c r="AY125">
        <f t="shared" si="167"/>
        <v>13.112558580325716</v>
      </c>
      <c r="AZ125">
        <f t="shared" si="168"/>
        <v>87.435421265391028</v>
      </c>
      <c r="BA125">
        <f t="shared" si="169"/>
        <v>1.1161383782537788E-2</v>
      </c>
      <c r="BB125">
        <f t="shared" si="170"/>
        <v>-1</v>
      </c>
      <c r="BC125" t="e">
        <f t="shared" si="171"/>
        <v>#DIV/0!</v>
      </c>
      <c r="BD125" t="s">
        <v>402</v>
      </c>
      <c r="BE125">
        <v>0</v>
      </c>
      <c r="BF125" t="e">
        <f t="shared" si="172"/>
        <v>#DIV/0!</v>
      </c>
      <c r="BG125" t="e">
        <f t="shared" si="173"/>
        <v>#DIV/0!</v>
      </c>
      <c r="BH125" t="e">
        <f t="shared" si="174"/>
        <v>#DIV/0!</v>
      </c>
      <c r="BI125" t="e">
        <f t="shared" si="175"/>
        <v>#DIV/0!</v>
      </c>
      <c r="BJ125">
        <f t="shared" si="176"/>
        <v>0.1383023903675972</v>
      </c>
      <c r="BK125" t="e">
        <f t="shared" si="177"/>
        <v>#DIV/0!</v>
      </c>
      <c r="BL125" t="e">
        <f t="shared" si="178"/>
        <v>#DIV/0!</v>
      </c>
      <c r="BM125" t="e">
        <f t="shared" si="179"/>
        <v>#DIV/0!</v>
      </c>
      <c r="BN125">
        <v>733</v>
      </c>
      <c r="BO125">
        <v>300</v>
      </c>
      <c r="BP125">
        <v>300</v>
      </c>
      <c r="BQ125">
        <v>300</v>
      </c>
      <c r="BR125">
        <v>10419.5</v>
      </c>
      <c r="BS125">
        <v>918.03</v>
      </c>
      <c r="BT125">
        <v>-7.3961399999999998E-3</v>
      </c>
      <c r="BU125">
        <v>-0.45</v>
      </c>
      <c r="BV125" t="s">
        <v>402</v>
      </c>
      <c r="BW125" t="s">
        <v>402</v>
      </c>
      <c r="BX125" t="s">
        <v>402</v>
      </c>
      <c r="BY125" t="s">
        <v>402</v>
      </c>
      <c r="BZ125" t="s">
        <v>402</v>
      </c>
      <c r="CA125" t="s">
        <v>402</v>
      </c>
      <c r="CB125" t="s">
        <v>402</v>
      </c>
      <c r="CC125" t="s">
        <v>402</v>
      </c>
      <c r="CD125" t="s">
        <v>402</v>
      </c>
      <c r="CE125" t="s">
        <v>402</v>
      </c>
      <c r="CF125">
        <f t="shared" si="180"/>
        <v>1499.91</v>
      </c>
      <c r="CG125">
        <f t="shared" si="181"/>
        <v>1264.4094007774468</v>
      </c>
      <c r="CH125">
        <f t="shared" si="182"/>
        <v>0.84299017992909353</v>
      </c>
      <c r="CI125">
        <f t="shared" si="183"/>
        <v>0.16537104726315063</v>
      </c>
      <c r="CJ125">
        <v>6</v>
      </c>
      <c r="CK125">
        <v>0.5</v>
      </c>
      <c r="CL125" t="s">
        <v>403</v>
      </c>
      <c r="CM125">
        <v>2</v>
      </c>
      <c r="CN125">
        <v>1530577648.5</v>
      </c>
      <c r="CO125">
        <v>591.40300000000002</v>
      </c>
      <c r="CP125">
        <v>599.99599999999998</v>
      </c>
      <c r="CQ125">
        <v>19.389199999999999</v>
      </c>
      <c r="CR125">
        <v>18.186299999999999</v>
      </c>
      <c r="CS125">
        <v>590.84900000000005</v>
      </c>
      <c r="CT125">
        <v>19.466200000000001</v>
      </c>
      <c r="CU125">
        <v>1000</v>
      </c>
      <c r="CV125">
        <v>91.008899999999997</v>
      </c>
      <c r="CW125">
        <v>0.10222299999999999</v>
      </c>
      <c r="CX125">
        <v>26.697600000000001</v>
      </c>
      <c r="CY125">
        <v>26.930199999999999</v>
      </c>
      <c r="CZ125">
        <v>999.9</v>
      </c>
      <c r="DA125">
        <v>0</v>
      </c>
      <c r="DB125">
        <v>0</v>
      </c>
      <c r="DC125">
        <v>10000.6</v>
      </c>
      <c r="DD125">
        <v>0</v>
      </c>
      <c r="DE125">
        <v>0.21912699999999999</v>
      </c>
      <c r="DF125">
        <v>-9.0180699999999998</v>
      </c>
      <c r="DG125">
        <v>602.66099999999994</v>
      </c>
      <c r="DH125">
        <v>611.11</v>
      </c>
      <c r="DI125">
        <v>1.20031</v>
      </c>
      <c r="DJ125">
        <v>599.99599999999998</v>
      </c>
      <c r="DK125">
        <v>18.186299999999999</v>
      </c>
      <c r="DL125">
        <v>1.7643500000000001</v>
      </c>
      <c r="DM125">
        <v>1.6551100000000001</v>
      </c>
      <c r="DN125">
        <v>15.474500000000001</v>
      </c>
      <c r="DO125">
        <v>14.4817</v>
      </c>
      <c r="DP125">
        <v>1499.91</v>
      </c>
      <c r="DQ125">
        <v>0.89999300000000004</v>
      </c>
      <c r="DR125">
        <v>0.100007</v>
      </c>
      <c r="DS125">
        <v>0</v>
      </c>
      <c r="DT125">
        <v>810.46100000000001</v>
      </c>
      <c r="DU125">
        <v>4.9997400000000001</v>
      </c>
      <c r="DV125">
        <v>11792.6</v>
      </c>
      <c r="DW125">
        <v>11509.6</v>
      </c>
      <c r="DX125">
        <v>42.125</v>
      </c>
      <c r="DY125">
        <v>43.561999999999998</v>
      </c>
      <c r="DZ125">
        <v>43.311999999999998</v>
      </c>
      <c r="EA125">
        <v>43.5</v>
      </c>
      <c r="EB125">
        <v>44.311999999999998</v>
      </c>
      <c r="EC125">
        <v>1345.41</v>
      </c>
      <c r="ED125">
        <v>149.5</v>
      </c>
      <c r="EE125">
        <v>0</v>
      </c>
      <c r="EF125">
        <v>121.799999952316</v>
      </c>
      <c r="EG125">
        <v>0</v>
      </c>
      <c r="EH125">
        <v>811.12457692307703</v>
      </c>
      <c r="EI125">
        <v>-6.1673504320479697</v>
      </c>
      <c r="EJ125">
        <v>-100.837606808971</v>
      </c>
      <c r="EK125">
        <v>11805.8346153846</v>
      </c>
      <c r="EL125">
        <v>15</v>
      </c>
      <c r="EM125">
        <v>1530577670</v>
      </c>
      <c r="EN125" t="s">
        <v>866</v>
      </c>
      <c r="EO125">
        <v>1530577670</v>
      </c>
      <c r="EP125">
        <v>1530577669.5</v>
      </c>
      <c r="EQ125">
        <v>110</v>
      </c>
      <c r="ER125">
        <v>0.42399999999999999</v>
      </c>
      <c r="ES125">
        <v>2E-3</v>
      </c>
      <c r="ET125">
        <v>0.55400000000000005</v>
      </c>
      <c r="EU125">
        <v>-7.6999999999999999E-2</v>
      </c>
      <c r="EV125">
        <v>600</v>
      </c>
      <c r="EW125">
        <v>18</v>
      </c>
      <c r="EX125">
        <v>0.4</v>
      </c>
      <c r="EY125">
        <v>0.08</v>
      </c>
      <c r="EZ125">
        <v>-9.0491390243902394</v>
      </c>
      <c r="FA125">
        <v>0.19694885017420799</v>
      </c>
      <c r="FB125">
        <v>3.1537164897623503E-2</v>
      </c>
      <c r="FC125">
        <v>0</v>
      </c>
      <c r="FD125">
        <v>1</v>
      </c>
      <c r="FE125">
        <v>0</v>
      </c>
      <c r="FF125">
        <v>0</v>
      </c>
      <c r="FG125">
        <v>0</v>
      </c>
      <c r="FH125">
        <v>1.18655243902439</v>
      </c>
      <c r="FI125">
        <v>6.8255749128921295E-2</v>
      </c>
      <c r="FJ125">
        <v>6.8105831491618802E-3</v>
      </c>
      <c r="FK125">
        <v>1</v>
      </c>
      <c r="FL125">
        <v>1</v>
      </c>
      <c r="FM125">
        <v>3</v>
      </c>
      <c r="FN125" t="s">
        <v>413</v>
      </c>
      <c r="FO125">
        <v>3.9267599999999998</v>
      </c>
      <c r="FP125">
        <v>2.78485</v>
      </c>
      <c r="FQ125">
        <v>0.112873</v>
      </c>
      <c r="FR125">
        <v>0.11401</v>
      </c>
      <c r="FS125">
        <v>8.6813199999999993E-2</v>
      </c>
      <c r="FT125">
        <v>8.1947300000000001E-2</v>
      </c>
      <c r="FU125">
        <v>19050.2</v>
      </c>
      <c r="FV125">
        <v>23211.200000000001</v>
      </c>
      <c r="FW125">
        <v>20914.900000000001</v>
      </c>
      <c r="FX125">
        <v>25269.3</v>
      </c>
      <c r="FY125">
        <v>30294.7</v>
      </c>
      <c r="FZ125">
        <v>34160.9</v>
      </c>
      <c r="GA125">
        <v>37752.300000000003</v>
      </c>
      <c r="GB125">
        <v>41926.300000000003</v>
      </c>
      <c r="GC125">
        <v>2.6636299999999999</v>
      </c>
      <c r="GD125">
        <v>2.1354700000000002</v>
      </c>
      <c r="GE125">
        <v>0.15989700000000001</v>
      </c>
      <c r="GF125">
        <v>0</v>
      </c>
      <c r="GG125">
        <v>24.3093</v>
      </c>
      <c r="GH125">
        <v>999.9</v>
      </c>
      <c r="GI125">
        <v>50.664999999999999</v>
      </c>
      <c r="GJ125">
        <v>30.917000000000002</v>
      </c>
      <c r="GK125">
        <v>24.9968</v>
      </c>
      <c r="GL125">
        <v>61.611400000000003</v>
      </c>
      <c r="GM125">
        <v>19.1907</v>
      </c>
      <c r="GN125">
        <v>3</v>
      </c>
      <c r="GO125">
        <v>-0.17195099999999999</v>
      </c>
      <c r="GP125">
        <v>-0.21557699999999999</v>
      </c>
      <c r="GQ125">
        <v>20.321100000000001</v>
      </c>
      <c r="GR125">
        <v>5.2220800000000001</v>
      </c>
      <c r="GS125">
        <v>11.962</v>
      </c>
      <c r="GT125">
        <v>4.9857500000000003</v>
      </c>
      <c r="GU125">
        <v>3.3010000000000002</v>
      </c>
      <c r="GV125">
        <v>999.9</v>
      </c>
      <c r="GW125">
        <v>9999</v>
      </c>
      <c r="GX125">
        <v>9999</v>
      </c>
      <c r="GY125">
        <v>9999</v>
      </c>
      <c r="GZ125">
        <v>1.88445</v>
      </c>
      <c r="HA125">
        <v>1.88141</v>
      </c>
      <c r="HB125">
        <v>1.8828499999999999</v>
      </c>
      <c r="HC125">
        <v>1.8815999999999999</v>
      </c>
      <c r="HD125">
        <v>1.8831199999999999</v>
      </c>
      <c r="HE125">
        <v>1.88232</v>
      </c>
      <c r="HF125">
        <v>1.8843099999999999</v>
      </c>
      <c r="HG125">
        <v>1.88158</v>
      </c>
      <c r="HH125">
        <v>5</v>
      </c>
      <c r="HI125">
        <v>0</v>
      </c>
      <c r="HJ125">
        <v>0</v>
      </c>
      <c r="HK125">
        <v>0</v>
      </c>
      <c r="HL125" t="s">
        <v>406</v>
      </c>
      <c r="HM125" t="s">
        <v>407</v>
      </c>
      <c r="HN125" t="s">
        <v>408</v>
      </c>
      <c r="HO125" t="s">
        <v>408</v>
      </c>
      <c r="HP125" t="s">
        <v>408</v>
      </c>
      <c r="HQ125" t="s">
        <v>408</v>
      </c>
      <c r="HR125">
        <v>0</v>
      </c>
      <c r="HS125">
        <v>100</v>
      </c>
      <c r="HT125">
        <v>100</v>
      </c>
      <c r="HU125">
        <v>0.55400000000000005</v>
      </c>
      <c r="HV125">
        <v>-7.6999999999999999E-2</v>
      </c>
      <c r="HW125">
        <v>0.12925000000012701</v>
      </c>
      <c r="HX125">
        <v>0</v>
      </c>
      <c r="HY125">
        <v>0</v>
      </c>
      <c r="HZ125">
        <v>0</v>
      </c>
      <c r="IA125">
        <v>-7.9679999999999807E-2</v>
      </c>
      <c r="IB125">
        <v>0</v>
      </c>
      <c r="IC125">
        <v>0</v>
      </c>
      <c r="ID125">
        <v>0</v>
      </c>
      <c r="IE125">
        <v>-1</v>
      </c>
      <c r="IF125">
        <v>-1</v>
      </c>
      <c r="IG125">
        <v>-1</v>
      </c>
      <c r="IH125">
        <v>-1</v>
      </c>
      <c r="II125">
        <v>2.8</v>
      </c>
      <c r="IJ125">
        <v>3</v>
      </c>
      <c r="IK125">
        <v>2.1350099999999999</v>
      </c>
      <c r="IL125">
        <v>2.6061999999999999</v>
      </c>
      <c r="IM125">
        <v>2.8002899999999999</v>
      </c>
      <c r="IN125">
        <v>2.97119</v>
      </c>
      <c r="IO125">
        <v>3.0493199999999998</v>
      </c>
      <c r="IP125">
        <v>2.33521</v>
      </c>
      <c r="IQ125">
        <v>35.105499999999999</v>
      </c>
      <c r="IR125">
        <v>24.2013</v>
      </c>
      <c r="IS125">
        <v>18</v>
      </c>
      <c r="IT125">
        <v>1093.6400000000001</v>
      </c>
      <c r="IU125">
        <v>560.76</v>
      </c>
      <c r="IV125">
        <v>24.9998</v>
      </c>
      <c r="IW125">
        <v>25.077000000000002</v>
      </c>
      <c r="IX125">
        <v>29.9999</v>
      </c>
      <c r="IY125">
        <v>24.966100000000001</v>
      </c>
      <c r="IZ125">
        <v>24.9588</v>
      </c>
      <c r="JA125">
        <v>42.652500000000003</v>
      </c>
      <c r="JB125">
        <v>23.4236</v>
      </c>
      <c r="JC125">
        <v>0</v>
      </c>
      <c r="JD125">
        <v>25</v>
      </c>
      <c r="JE125">
        <v>600</v>
      </c>
      <c r="JF125">
        <v>18.251300000000001</v>
      </c>
      <c r="JG125">
        <v>101.76600000000001</v>
      </c>
      <c r="JH125">
        <v>101.07</v>
      </c>
    </row>
    <row r="126" spans="1:268" x14ac:dyDescent="0.2">
      <c r="A126">
        <v>108</v>
      </c>
      <c r="B126">
        <v>1530577791</v>
      </c>
      <c r="C126">
        <v>20395</v>
      </c>
      <c r="D126" t="s">
        <v>867</v>
      </c>
      <c r="E126" t="s">
        <v>868</v>
      </c>
      <c r="F126" t="s">
        <v>399</v>
      </c>
      <c r="I126">
        <v>1530577791</v>
      </c>
      <c r="J126">
        <f t="shared" si="138"/>
        <v>2.3227827234568862E-3</v>
      </c>
      <c r="K126">
        <f t="shared" si="139"/>
        <v>2.3227827234568861</v>
      </c>
      <c r="L126">
        <f t="shared" si="140"/>
        <v>14.211411264888476</v>
      </c>
      <c r="M126">
        <f t="shared" si="141"/>
        <v>790.38699999999994</v>
      </c>
      <c r="N126">
        <f t="shared" si="142"/>
        <v>570.40591788466747</v>
      </c>
      <c r="O126">
        <f t="shared" si="143"/>
        <v>51.975491051527953</v>
      </c>
      <c r="P126">
        <f t="shared" si="144"/>
        <v>72.020207290433987</v>
      </c>
      <c r="Q126">
        <f t="shared" si="145"/>
        <v>0.11716783190029854</v>
      </c>
      <c r="R126">
        <f t="shared" si="146"/>
        <v>2.7689685911080431</v>
      </c>
      <c r="S126">
        <f t="shared" si="147"/>
        <v>0.11448155390218263</v>
      </c>
      <c r="T126">
        <f t="shared" si="148"/>
        <v>7.1787193030269605E-2</v>
      </c>
      <c r="U126">
        <f t="shared" si="149"/>
        <v>248.05184250051263</v>
      </c>
      <c r="V126">
        <f t="shared" si="150"/>
        <v>27.598129987713126</v>
      </c>
      <c r="W126">
        <f t="shared" si="151"/>
        <v>26.882899999999999</v>
      </c>
      <c r="X126">
        <f t="shared" si="152"/>
        <v>3.5546175286054891</v>
      </c>
      <c r="Y126">
        <f t="shared" si="153"/>
        <v>50.061884125391387</v>
      </c>
      <c r="Z126">
        <f t="shared" si="154"/>
        <v>1.7597402908386</v>
      </c>
      <c r="AA126">
        <f t="shared" si="155"/>
        <v>3.5151299668045448</v>
      </c>
      <c r="AB126">
        <f t="shared" si="156"/>
        <v>1.7948772377668891</v>
      </c>
      <c r="AC126">
        <f t="shared" si="157"/>
        <v>-102.43471810444868</v>
      </c>
      <c r="AD126">
        <f t="shared" si="158"/>
        <v>-28.348392526456511</v>
      </c>
      <c r="AE126">
        <f t="shared" si="159"/>
        <v>-2.2047744963172486</v>
      </c>
      <c r="AF126">
        <f t="shared" si="160"/>
        <v>115.06395737329021</v>
      </c>
      <c r="AG126">
        <v>0</v>
      </c>
      <c r="AH126">
        <v>0</v>
      </c>
      <c r="AI126">
        <f t="shared" si="161"/>
        <v>1</v>
      </c>
      <c r="AJ126">
        <f t="shared" si="162"/>
        <v>0</v>
      </c>
      <c r="AK126">
        <f t="shared" si="163"/>
        <v>48226.229804123454</v>
      </c>
      <c r="AL126" t="s">
        <v>400</v>
      </c>
      <c r="AM126">
        <v>8237.3799999999992</v>
      </c>
      <c r="AN126">
        <v>0</v>
      </c>
      <c r="AO126">
        <v>0</v>
      </c>
      <c r="AP126" t="e">
        <f t="shared" si="164"/>
        <v>#DIV/0!</v>
      </c>
      <c r="AQ126">
        <v>-1</v>
      </c>
      <c r="AR126" t="s">
        <v>869</v>
      </c>
      <c r="AS126">
        <v>10420</v>
      </c>
      <c r="AT126">
        <v>814.36307999999997</v>
      </c>
      <c r="AU126">
        <v>934.20100000000002</v>
      </c>
      <c r="AV126">
        <f t="shared" si="165"/>
        <v>0.12827851822038305</v>
      </c>
      <c r="AW126">
        <v>0.5</v>
      </c>
      <c r="AX126">
        <f t="shared" si="166"/>
        <v>1264.4601007774677</v>
      </c>
      <c r="AY126">
        <f t="shared" si="167"/>
        <v>14.211411264888476</v>
      </c>
      <c r="AZ126">
        <f t="shared" si="168"/>
        <v>81.101534038264887</v>
      </c>
      <c r="BA126">
        <f t="shared" si="169"/>
        <v>1.2029965402257901E-2</v>
      </c>
      <c r="BB126">
        <f t="shared" si="170"/>
        <v>-1</v>
      </c>
      <c r="BC126" t="e">
        <f t="shared" si="171"/>
        <v>#DIV/0!</v>
      </c>
      <c r="BD126" t="s">
        <v>402</v>
      </c>
      <c r="BE126">
        <v>0</v>
      </c>
      <c r="BF126" t="e">
        <f t="shared" si="172"/>
        <v>#DIV/0!</v>
      </c>
      <c r="BG126" t="e">
        <f t="shared" si="173"/>
        <v>#DIV/0!</v>
      </c>
      <c r="BH126" t="e">
        <f t="shared" si="174"/>
        <v>#DIV/0!</v>
      </c>
      <c r="BI126" t="e">
        <f t="shared" si="175"/>
        <v>#DIV/0!</v>
      </c>
      <c r="BJ126">
        <f t="shared" si="176"/>
        <v>0.12827851822038303</v>
      </c>
      <c r="BK126" t="e">
        <f t="shared" si="177"/>
        <v>#DIV/0!</v>
      </c>
      <c r="BL126" t="e">
        <f t="shared" si="178"/>
        <v>#DIV/0!</v>
      </c>
      <c r="BM126" t="e">
        <f t="shared" si="179"/>
        <v>#DIV/0!</v>
      </c>
      <c r="BN126">
        <v>734</v>
      </c>
      <c r="BO126">
        <v>300</v>
      </c>
      <c r="BP126">
        <v>300</v>
      </c>
      <c r="BQ126">
        <v>300</v>
      </c>
      <c r="BR126">
        <v>10420</v>
      </c>
      <c r="BS126">
        <v>915.16</v>
      </c>
      <c r="BT126">
        <v>-7.3964E-3</v>
      </c>
      <c r="BU126">
        <v>-0.86</v>
      </c>
      <c r="BV126" t="s">
        <v>402</v>
      </c>
      <c r="BW126" t="s">
        <v>402</v>
      </c>
      <c r="BX126" t="s">
        <v>402</v>
      </c>
      <c r="BY126" t="s">
        <v>402</v>
      </c>
      <c r="BZ126" t="s">
        <v>402</v>
      </c>
      <c r="CA126" t="s">
        <v>402</v>
      </c>
      <c r="CB126" t="s">
        <v>402</v>
      </c>
      <c r="CC126" t="s">
        <v>402</v>
      </c>
      <c r="CD126" t="s">
        <v>402</v>
      </c>
      <c r="CE126" t="s">
        <v>402</v>
      </c>
      <c r="CF126">
        <f t="shared" si="180"/>
        <v>1499.97</v>
      </c>
      <c r="CG126">
        <f t="shared" si="181"/>
        <v>1264.4601007774677</v>
      </c>
      <c r="CH126">
        <f t="shared" si="182"/>
        <v>0.8429902603235182</v>
      </c>
      <c r="CI126">
        <f t="shared" si="183"/>
        <v>0.16537120242439024</v>
      </c>
      <c r="CJ126">
        <v>6</v>
      </c>
      <c r="CK126">
        <v>0.5</v>
      </c>
      <c r="CL126" t="s">
        <v>403</v>
      </c>
      <c r="CM126">
        <v>2</v>
      </c>
      <c r="CN126">
        <v>1530577791</v>
      </c>
      <c r="CO126">
        <v>790.38699999999994</v>
      </c>
      <c r="CP126">
        <v>800.01499999999999</v>
      </c>
      <c r="CQ126">
        <v>19.3123</v>
      </c>
      <c r="CR126">
        <v>17.945599999999999</v>
      </c>
      <c r="CS126">
        <v>789.79499999999996</v>
      </c>
      <c r="CT126">
        <v>19.398800000000001</v>
      </c>
      <c r="CU126">
        <v>1000.04</v>
      </c>
      <c r="CV126">
        <v>91.0184</v>
      </c>
      <c r="CW126">
        <v>0.101782</v>
      </c>
      <c r="CX126">
        <v>26.693000000000001</v>
      </c>
      <c r="CY126">
        <v>26.882899999999999</v>
      </c>
      <c r="CZ126">
        <v>999.9</v>
      </c>
      <c r="DA126">
        <v>0</v>
      </c>
      <c r="DB126">
        <v>0</v>
      </c>
      <c r="DC126">
        <v>10010.6</v>
      </c>
      <c r="DD126">
        <v>0</v>
      </c>
      <c r="DE126">
        <v>0.21912699999999999</v>
      </c>
      <c r="DF126">
        <v>-9.6286000000000005</v>
      </c>
      <c r="DG126">
        <v>805.95100000000002</v>
      </c>
      <c r="DH126">
        <v>814.63400000000001</v>
      </c>
      <c r="DI126">
        <v>1.3667199999999999</v>
      </c>
      <c r="DJ126">
        <v>800.01499999999999</v>
      </c>
      <c r="DK126">
        <v>17.945599999999999</v>
      </c>
      <c r="DL126">
        <v>1.7577799999999999</v>
      </c>
      <c r="DM126">
        <v>1.6333800000000001</v>
      </c>
      <c r="DN126">
        <v>15.4163</v>
      </c>
      <c r="DO126">
        <v>14.2774</v>
      </c>
      <c r="DP126">
        <v>1499.97</v>
      </c>
      <c r="DQ126">
        <v>0.89999300000000004</v>
      </c>
      <c r="DR126">
        <v>0.100007</v>
      </c>
      <c r="DS126">
        <v>0</v>
      </c>
      <c r="DT126">
        <v>813.25300000000004</v>
      </c>
      <c r="DU126">
        <v>4.9997400000000001</v>
      </c>
      <c r="DV126">
        <v>11836.2</v>
      </c>
      <c r="DW126">
        <v>11510.1</v>
      </c>
      <c r="DX126">
        <v>42.061999999999998</v>
      </c>
      <c r="DY126">
        <v>43.5</v>
      </c>
      <c r="DZ126">
        <v>43.311999999999998</v>
      </c>
      <c r="EA126">
        <v>43.5</v>
      </c>
      <c r="EB126">
        <v>44.25</v>
      </c>
      <c r="EC126">
        <v>1345.46</v>
      </c>
      <c r="ED126">
        <v>149.51</v>
      </c>
      <c r="EE126">
        <v>0</v>
      </c>
      <c r="EF126">
        <v>141.799999952316</v>
      </c>
      <c r="EG126">
        <v>0</v>
      </c>
      <c r="EH126">
        <v>814.36307999999997</v>
      </c>
      <c r="EI126">
        <v>-7.0793077082260698</v>
      </c>
      <c r="EJ126">
        <v>-110.46923092655901</v>
      </c>
      <c r="EK126">
        <v>11849.376</v>
      </c>
      <c r="EL126">
        <v>15</v>
      </c>
      <c r="EM126">
        <v>1530577747</v>
      </c>
      <c r="EN126" t="s">
        <v>870</v>
      </c>
      <c r="EO126">
        <v>1530577747</v>
      </c>
      <c r="EP126">
        <v>1530577745</v>
      </c>
      <c r="EQ126">
        <v>111</v>
      </c>
      <c r="ER126">
        <v>3.7999999999999999E-2</v>
      </c>
      <c r="ES126">
        <v>-8.9999999999999993E-3</v>
      </c>
      <c r="ET126">
        <v>0.59199999999999997</v>
      </c>
      <c r="EU126">
        <v>-8.5999999999999993E-2</v>
      </c>
      <c r="EV126">
        <v>800</v>
      </c>
      <c r="EW126">
        <v>18</v>
      </c>
      <c r="EX126">
        <v>0.28999999999999998</v>
      </c>
      <c r="EY126">
        <v>0.09</v>
      </c>
      <c r="EZ126">
        <v>-9.6889297499999998</v>
      </c>
      <c r="FA126">
        <v>0.39976198874299401</v>
      </c>
      <c r="FB126">
        <v>6.0993603619047501E-2</v>
      </c>
      <c r="FC126">
        <v>0</v>
      </c>
      <c r="FD126">
        <v>1</v>
      </c>
      <c r="FE126">
        <v>0</v>
      </c>
      <c r="FF126">
        <v>0</v>
      </c>
      <c r="FG126">
        <v>0</v>
      </c>
      <c r="FH126">
        <v>1.3757075000000001</v>
      </c>
      <c r="FI126">
        <v>-9.5008030018761999E-2</v>
      </c>
      <c r="FJ126">
        <v>1.01996501778247E-2</v>
      </c>
      <c r="FK126">
        <v>1</v>
      </c>
      <c r="FL126">
        <v>1</v>
      </c>
      <c r="FM126">
        <v>3</v>
      </c>
      <c r="FN126" t="s">
        <v>413</v>
      </c>
      <c r="FO126">
        <v>3.9268100000000001</v>
      </c>
      <c r="FP126">
        <v>2.7845</v>
      </c>
      <c r="FQ126">
        <v>0.137515</v>
      </c>
      <c r="FR126">
        <v>0.138571</v>
      </c>
      <c r="FS126">
        <v>8.6607500000000004E-2</v>
      </c>
      <c r="FT126">
        <v>8.1167799999999998E-2</v>
      </c>
      <c r="FU126">
        <v>18522</v>
      </c>
      <c r="FV126">
        <v>22569.4</v>
      </c>
      <c r="FW126">
        <v>20915.900000000001</v>
      </c>
      <c r="FX126">
        <v>25271</v>
      </c>
      <c r="FY126">
        <v>30303.3</v>
      </c>
      <c r="FZ126">
        <v>34192.199999999997</v>
      </c>
      <c r="GA126">
        <v>37754</v>
      </c>
      <c r="GB126">
        <v>41928.6</v>
      </c>
      <c r="GC126">
        <v>2.6633499999999999</v>
      </c>
      <c r="GD126">
        <v>2.1366800000000001</v>
      </c>
      <c r="GE126">
        <v>0.15570999999999999</v>
      </c>
      <c r="GF126">
        <v>0</v>
      </c>
      <c r="GG126">
        <v>24.3306</v>
      </c>
      <c r="GH126">
        <v>999.9</v>
      </c>
      <c r="GI126">
        <v>50.347999999999999</v>
      </c>
      <c r="GJ126">
        <v>30.946999999999999</v>
      </c>
      <c r="GK126">
        <v>24.8795</v>
      </c>
      <c r="GL126">
        <v>61.471400000000003</v>
      </c>
      <c r="GM126">
        <v>19.194700000000001</v>
      </c>
      <c r="GN126">
        <v>3</v>
      </c>
      <c r="GO126">
        <v>-0.17413100000000001</v>
      </c>
      <c r="GP126">
        <v>-0.23777200000000001</v>
      </c>
      <c r="GQ126">
        <v>20.321100000000001</v>
      </c>
      <c r="GR126">
        <v>5.2216300000000002</v>
      </c>
      <c r="GS126">
        <v>11.962</v>
      </c>
      <c r="GT126">
        <v>4.9856999999999996</v>
      </c>
      <c r="GU126">
        <v>3.3010000000000002</v>
      </c>
      <c r="GV126">
        <v>999.9</v>
      </c>
      <c r="GW126">
        <v>9999</v>
      </c>
      <c r="GX126">
        <v>9999</v>
      </c>
      <c r="GY126">
        <v>9999</v>
      </c>
      <c r="GZ126">
        <v>1.88446</v>
      </c>
      <c r="HA126">
        <v>1.88141</v>
      </c>
      <c r="HB126">
        <v>1.88286</v>
      </c>
      <c r="HC126">
        <v>1.88165</v>
      </c>
      <c r="HD126">
        <v>1.8831500000000001</v>
      </c>
      <c r="HE126">
        <v>1.8823399999999999</v>
      </c>
      <c r="HF126">
        <v>1.8843099999999999</v>
      </c>
      <c r="HG126">
        <v>1.88157</v>
      </c>
      <c r="HH126">
        <v>5</v>
      </c>
      <c r="HI126">
        <v>0</v>
      </c>
      <c r="HJ126">
        <v>0</v>
      </c>
      <c r="HK126">
        <v>0</v>
      </c>
      <c r="HL126" t="s">
        <v>406</v>
      </c>
      <c r="HM126" t="s">
        <v>407</v>
      </c>
      <c r="HN126" t="s">
        <v>408</v>
      </c>
      <c r="HO126" t="s">
        <v>408</v>
      </c>
      <c r="HP126" t="s">
        <v>408</v>
      </c>
      <c r="HQ126" t="s">
        <v>408</v>
      </c>
      <c r="HR126">
        <v>0</v>
      </c>
      <c r="HS126">
        <v>100</v>
      </c>
      <c r="HT126">
        <v>100</v>
      </c>
      <c r="HU126">
        <v>0.59199999999999997</v>
      </c>
      <c r="HV126">
        <v>-8.6499999999999994E-2</v>
      </c>
      <c r="HW126">
        <v>0.59179999999992094</v>
      </c>
      <c r="HX126">
        <v>0</v>
      </c>
      <c r="HY126">
        <v>0</v>
      </c>
      <c r="HZ126">
        <v>0</v>
      </c>
      <c r="IA126">
        <v>-8.6415000000002407E-2</v>
      </c>
      <c r="IB126">
        <v>0</v>
      </c>
      <c r="IC126">
        <v>0</v>
      </c>
      <c r="ID126">
        <v>0</v>
      </c>
      <c r="IE126">
        <v>-1</v>
      </c>
      <c r="IF126">
        <v>-1</v>
      </c>
      <c r="IG126">
        <v>-1</v>
      </c>
      <c r="IH126">
        <v>-1</v>
      </c>
      <c r="II126">
        <v>0.7</v>
      </c>
      <c r="IJ126">
        <v>0.8</v>
      </c>
      <c r="IK126">
        <v>2.6831100000000001</v>
      </c>
      <c r="IL126">
        <v>2.5915499999999998</v>
      </c>
      <c r="IM126">
        <v>2.8002899999999999</v>
      </c>
      <c r="IN126">
        <v>2.97119</v>
      </c>
      <c r="IO126">
        <v>3.0493199999999998</v>
      </c>
      <c r="IP126">
        <v>2.36328</v>
      </c>
      <c r="IQ126">
        <v>35.128599999999999</v>
      </c>
      <c r="IR126">
        <v>24.2013</v>
      </c>
      <c r="IS126">
        <v>18</v>
      </c>
      <c r="IT126">
        <v>1092.8</v>
      </c>
      <c r="IU126">
        <v>561.37199999999996</v>
      </c>
      <c r="IV126">
        <v>24.9998</v>
      </c>
      <c r="IW126">
        <v>25.0502</v>
      </c>
      <c r="IX126">
        <v>29.9999</v>
      </c>
      <c r="IY126">
        <v>24.940899999999999</v>
      </c>
      <c r="IZ126">
        <v>24.9328</v>
      </c>
      <c r="JA126">
        <v>53.611600000000003</v>
      </c>
      <c r="JB126">
        <v>24.081</v>
      </c>
      <c r="JC126">
        <v>0</v>
      </c>
      <c r="JD126">
        <v>25</v>
      </c>
      <c r="JE126">
        <v>800</v>
      </c>
      <c r="JF126">
        <v>17.933800000000002</v>
      </c>
      <c r="JG126">
        <v>101.77</v>
      </c>
      <c r="JH126">
        <v>101.07599999999999</v>
      </c>
    </row>
    <row r="127" spans="1:268" x14ac:dyDescent="0.2">
      <c r="A127">
        <v>109</v>
      </c>
      <c r="B127">
        <v>1530577913</v>
      </c>
      <c r="C127">
        <v>20517</v>
      </c>
      <c r="D127" t="s">
        <v>871</v>
      </c>
      <c r="E127" t="s">
        <v>872</v>
      </c>
      <c r="F127" t="s">
        <v>399</v>
      </c>
      <c r="I127">
        <v>1530577913</v>
      </c>
      <c r="J127">
        <f t="shared" si="138"/>
        <v>2.5867508908878484E-3</v>
      </c>
      <c r="K127">
        <f t="shared" si="139"/>
        <v>2.5867508908878483</v>
      </c>
      <c r="L127">
        <f t="shared" si="140"/>
        <v>14.444634305978653</v>
      </c>
      <c r="M127">
        <f t="shared" si="141"/>
        <v>989.76700000000005</v>
      </c>
      <c r="N127">
        <f t="shared" si="142"/>
        <v>781.78406775492772</v>
      </c>
      <c r="O127">
        <f t="shared" si="143"/>
        <v>71.232682187591237</v>
      </c>
      <c r="P127">
        <f t="shared" si="144"/>
        <v>90.183160617782008</v>
      </c>
      <c r="Q127">
        <f t="shared" si="145"/>
        <v>0.13165347280291392</v>
      </c>
      <c r="R127">
        <f t="shared" si="146"/>
        <v>2.7705682235631803</v>
      </c>
      <c r="S127">
        <f t="shared" si="147"/>
        <v>0.12827414037438714</v>
      </c>
      <c r="T127">
        <f t="shared" si="148"/>
        <v>8.0467732504330758E-2</v>
      </c>
      <c r="U127">
        <f t="shared" si="149"/>
        <v>248.05343850050264</v>
      </c>
      <c r="V127">
        <f t="shared" si="150"/>
        <v>27.51404217101803</v>
      </c>
      <c r="W127">
        <f t="shared" si="151"/>
        <v>26.825800000000001</v>
      </c>
      <c r="X127">
        <f t="shared" si="152"/>
        <v>3.5427037174800802</v>
      </c>
      <c r="Y127">
        <f t="shared" si="153"/>
        <v>50.066710843229544</v>
      </c>
      <c r="Z127">
        <f t="shared" si="154"/>
        <v>1.7587396035558001</v>
      </c>
      <c r="AA127">
        <f t="shared" si="155"/>
        <v>3.5127923802760295</v>
      </c>
      <c r="AB127">
        <f t="shared" si="156"/>
        <v>1.7839641139242801</v>
      </c>
      <c r="AC127">
        <f t="shared" si="157"/>
        <v>-114.07571428815412</v>
      </c>
      <c r="AD127">
        <f t="shared" si="158"/>
        <v>-21.523766553305425</v>
      </c>
      <c r="AE127">
        <f t="shared" si="159"/>
        <v>-1.6724553492312531</v>
      </c>
      <c r="AF127">
        <f t="shared" si="160"/>
        <v>110.78150230981183</v>
      </c>
      <c r="AG127">
        <v>0</v>
      </c>
      <c r="AH127">
        <v>0</v>
      </c>
      <c r="AI127">
        <f t="shared" si="161"/>
        <v>1</v>
      </c>
      <c r="AJ127">
        <f t="shared" si="162"/>
        <v>0</v>
      </c>
      <c r="AK127">
        <f t="shared" si="163"/>
        <v>48271.585188332036</v>
      </c>
      <c r="AL127" t="s">
        <v>400</v>
      </c>
      <c r="AM127">
        <v>8237.3799999999992</v>
      </c>
      <c r="AN127">
        <v>0</v>
      </c>
      <c r="AO127">
        <v>0</v>
      </c>
      <c r="AP127" t="e">
        <f t="shared" si="164"/>
        <v>#DIV/0!</v>
      </c>
      <c r="AQ127">
        <v>-1</v>
      </c>
      <c r="AR127" t="s">
        <v>873</v>
      </c>
      <c r="AS127">
        <v>10420.1</v>
      </c>
      <c r="AT127">
        <v>812.17200000000003</v>
      </c>
      <c r="AU127">
        <v>925.16099999999994</v>
      </c>
      <c r="AV127">
        <f t="shared" si="165"/>
        <v>0.12212901322040159</v>
      </c>
      <c r="AW127">
        <v>0.5</v>
      </c>
      <c r="AX127">
        <f t="shared" si="166"/>
        <v>1264.4685007774624</v>
      </c>
      <c r="AY127">
        <f t="shared" si="167"/>
        <v>14.444634305978653</v>
      </c>
      <c r="AZ127">
        <f t="shared" si="168"/>
        <v>77.214145124116044</v>
      </c>
      <c r="BA127">
        <f t="shared" si="169"/>
        <v>1.2214329021626455E-2</v>
      </c>
      <c r="BB127">
        <f t="shared" si="170"/>
        <v>-1</v>
      </c>
      <c r="BC127" t="e">
        <f t="shared" si="171"/>
        <v>#DIV/0!</v>
      </c>
      <c r="BD127" t="s">
        <v>402</v>
      </c>
      <c r="BE127">
        <v>0</v>
      </c>
      <c r="BF127" t="e">
        <f t="shared" si="172"/>
        <v>#DIV/0!</v>
      </c>
      <c r="BG127" t="e">
        <f t="shared" si="173"/>
        <v>#DIV/0!</v>
      </c>
      <c r="BH127" t="e">
        <f t="shared" si="174"/>
        <v>#DIV/0!</v>
      </c>
      <c r="BI127" t="e">
        <f t="shared" si="175"/>
        <v>#DIV/0!</v>
      </c>
      <c r="BJ127">
        <f t="shared" si="176"/>
        <v>0.12212901322040155</v>
      </c>
      <c r="BK127" t="e">
        <f t="shared" si="177"/>
        <v>#DIV/0!</v>
      </c>
      <c r="BL127" t="e">
        <f t="shared" si="178"/>
        <v>#DIV/0!</v>
      </c>
      <c r="BM127" t="e">
        <f t="shared" si="179"/>
        <v>#DIV/0!</v>
      </c>
      <c r="BN127">
        <v>735</v>
      </c>
      <c r="BO127">
        <v>300</v>
      </c>
      <c r="BP127">
        <v>300</v>
      </c>
      <c r="BQ127">
        <v>300</v>
      </c>
      <c r="BR127">
        <v>10420.1</v>
      </c>
      <c r="BS127">
        <v>906.27</v>
      </c>
      <c r="BT127">
        <v>-7.3965400000000001E-3</v>
      </c>
      <c r="BU127">
        <v>-1.36</v>
      </c>
      <c r="BV127" t="s">
        <v>402</v>
      </c>
      <c r="BW127" t="s">
        <v>402</v>
      </c>
      <c r="BX127" t="s">
        <v>402</v>
      </c>
      <c r="BY127" t="s">
        <v>402</v>
      </c>
      <c r="BZ127" t="s">
        <v>402</v>
      </c>
      <c r="CA127" t="s">
        <v>402</v>
      </c>
      <c r="CB127" t="s">
        <v>402</v>
      </c>
      <c r="CC127" t="s">
        <v>402</v>
      </c>
      <c r="CD127" t="s">
        <v>402</v>
      </c>
      <c r="CE127" t="s">
        <v>402</v>
      </c>
      <c r="CF127">
        <f t="shared" si="180"/>
        <v>1499.98</v>
      </c>
      <c r="CG127">
        <f t="shared" si="181"/>
        <v>1264.4685007774624</v>
      </c>
      <c r="CH127">
        <f t="shared" si="182"/>
        <v>0.84299024038818016</v>
      </c>
      <c r="CI127">
        <f t="shared" si="183"/>
        <v>0.16537116394918774</v>
      </c>
      <c r="CJ127">
        <v>6</v>
      </c>
      <c r="CK127">
        <v>0.5</v>
      </c>
      <c r="CL127" t="s">
        <v>403</v>
      </c>
      <c r="CM127">
        <v>2</v>
      </c>
      <c r="CN127">
        <v>1530577913</v>
      </c>
      <c r="CO127">
        <v>989.76700000000005</v>
      </c>
      <c r="CP127">
        <v>999.97</v>
      </c>
      <c r="CQ127">
        <v>19.302299999999999</v>
      </c>
      <c r="CR127">
        <v>17.780200000000001</v>
      </c>
      <c r="CS127">
        <v>989.11400000000003</v>
      </c>
      <c r="CT127">
        <v>19.388500000000001</v>
      </c>
      <c r="CU127">
        <v>999.995</v>
      </c>
      <c r="CV127">
        <v>91.013400000000004</v>
      </c>
      <c r="CW127">
        <v>0.102146</v>
      </c>
      <c r="CX127">
        <v>26.681699999999999</v>
      </c>
      <c r="CY127">
        <v>26.825800000000001</v>
      </c>
      <c r="CZ127">
        <v>999.9</v>
      </c>
      <c r="DA127">
        <v>0</v>
      </c>
      <c r="DB127">
        <v>0</v>
      </c>
      <c r="DC127">
        <v>10020.6</v>
      </c>
      <c r="DD127">
        <v>0</v>
      </c>
      <c r="DE127">
        <v>0.21912699999999999</v>
      </c>
      <c r="DF127">
        <v>-10.2028</v>
      </c>
      <c r="DG127">
        <v>1009.25</v>
      </c>
      <c r="DH127">
        <v>1018.07</v>
      </c>
      <c r="DI127">
        <v>1.5221</v>
      </c>
      <c r="DJ127">
        <v>999.97</v>
      </c>
      <c r="DK127">
        <v>17.780200000000001</v>
      </c>
      <c r="DL127">
        <v>1.7567699999999999</v>
      </c>
      <c r="DM127">
        <v>1.6182399999999999</v>
      </c>
      <c r="DN127">
        <v>15.407400000000001</v>
      </c>
      <c r="DO127">
        <v>14.133599999999999</v>
      </c>
      <c r="DP127">
        <v>1499.98</v>
      </c>
      <c r="DQ127">
        <v>0.89999300000000004</v>
      </c>
      <c r="DR127">
        <v>0.100007</v>
      </c>
      <c r="DS127">
        <v>0</v>
      </c>
      <c r="DT127">
        <v>811.44100000000003</v>
      </c>
      <c r="DU127">
        <v>4.9997400000000001</v>
      </c>
      <c r="DV127">
        <v>11809</v>
      </c>
      <c r="DW127">
        <v>11510.2</v>
      </c>
      <c r="DX127">
        <v>42.061999999999998</v>
      </c>
      <c r="DY127">
        <v>43.5</v>
      </c>
      <c r="DZ127">
        <v>43.311999999999998</v>
      </c>
      <c r="EA127">
        <v>43.436999999999998</v>
      </c>
      <c r="EB127">
        <v>44.25</v>
      </c>
      <c r="EC127">
        <v>1345.47</v>
      </c>
      <c r="ED127">
        <v>149.51</v>
      </c>
      <c r="EE127">
        <v>0</v>
      </c>
      <c r="EF127">
        <v>121.60000014305101</v>
      </c>
      <c r="EG127">
        <v>0</v>
      </c>
      <c r="EH127">
        <v>812.17200000000003</v>
      </c>
      <c r="EI127">
        <v>-3.06223076742994</v>
      </c>
      <c r="EJ127">
        <v>-66.561538319801599</v>
      </c>
      <c r="EK127">
        <v>11816.832</v>
      </c>
      <c r="EL127">
        <v>15</v>
      </c>
      <c r="EM127">
        <v>1530577874</v>
      </c>
      <c r="EN127" t="s">
        <v>874</v>
      </c>
      <c r="EO127">
        <v>1530577874</v>
      </c>
      <c r="EP127">
        <v>1530577867</v>
      </c>
      <c r="EQ127">
        <v>112</v>
      </c>
      <c r="ER127">
        <v>6.0999999999999999E-2</v>
      </c>
      <c r="ES127">
        <v>0</v>
      </c>
      <c r="ET127">
        <v>0.65300000000000002</v>
      </c>
      <c r="EU127">
        <v>-8.5999999999999993E-2</v>
      </c>
      <c r="EV127">
        <v>1000</v>
      </c>
      <c r="EW127">
        <v>18</v>
      </c>
      <c r="EX127">
        <v>0.31</v>
      </c>
      <c r="EY127">
        <v>0.06</v>
      </c>
      <c r="EZ127">
        <v>-10.271855</v>
      </c>
      <c r="FA127">
        <v>2.51932457786012E-2</v>
      </c>
      <c r="FB127">
        <v>6.3075664681396804E-2</v>
      </c>
      <c r="FC127">
        <v>1</v>
      </c>
      <c r="FD127">
        <v>1</v>
      </c>
      <c r="FE127">
        <v>0</v>
      </c>
      <c r="FF127">
        <v>0</v>
      </c>
      <c r="FG127">
        <v>0</v>
      </c>
      <c r="FH127">
        <v>1.5357825000000001</v>
      </c>
      <c r="FI127">
        <v>-5.6116547842402602E-2</v>
      </c>
      <c r="FJ127">
        <v>8.6412012330462501E-3</v>
      </c>
      <c r="FK127">
        <v>1</v>
      </c>
      <c r="FL127">
        <v>2</v>
      </c>
      <c r="FM127">
        <v>3</v>
      </c>
      <c r="FN127" t="s">
        <v>422</v>
      </c>
      <c r="FO127">
        <v>3.9267500000000002</v>
      </c>
      <c r="FP127">
        <v>2.7849499999999998</v>
      </c>
      <c r="FQ127">
        <v>0.159051</v>
      </c>
      <c r="FR127">
        <v>0.16001599999999999</v>
      </c>
      <c r="FS127">
        <v>8.6575299999999994E-2</v>
      </c>
      <c r="FT127">
        <v>8.0621700000000004E-2</v>
      </c>
      <c r="FU127">
        <v>18060.900000000001</v>
      </c>
      <c r="FV127">
        <v>22008.9</v>
      </c>
      <c r="FW127">
        <v>20917.2</v>
      </c>
      <c r="FX127">
        <v>25272.2</v>
      </c>
      <c r="FY127">
        <v>30306.5</v>
      </c>
      <c r="FZ127">
        <v>34214.400000000001</v>
      </c>
      <c r="GA127">
        <v>37756.199999999997</v>
      </c>
      <c r="GB127">
        <v>41930.300000000003</v>
      </c>
      <c r="GC127">
        <v>2.6638299999999999</v>
      </c>
      <c r="GD127">
        <v>2.13713</v>
      </c>
      <c r="GE127">
        <v>0.15488299999999999</v>
      </c>
      <c r="GF127">
        <v>0</v>
      </c>
      <c r="GG127">
        <v>24.286899999999999</v>
      </c>
      <c r="GH127">
        <v>999.9</v>
      </c>
      <c r="GI127">
        <v>50.177</v>
      </c>
      <c r="GJ127">
        <v>30.957000000000001</v>
      </c>
      <c r="GK127">
        <v>24.809699999999999</v>
      </c>
      <c r="GL127">
        <v>61.331499999999998</v>
      </c>
      <c r="GM127">
        <v>19.198699999999999</v>
      </c>
      <c r="GN127">
        <v>3</v>
      </c>
      <c r="GO127">
        <v>-0.17613100000000001</v>
      </c>
      <c r="GP127">
        <v>-0.23238</v>
      </c>
      <c r="GQ127">
        <v>20.321000000000002</v>
      </c>
      <c r="GR127">
        <v>5.2216300000000002</v>
      </c>
      <c r="GS127">
        <v>11.962</v>
      </c>
      <c r="GT127">
        <v>4.9856999999999996</v>
      </c>
      <c r="GU127">
        <v>3.3010000000000002</v>
      </c>
      <c r="GV127">
        <v>999.9</v>
      </c>
      <c r="GW127">
        <v>9999</v>
      </c>
      <c r="GX127">
        <v>9999</v>
      </c>
      <c r="GY127">
        <v>9999</v>
      </c>
      <c r="GZ127">
        <v>1.88446</v>
      </c>
      <c r="HA127">
        <v>1.88141</v>
      </c>
      <c r="HB127">
        <v>1.8828400000000001</v>
      </c>
      <c r="HC127">
        <v>1.88161</v>
      </c>
      <c r="HD127">
        <v>1.8831199999999999</v>
      </c>
      <c r="HE127">
        <v>1.8823300000000001</v>
      </c>
      <c r="HF127">
        <v>1.8843099999999999</v>
      </c>
      <c r="HG127">
        <v>1.8815599999999999</v>
      </c>
      <c r="HH127">
        <v>5</v>
      </c>
      <c r="HI127">
        <v>0</v>
      </c>
      <c r="HJ127">
        <v>0</v>
      </c>
      <c r="HK127">
        <v>0</v>
      </c>
      <c r="HL127" t="s">
        <v>406</v>
      </c>
      <c r="HM127" t="s">
        <v>407</v>
      </c>
      <c r="HN127" t="s">
        <v>408</v>
      </c>
      <c r="HO127" t="s">
        <v>408</v>
      </c>
      <c r="HP127" t="s">
        <v>408</v>
      </c>
      <c r="HQ127" t="s">
        <v>408</v>
      </c>
      <c r="HR127">
        <v>0</v>
      </c>
      <c r="HS127">
        <v>100</v>
      </c>
      <c r="HT127">
        <v>100</v>
      </c>
      <c r="HU127">
        <v>0.65300000000000002</v>
      </c>
      <c r="HV127">
        <v>-8.6199999999999999E-2</v>
      </c>
      <c r="HW127">
        <v>0.65274999999985495</v>
      </c>
      <c r="HX127">
        <v>0</v>
      </c>
      <c r="HY127">
        <v>0</v>
      </c>
      <c r="HZ127">
        <v>0</v>
      </c>
      <c r="IA127">
        <v>-8.6169999999999206E-2</v>
      </c>
      <c r="IB127">
        <v>0</v>
      </c>
      <c r="IC127">
        <v>0</v>
      </c>
      <c r="ID127">
        <v>0</v>
      </c>
      <c r="IE127">
        <v>-1</v>
      </c>
      <c r="IF127">
        <v>-1</v>
      </c>
      <c r="IG127">
        <v>-1</v>
      </c>
      <c r="IH127">
        <v>-1</v>
      </c>
      <c r="II127">
        <v>0.7</v>
      </c>
      <c r="IJ127">
        <v>0.8</v>
      </c>
      <c r="IK127">
        <v>3.1945800000000002</v>
      </c>
      <c r="IL127">
        <v>2.5927699999999998</v>
      </c>
      <c r="IM127">
        <v>2.8002899999999999</v>
      </c>
      <c r="IN127">
        <v>2.97119</v>
      </c>
      <c r="IO127">
        <v>3.0493199999999998</v>
      </c>
      <c r="IP127">
        <v>2.3645</v>
      </c>
      <c r="IQ127">
        <v>35.128599999999999</v>
      </c>
      <c r="IR127">
        <v>24.2013</v>
      </c>
      <c r="IS127">
        <v>18</v>
      </c>
      <c r="IT127">
        <v>1092.81</v>
      </c>
      <c r="IU127">
        <v>561.40599999999995</v>
      </c>
      <c r="IV127">
        <v>25.0002</v>
      </c>
      <c r="IW127">
        <v>25.020900000000001</v>
      </c>
      <c r="IX127">
        <v>30</v>
      </c>
      <c r="IY127">
        <v>24.913699999999999</v>
      </c>
      <c r="IZ127">
        <v>24.9053</v>
      </c>
      <c r="JA127">
        <v>63.837000000000003</v>
      </c>
      <c r="JB127">
        <v>24.766100000000002</v>
      </c>
      <c r="JC127">
        <v>0</v>
      </c>
      <c r="JD127">
        <v>25</v>
      </c>
      <c r="JE127">
        <v>1000</v>
      </c>
      <c r="JF127">
        <v>17.7486</v>
      </c>
      <c r="JG127">
        <v>101.777</v>
      </c>
      <c r="JH127">
        <v>101.08</v>
      </c>
    </row>
    <row r="128" spans="1:268" x14ac:dyDescent="0.2">
      <c r="A128">
        <v>110</v>
      </c>
      <c r="B128">
        <v>1530578035</v>
      </c>
      <c r="C128">
        <v>20639</v>
      </c>
      <c r="D128" t="s">
        <v>875</v>
      </c>
      <c r="E128" t="s">
        <v>876</v>
      </c>
      <c r="F128" t="s">
        <v>399</v>
      </c>
      <c r="I128">
        <v>1530578035</v>
      </c>
      <c r="J128">
        <f t="shared" si="138"/>
        <v>2.8400611263198461E-3</v>
      </c>
      <c r="K128">
        <f t="shared" si="139"/>
        <v>2.8400611263198461</v>
      </c>
      <c r="L128">
        <f t="shared" si="140"/>
        <v>14.70577765796906</v>
      </c>
      <c r="M128">
        <f t="shared" si="141"/>
        <v>1189.21</v>
      </c>
      <c r="N128">
        <f t="shared" si="142"/>
        <v>988.00517709765063</v>
      </c>
      <c r="O128">
        <f t="shared" si="143"/>
        <v>90.023584587075035</v>
      </c>
      <c r="P128">
        <f t="shared" si="144"/>
        <v>108.35666604631001</v>
      </c>
      <c r="Q128">
        <f t="shared" si="145"/>
        <v>0.14504784874086546</v>
      </c>
      <c r="R128">
        <f t="shared" si="146"/>
        <v>2.7683728642790584</v>
      </c>
      <c r="S128">
        <f t="shared" si="147"/>
        <v>0.14095427128596164</v>
      </c>
      <c r="T128">
        <f t="shared" si="148"/>
        <v>8.8454588191760275E-2</v>
      </c>
      <c r="U128">
        <f t="shared" si="149"/>
        <v>248.05968150015156</v>
      </c>
      <c r="V128">
        <f t="shared" si="150"/>
        <v>27.434847929344123</v>
      </c>
      <c r="W128">
        <f t="shared" si="151"/>
        <v>26.8079</v>
      </c>
      <c r="X128">
        <f t="shared" si="152"/>
        <v>3.5389760990807884</v>
      </c>
      <c r="Y128">
        <f t="shared" si="153"/>
        <v>50.031722768833653</v>
      </c>
      <c r="Z128">
        <f t="shared" si="154"/>
        <v>1.7564347592448002</v>
      </c>
      <c r="AA128">
        <f t="shared" si="155"/>
        <v>3.5106421726875632</v>
      </c>
      <c r="AB128">
        <f t="shared" si="156"/>
        <v>1.7825413398359882</v>
      </c>
      <c r="AC128">
        <f t="shared" si="157"/>
        <v>-125.24669567070521</v>
      </c>
      <c r="AD128">
        <f t="shared" si="158"/>
        <v>-20.387347539541327</v>
      </c>
      <c r="AE128">
        <f t="shared" si="159"/>
        <v>-1.5851842305101469</v>
      </c>
      <c r="AF128">
        <f t="shared" si="160"/>
        <v>100.84045405939487</v>
      </c>
      <c r="AG128">
        <v>0</v>
      </c>
      <c r="AH128">
        <v>0</v>
      </c>
      <c r="AI128">
        <f t="shared" si="161"/>
        <v>1</v>
      </c>
      <c r="AJ128">
        <f t="shared" si="162"/>
        <v>0</v>
      </c>
      <c r="AK128">
        <f t="shared" si="163"/>
        <v>48213.387239929332</v>
      </c>
      <c r="AL128" t="s">
        <v>400</v>
      </c>
      <c r="AM128">
        <v>8237.3799999999992</v>
      </c>
      <c r="AN128">
        <v>0</v>
      </c>
      <c r="AO128">
        <v>0</v>
      </c>
      <c r="AP128" t="e">
        <f t="shared" si="164"/>
        <v>#DIV/0!</v>
      </c>
      <c r="AQ128">
        <v>-1</v>
      </c>
      <c r="AR128" t="s">
        <v>877</v>
      </c>
      <c r="AS128">
        <v>10420.5</v>
      </c>
      <c r="AT128">
        <v>810.72968000000003</v>
      </c>
      <c r="AU128">
        <v>924.10900000000004</v>
      </c>
      <c r="AV128">
        <f t="shared" si="165"/>
        <v>0.12269041855452112</v>
      </c>
      <c r="AW128">
        <v>0.5</v>
      </c>
      <c r="AX128">
        <f t="shared" si="166"/>
        <v>1264.5096007772804</v>
      </c>
      <c r="AY128">
        <f t="shared" si="167"/>
        <v>14.70577765796906</v>
      </c>
      <c r="AZ128">
        <f t="shared" si="168"/>
        <v>77.571606092787462</v>
      </c>
      <c r="BA128">
        <f t="shared" si="169"/>
        <v>1.2420449515223047E-2</v>
      </c>
      <c r="BB128">
        <f t="shared" si="170"/>
        <v>-1</v>
      </c>
      <c r="BC128" t="e">
        <f t="shared" si="171"/>
        <v>#DIV/0!</v>
      </c>
      <c r="BD128" t="s">
        <v>402</v>
      </c>
      <c r="BE128">
        <v>0</v>
      </c>
      <c r="BF128" t="e">
        <f t="shared" si="172"/>
        <v>#DIV/0!</v>
      </c>
      <c r="BG128" t="e">
        <f t="shared" si="173"/>
        <v>#DIV/0!</v>
      </c>
      <c r="BH128" t="e">
        <f t="shared" si="174"/>
        <v>#DIV/0!</v>
      </c>
      <c r="BI128" t="e">
        <f t="shared" si="175"/>
        <v>#DIV/0!</v>
      </c>
      <c r="BJ128">
        <f t="shared" si="176"/>
        <v>0.12269041855452117</v>
      </c>
      <c r="BK128" t="e">
        <f t="shared" si="177"/>
        <v>#DIV/0!</v>
      </c>
      <c r="BL128" t="e">
        <f t="shared" si="178"/>
        <v>#DIV/0!</v>
      </c>
      <c r="BM128" t="e">
        <f t="shared" si="179"/>
        <v>#DIV/0!</v>
      </c>
      <c r="BN128">
        <v>736</v>
      </c>
      <c r="BO128">
        <v>300</v>
      </c>
      <c r="BP128">
        <v>300</v>
      </c>
      <c r="BQ128">
        <v>300</v>
      </c>
      <c r="BR128">
        <v>10420.5</v>
      </c>
      <c r="BS128">
        <v>901.77</v>
      </c>
      <c r="BT128">
        <v>-7.39669E-3</v>
      </c>
      <c r="BU128">
        <v>-1.78</v>
      </c>
      <c r="BV128" t="s">
        <v>402</v>
      </c>
      <c r="BW128" t="s">
        <v>402</v>
      </c>
      <c r="BX128" t="s">
        <v>402</v>
      </c>
      <c r="BY128" t="s">
        <v>402</v>
      </c>
      <c r="BZ128" t="s">
        <v>402</v>
      </c>
      <c r="CA128" t="s">
        <v>402</v>
      </c>
      <c r="CB128" t="s">
        <v>402</v>
      </c>
      <c r="CC128" t="s">
        <v>402</v>
      </c>
      <c r="CD128" t="s">
        <v>402</v>
      </c>
      <c r="CE128" t="s">
        <v>402</v>
      </c>
      <c r="CF128">
        <f t="shared" si="180"/>
        <v>1500.03</v>
      </c>
      <c r="CG128">
        <f t="shared" si="181"/>
        <v>1264.5096007772804</v>
      </c>
      <c r="CH128">
        <f t="shared" si="182"/>
        <v>0.84298954072737242</v>
      </c>
      <c r="CI128">
        <f t="shared" si="183"/>
        <v>0.16536981360382896</v>
      </c>
      <c r="CJ128">
        <v>6</v>
      </c>
      <c r="CK128">
        <v>0.5</v>
      </c>
      <c r="CL128" t="s">
        <v>403</v>
      </c>
      <c r="CM128">
        <v>2</v>
      </c>
      <c r="CN128">
        <v>1530578035</v>
      </c>
      <c r="CO128">
        <v>1189.21</v>
      </c>
      <c r="CP128">
        <v>1200.06</v>
      </c>
      <c r="CQ128">
        <v>19.276800000000001</v>
      </c>
      <c r="CR128">
        <v>17.605599999999999</v>
      </c>
      <c r="CS128">
        <v>1188.3800000000001</v>
      </c>
      <c r="CT128">
        <v>19.364799999999999</v>
      </c>
      <c r="CU128">
        <v>999.99300000000005</v>
      </c>
      <c r="CV128">
        <v>91.014600000000002</v>
      </c>
      <c r="CW128">
        <v>0.101911</v>
      </c>
      <c r="CX128">
        <v>26.671299999999999</v>
      </c>
      <c r="CY128">
        <v>26.8079</v>
      </c>
      <c r="CZ128">
        <v>999.9</v>
      </c>
      <c r="DA128">
        <v>0</v>
      </c>
      <c r="DB128">
        <v>0</v>
      </c>
      <c r="DC128">
        <v>10007.5</v>
      </c>
      <c r="DD128">
        <v>0</v>
      </c>
      <c r="DE128">
        <v>0.21912699999999999</v>
      </c>
      <c r="DF128">
        <v>-10.8529</v>
      </c>
      <c r="DG128">
        <v>1212.58</v>
      </c>
      <c r="DH128">
        <v>1221.56</v>
      </c>
      <c r="DI128">
        <v>1.6711800000000001</v>
      </c>
      <c r="DJ128">
        <v>1200.06</v>
      </c>
      <c r="DK128">
        <v>17.605599999999999</v>
      </c>
      <c r="DL128">
        <v>1.75447</v>
      </c>
      <c r="DM128">
        <v>1.6023700000000001</v>
      </c>
      <c r="DN128">
        <v>15.387</v>
      </c>
      <c r="DO128">
        <v>13.9816</v>
      </c>
      <c r="DP128">
        <v>1500.03</v>
      </c>
      <c r="DQ128">
        <v>0.90001699999999996</v>
      </c>
      <c r="DR128">
        <v>9.99829E-2</v>
      </c>
      <c r="DS128">
        <v>0</v>
      </c>
      <c r="DT128">
        <v>810.404</v>
      </c>
      <c r="DU128">
        <v>4.9997400000000001</v>
      </c>
      <c r="DV128">
        <v>11788.2</v>
      </c>
      <c r="DW128">
        <v>11510.6</v>
      </c>
      <c r="DX128">
        <v>42.061999999999998</v>
      </c>
      <c r="DY128">
        <v>43.436999999999998</v>
      </c>
      <c r="DZ128">
        <v>43.25</v>
      </c>
      <c r="EA128">
        <v>43.436999999999998</v>
      </c>
      <c r="EB128">
        <v>44.25</v>
      </c>
      <c r="EC128">
        <v>1345.55</v>
      </c>
      <c r="ED128">
        <v>149.47999999999999</v>
      </c>
      <c r="EE128">
        <v>0</v>
      </c>
      <c r="EF128">
        <v>121.700000047684</v>
      </c>
      <c r="EG128">
        <v>0</v>
      </c>
      <c r="EH128">
        <v>810.72968000000003</v>
      </c>
      <c r="EI128">
        <v>-2.4469230712921299</v>
      </c>
      <c r="EJ128">
        <v>-45.215384509036497</v>
      </c>
      <c r="EK128">
        <v>11793.572</v>
      </c>
      <c r="EL128">
        <v>15</v>
      </c>
      <c r="EM128">
        <v>1530577992.5</v>
      </c>
      <c r="EN128" t="s">
        <v>878</v>
      </c>
      <c r="EO128">
        <v>1530577989.5</v>
      </c>
      <c r="EP128">
        <v>1530577992.5</v>
      </c>
      <c r="EQ128">
        <v>113</v>
      </c>
      <c r="ER128">
        <v>0.17699999999999999</v>
      </c>
      <c r="ES128">
        <v>-2E-3</v>
      </c>
      <c r="ET128">
        <v>0.83</v>
      </c>
      <c r="EU128">
        <v>-8.7999999999999995E-2</v>
      </c>
      <c r="EV128">
        <v>1200</v>
      </c>
      <c r="EW128">
        <v>18</v>
      </c>
      <c r="EX128">
        <v>0.23</v>
      </c>
      <c r="EY128">
        <v>0.06</v>
      </c>
      <c r="EZ128">
        <v>-10.76319</v>
      </c>
      <c r="FA128">
        <v>0.18393095684803701</v>
      </c>
      <c r="FB128">
        <v>8.4006317619569601E-2</v>
      </c>
      <c r="FC128">
        <v>0</v>
      </c>
      <c r="FD128">
        <v>1</v>
      </c>
      <c r="FE128">
        <v>0</v>
      </c>
      <c r="FF128">
        <v>0</v>
      </c>
      <c r="FG128">
        <v>0</v>
      </c>
      <c r="FH128">
        <v>1.6777880000000001</v>
      </c>
      <c r="FI128">
        <v>-5.6708667917453499E-2</v>
      </c>
      <c r="FJ128">
        <v>6.8499070066680504E-3</v>
      </c>
      <c r="FK128">
        <v>1</v>
      </c>
      <c r="FL128">
        <v>1</v>
      </c>
      <c r="FM128">
        <v>3</v>
      </c>
      <c r="FN128" t="s">
        <v>413</v>
      </c>
      <c r="FO128">
        <v>3.9267400000000001</v>
      </c>
      <c r="FP128">
        <v>2.7846000000000002</v>
      </c>
      <c r="FQ128">
        <v>0.178313</v>
      </c>
      <c r="FR128">
        <v>0.17923700000000001</v>
      </c>
      <c r="FS128">
        <v>8.6502899999999994E-2</v>
      </c>
      <c r="FT128">
        <v>8.0046199999999998E-2</v>
      </c>
      <c r="FU128">
        <v>17647.8</v>
      </c>
      <c r="FV128">
        <v>21506.1</v>
      </c>
      <c r="FW128">
        <v>20917.7</v>
      </c>
      <c r="FX128">
        <v>25272.9</v>
      </c>
      <c r="FY128">
        <v>30310</v>
      </c>
      <c r="FZ128">
        <v>34236.9</v>
      </c>
      <c r="GA128">
        <v>37757.1</v>
      </c>
      <c r="GB128">
        <v>41931.199999999997</v>
      </c>
      <c r="GC128">
        <v>2.6648800000000001</v>
      </c>
      <c r="GD128">
        <v>2.1384500000000002</v>
      </c>
      <c r="GE128">
        <v>0.15237200000000001</v>
      </c>
      <c r="GF128">
        <v>0</v>
      </c>
      <c r="GG128">
        <v>24.310099999999998</v>
      </c>
      <c r="GH128">
        <v>999.9</v>
      </c>
      <c r="GI128">
        <v>49.981999999999999</v>
      </c>
      <c r="GJ128">
        <v>30.978000000000002</v>
      </c>
      <c r="GK128">
        <v>24.742599999999999</v>
      </c>
      <c r="GL128">
        <v>61.371499999999997</v>
      </c>
      <c r="GM128">
        <v>19.146599999999999</v>
      </c>
      <c r="GN128">
        <v>3</v>
      </c>
      <c r="GO128">
        <v>-0.17682899999999999</v>
      </c>
      <c r="GP128">
        <v>-0.24215400000000001</v>
      </c>
      <c r="GQ128">
        <v>20.321200000000001</v>
      </c>
      <c r="GR128">
        <v>5.2222299999999997</v>
      </c>
      <c r="GS128">
        <v>11.962</v>
      </c>
      <c r="GT128">
        <v>4.9859999999999998</v>
      </c>
      <c r="GU128">
        <v>3.3010000000000002</v>
      </c>
      <c r="GV128">
        <v>999.9</v>
      </c>
      <c r="GW128">
        <v>9999</v>
      </c>
      <c r="GX128">
        <v>9999</v>
      </c>
      <c r="GY128">
        <v>9999</v>
      </c>
      <c r="GZ128">
        <v>1.88446</v>
      </c>
      <c r="HA128">
        <v>1.88141</v>
      </c>
      <c r="HB128">
        <v>1.88286</v>
      </c>
      <c r="HC128">
        <v>1.8816299999999999</v>
      </c>
      <c r="HD128">
        <v>1.88317</v>
      </c>
      <c r="HE128">
        <v>1.8823300000000001</v>
      </c>
      <c r="HF128">
        <v>1.8843099999999999</v>
      </c>
      <c r="HG128">
        <v>1.88157</v>
      </c>
      <c r="HH128">
        <v>5</v>
      </c>
      <c r="HI128">
        <v>0</v>
      </c>
      <c r="HJ128">
        <v>0</v>
      </c>
      <c r="HK128">
        <v>0</v>
      </c>
      <c r="HL128" t="s">
        <v>406</v>
      </c>
      <c r="HM128" t="s">
        <v>407</v>
      </c>
      <c r="HN128" t="s">
        <v>408</v>
      </c>
      <c r="HO128" t="s">
        <v>408</v>
      </c>
      <c r="HP128" t="s">
        <v>408</v>
      </c>
      <c r="HQ128" t="s">
        <v>408</v>
      </c>
      <c r="HR128">
        <v>0</v>
      </c>
      <c r="HS128">
        <v>100</v>
      </c>
      <c r="HT128">
        <v>100</v>
      </c>
      <c r="HU128">
        <v>0.83</v>
      </c>
      <c r="HV128">
        <v>-8.7999999999999995E-2</v>
      </c>
      <c r="HW128">
        <v>0.82999999999992702</v>
      </c>
      <c r="HX128">
        <v>0</v>
      </c>
      <c r="HY128">
        <v>0</v>
      </c>
      <c r="HZ128">
        <v>0</v>
      </c>
      <c r="IA128">
        <v>-8.8005000000002595E-2</v>
      </c>
      <c r="IB128">
        <v>0</v>
      </c>
      <c r="IC128">
        <v>0</v>
      </c>
      <c r="ID128">
        <v>0</v>
      </c>
      <c r="IE128">
        <v>-1</v>
      </c>
      <c r="IF128">
        <v>-1</v>
      </c>
      <c r="IG128">
        <v>-1</v>
      </c>
      <c r="IH128">
        <v>-1</v>
      </c>
      <c r="II128">
        <v>0.8</v>
      </c>
      <c r="IJ128">
        <v>0.7</v>
      </c>
      <c r="IK128">
        <v>3.6755399999999998</v>
      </c>
      <c r="IL128">
        <v>2.5805699999999998</v>
      </c>
      <c r="IM128">
        <v>2.8002899999999999</v>
      </c>
      <c r="IN128">
        <v>2.97119</v>
      </c>
      <c r="IO128">
        <v>3.0493199999999998</v>
      </c>
      <c r="IP128">
        <v>2.34985</v>
      </c>
      <c r="IQ128">
        <v>35.128599999999999</v>
      </c>
      <c r="IR128">
        <v>24.2013</v>
      </c>
      <c r="IS128">
        <v>18</v>
      </c>
      <c r="IT128">
        <v>1093.69</v>
      </c>
      <c r="IU128">
        <v>562.20500000000004</v>
      </c>
      <c r="IV128">
        <v>24.999500000000001</v>
      </c>
      <c r="IW128">
        <v>25.007300000000001</v>
      </c>
      <c r="IX128">
        <v>29.9999</v>
      </c>
      <c r="IY128">
        <v>24.896000000000001</v>
      </c>
      <c r="IZ128">
        <v>24.887899999999998</v>
      </c>
      <c r="JA128">
        <v>73.431100000000001</v>
      </c>
      <c r="JB128">
        <v>25.218299999999999</v>
      </c>
      <c r="JC128">
        <v>0</v>
      </c>
      <c r="JD128">
        <v>25</v>
      </c>
      <c r="JE128">
        <v>1200</v>
      </c>
      <c r="JF128">
        <v>17.590399999999999</v>
      </c>
      <c r="JG128">
        <v>101.779</v>
      </c>
      <c r="JH128">
        <v>101.083</v>
      </c>
    </row>
    <row r="129" spans="1:268" x14ac:dyDescent="0.2">
      <c r="A129">
        <v>111</v>
      </c>
      <c r="B129">
        <v>1530578157.0999999</v>
      </c>
      <c r="C129">
        <v>20761.0999999046</v>
      </c>
      <c r="D129" t="s">
        <v>879</v>
      </c>
      <c r="E129" t="s">
        <v>880</v>
      </c>
      <c r="F129" t="s">
        <v>399</v>
      </c>
      <c r="I129">
        <v>1530578157.0999999</v>
      </c>
      <c r="J129">
        <f t="shared" si="138"/>
        <v>3.057202161204752E-3</v>
      </c>
      <c r="K129">
        <f t="shared" si="139"/>
        <v>3.057202161204752</v>
      </c>
      <c r="L129">
        <f t="shared" si="140"/>
        <v>15.016363644898771</v>
      </c>
      <c r="M129">
        <f t="shared" si="141"/>
        <v>1488.26</v>
      </c>
      <c r="N129">
        <f t="shared" si="142"/>
        <v>1286.7575846531849</v>
      </c>
      <c r="O129">
        <f t="shared" si="143"/>
        <v>117.25036250505974</v>
      </c>
      <c r="P129">
        <f t="shared" si="144"/>
        <v>135.61142097235998</v>
      </c>
      <c r="Q129">
        <f t="shared" si="145"/>
        <v>0.15704075830025602</v>
      </c>
      <c r="R129">
        <f t="shared" si="146"/>
        <v>2.7645216758964706</v>
      </c>
      <c r="S129">
        <f t="shared" si="147"/>
        <v>0.15224783774132841</v>
      </c>
      <c r="T129">
        <f t="shared" si="148"/>
        <v>9.5573338365914667E-2</v>
      </c>
      <c r="U129">
        <f t="shared" si="149"/>
        <v>248.02297350038154</v>
      </c>
      <c r="V129">
        <f t="shared" si="150"/>
        <v>27.369497647029256</v>
      </c>
      <c r="W129">
        <f t="shared" si="151"/>
        <v>26.779299999999999</v>
      </c>
      <c r="X129">
        <f t="shared" si="152"/>
        <v>3.5330273454855625</v>
      </c>
      <c r="Y129">
        <f t="shared" si="153"/>
        <v>50.049587118328468</v>
      </c>
      <c r="Z129">
        <f t="shared" si="154"/>
        <v>1.7563895984644</v>
      </c>
      <c r="AA129">
        <f t="shared" si="155"/>
        <v>3.5092988765559658</v>
      </c>
      <c r="AB129">
        <f t="shared" si="156"/>
        <v>1.7766377470211625</v>
      </c>
      <c r="AC129">
        <f t="shared" si="157"/>
        <v>-134.82261530912956</v>
      </c>
      <c r="AD129">
        <f t="shared" si="158"/>
        <v>-17.065182201661486</v>
      </c>
      <c r="AE129">
        <f t="shared" si="159"/>
        <v>-1.3284898382464774</v>
      </c>
      <c r="AF129">
        <f t="shared" si="160"/>
        <v>94.806686151344024</v>
      </c>
      <c r="AG129">
        <v>0</v>
      </c>
      <c r="AH129">
        <v>0</v>
      </c>
      <c r="AI129">
        <f t="shared" si="161"/>
        <v>1</v>
      </c>
      <c r="AJ129">
        <f t="shared" si="162"/>
        <v>0</v>
      </c>
      <c r="AK129">
        <f t="shared" si="163"/>
        <v>48109.484447942719</v>
      </c>
      <c r="AL129" t="s">
        <v>400</v>
      </c>
      <c r="AM129">
        <v>8237.3799999999992</v>
      </c>
      <c r="AN129">
        <v>0</v>
      </c>
      <c r="AO129">
        <v>0</v>
      </c>
      <c r="AP129" t="e">
        <f t="shared" si="164"/>
        <v>#DIV/0!</v>
      </c>
      <c r="AQ129">
        <v>-1</v>
      </c>
      <c r="AR129" t="s">
        <v>881</v>
      </c>
      <c r="AS129">
        <v>10421</v>
      </c>
      <c r="AT129">
        <v>812.53596000000005</v>
      </c>
      <c r="AU129">
        <v>921.62199999999996</v>
      </c>
      <c r="AV129">
        <f t="shared" si="165"/>
        <v>0.11836310331133582</v>
      </c>
      <c r="AW129">
        <v>0.5</v>
      </c>
      <c r="AX129">
        <f t="shared" si="166"/>
        <v>1264.3164007773996</v>
      </c>
      <c r="AY129">
        <f t="shared" si="167"/>
        <v>15.016363644898771</v>
      </c>
      <c r="AZ129">
        <f t="shared" si="168"/>
        <v>74.824206381715811</v>
      </c>
      <c r="BA129">
        <f t="shared" si="169"/>
        <v>1.2668002752357455E-2</v>
      </c>
      <c r="BB129">
        <f t="shared" si="170"/>
        <v>-1</v>
      </c>
      <c r="BC129" t="e">
        <f t="shared" si="171"/>
        <v>#DIV/0!</v>
      </c>
      <c r="BD129" t="s">
        <v>402</v>
      </c>
      <c r="BE129">
        <v>0</v>
      </c>
      <c r="BF129" t="e">
        <f t="shared" si="172"/>
        <v>#DIV/0!</v>
      </c>
      <c r="BG129" t="e">
        <f t="shared" si="173"/>
        <v>#DIV/0!</v>
      </c>
      <c r="BH129" t="e">
        <f t="shared" si="174"/>
        <v>#DIV/0!</v>
      </c>
      <c r="BI129" t="e">
        <f t="shared" si="175"/>
        <v>#DIV/0!</v>
      </c>
      <c r="BJ129">
        <f t="shared" si="176"/>
        <v>0.11836310331133579</v>
      </c>
      <c r="BK129" t="e">
        <f t="shared" si="177"/>
        <v>#DIV/0!</v>
      </c>
      <c r="BL129" t="e">
        <f t="shared" si="178"/>
        <v>#DIV/0!</v>
      </c>
      <c r="BM129" t="e">
        <f t="shared" si="179"/>
        <v>#DIV/0!</v>
      </c>
      <c r="BN129">
        <v>737</v>
      </c>
      <c r="BO129">
        <v>300</v>
      </c>
      <c r="BP129">
        <v>300</v>
      </c>
      <c r="BQ129">
        <v>300</v>
      </c>
      <c r="BR129">
        <v>10421</v>
      </c>
      <c r="BS129">
        <v>901.72</v>
      </c>
      <c r="BT129">
        <v>-7.39713E-3</v>
      </c>
      <c r="BU129">
        <v>-1.01</v>
      </c>
      <c r="BV129" t="s">
        <v>402</v>
      </c>
      <c r="BW129" t="s">
        <v>402</v>
      </c>
      <c r="BX129" t="s">
        <v>402</v>
      </c>
      <c r="BY129" t="s">
        <v>402</v>
      </c>
      <c r="BZ129" t="s">
        <v>402</v>
      </c>
      <c r="CA129" t="s">
        <v>402</v>
      </c>
      <c r="CB129" t="s">
        <v>402</v>
      </c>
      <c r="CC129" t="s">
        <v>402</v>
      </c>
      <c r="CD129" t="s">
        <v>402</v>
      </c>
      <c r="CE129" t="s">
        <v>402</v>
      </c>
      <c r="CF129">
        <f t="shared" si="180"/>
        <v>1499.8</v>
      </c>
      <c r="CG129">
        <f t="shared" si="181"/>
        <v>1264.3164007773996</v>
      </c>
      <c r="CH129">
        <f t="shared" si="182"/>
        <v>0.84298999918482442</v>
      </c>
      <c r="CI129">
        <f t="shared" si="183"/>
        <v>0.16537069842671126</v>
      </c>
      <c r="CJ129">
        <v>6</v>
      </c>
      <c r="CK129">
        <v>0.5</v>
      </c>
      <c r="CL129" t="s">
        <v>403</v>
      </c>
      <c r="CM129">
        <v>2</v>
      </c>
      <c r="CN129">
        <v>1530578157.0999999</v>
      </c>
      <c r="CO129">
        <v>1488.26</v>
      </c>
      <c r="CP129">
        <v>1500</v>
      </c>
      <c r="CQ129">
        <v>19.275400000000001</v>
      </c>
      <c r="CR129">
        <v>17.476400000000002</v>
      </c>
      <c r="CS129">
        <v>1487.58</v>
      </c>
      <c r="CT129">
        <v>19.364699999999999</v>
      </c>
      <c r="CU129">
        <v>999.98</v>
      </c>
      <c r="CV129">
        <v>91.018199999999993</v>
      </c>
      <c r="CW129">
        <v>0.102586</v>
      </c>
      <c r="CX129">
        <v>26.6648</v>
      </c>
      <c r="CY129">
        <v>26.779299999999999</v>
      </c>
      <c r="CZ129">
        <v>999.9</v>
      </c>
      <c r="DA129">
        <v>0</v>
      </c>
      <c r="DB129">
        <v>0</v>
      </c>
      <c r="DC129">
        <v>9984.3799999999992</v>
      </c>
      <c r="DD129">
        <v>0</v>
      </c>
      <c r="DE129">
        <v>0.21912699999999999</v>
      </c>
      <c r="DF129">
        <v>-11.7407</v>
      </c>
      <c r="DG129">
        <v>1517.51</v>
      </c>
      <c r="DH129">
        <v>1526.68</v>
      </c>
      <c r="DI129">
        <v>1.7990600000000001</v>
      </c>
      <c r="DJ129">
        <v>1500</v>
      </c>
      <c r="DK129">
        <v>17.476400000000002</v>
      </c>
      <c r="DL129">
        <v>1.75441</v>
      </c>
      <c r="DM129">
        <v>1.59067</v>
      </c>
      <c r="DN129">
        <v>15.3864</v>
      </c>
      <c r="DO129">
        <v>13.8687</v>
      </c>
      <c r="DP129">
        <v>1499.8</v>
      </c>
      <c r="DQ129">
        <v>0.89999899999999999</v>
      </c>
      <c r="DR129">
        <v>0.10000100000000001</v>
      </c>
      <c r="DS129">
        <v>0</v>
      </c>
      <c r="DT129">
        <v>811.90099999999995</v>
      </c>
      <c r="DU129">
        <v>4.9997400000000001</v>
      </c>
      <c r="DV129">
        <v>11810.7</v>
      </c>
      <c r="DW129">
        <v>11508.8</v>
      </c>
      <c r="DX129">
        <v>42.125</v>
      </c>
      <c r="DY129">
        <v>43.375</v>
      </c>
      <c r="DZ129">
        <v>43.561999999999998</v>
      </c>
      <c r="EA129">
        <v>43.25</v>
      </c>
      <c r="EB129">
        <v>44.061999999999998</v>
      </c>
      <c r="EC129">
        <v>1345.32</v>
      </c>
      <c r="ED129">
        <v>149.47999999999999</v>
      </c>
      <c r="EE129">
        <v>0</v>
      </c>
      <c r="EF129">
        <v>121.299999952316</v>
      </c>
      <c r="EG129">
        <v>0</v>
      </c>
      <c r="EH129">
        <v>812.53596000000005</v>
      </c>
      <c r="EI129">
        <v>-2.2966153787363299</v>
      </c>
      <c r="EJ129">
        <v>-30.292307724416901</v>
      </c>
      <c r="EK129">
        <v>11815.716</v>
      </c>
      <c r="EL129">
        <v>15</v>
      </c>
      <c r="EM129">
        <v>1530578114.5</v>
      </c>
      <c r="EN129" t="s">
        <v>882</v>
      </c>
      <c r="EO129">
        <v>1530578114.5</v>
      </c>
      <c r="EP129">
        <v>1530578108.5</v>
      </c>
      <c r="EQ129">
        <v>114</v>
      </c>
      <c r="ER129">
        <v>-0.156</v>
      </c>
      <c r="ES129">
        <v>-1E-3</v>
      </c>
      <c r="ET129">
        <v>0.67400000000000004</v>
      </c>
      <c r="EU129">
        <v>-8.8999999999999996E-2</v>
      </c>
      <c r="EV129">
        <v>1500</v>
      </c>
      <c r="EW129">
        <v>18</v>
      </c>
      <c r="EX129">
        <v>0.32</v>
      </c>
      <c r="EY129">
        <v>0.08</v>
      </c>
      <c r="EZ129">
        <v>-11.7540634146341</v>
      </c>
      <c r="FA129">
        <v>-0.32793449477349002</v>
      </c>
      <c r="FB129">
        <v>0.104359717385256</v>
      </c>
      <c r="FC129">
        <v>0</v>
      </c>
      <c r="FD129">
        <v>1</v>
      </c>
      <c r="FE129">
        <v>0</v>
      </c>
      <c r="FF129">
        <v>0</v>
      </c>
      <c r="FG129">
        <v>0</v>
      </c>
      <c r="FH129">
        <v>1.81443024390244</v>
      </c>
      <c r="FI129">
        <v>-0.14922125435540001</v>
      </c>
      <c r="FJ129">
        <v>1.61302458644569E-2</v>
      </c>
      <c r="FK129">
        <v>1</v>
      </c>
      <c r="FL129">
        <v>1</v>
      </c>
      <c r="FM129">
        <v>3</v>
      </c>
      <c r="FN129" t="s">
        <v>413</v>
      </c>
      <c r="FO129">
        <v>3.92672</v>
      </c>
      <c r="FP129">
        <v>2.7850700000000002</v>
      </c>
      <c r="FQ129">
        <v>0.204043</v>
      </c>
      <c r="FR129">
        <v>0.204902</v>
      </c>
      <c r="FS129">
        <v>8.6510299999999998E-2</v>
      </c>
      <c r="FT129">
        <v>7.9622600000000002E-2</v>
      </c>
      <c r="FU129">
        <v>17096.2</v>
      </c>
      <c r="FV129">
        <v>20834.7</v>
      </c>
      <c r="FW129">
        <v>20918.5</v>
      </c>
      <c r="FX129">
        <v>25273.7</v>
      </c>
      <c r="FY129">
        <v>30311.3</v>
      </c>
      <c r="FZ129">
        <v>34253.9</v>
      </c>
      <c r="GA129">
        <v>37758.400000000001</v>
      </c>
      <c r="GB129">
        <v>41932.1</v>
      </c>
      <c r="GC129">
        <v>2.6652300000000002</v>
      </c>
      <c r="GD129">
        <v>2.1404000000000001</v>
      </c>
      <c r="GE129">
        <v>0.150815</v>
      </c>
      <c r="GF129">
        <v>0</v>
      </c>
      <c r="GG129">
        <v>24.306999999999999</v>
      </c>
      <c r="GH129">
        <v>999.9</v>
      </c>
      <c r="GI129">
        <v>49.762</v>
      </c>
      <c r="GJ129">
        <v>30.988</v>
      </c>
      <c r="GK129">
        <v>24.648199999999999</v>
      </c>
      <c r="GL129">
        <v>61.528799999999997</v>
      </c>
      <c r="GM129">
        <v>19.130600000000001</v>
      </c>
      <c r="GN129">
        <v>3</v>
      </c>
      <c r="GO129">
        <v>-0.17907799999999999</v>
      </c>
      <c r="GP129">
        <v>-0.24615200000000001</v>
      </c>
      <c r="GQ129">
        <v>20.320799999999998</v>
      </c>
      <c r="GR129">
        <v>5.2229799999999997</v>
      </c>
      <c r="GS129">
        <v>11.962</v>
      </c>
      <c r="GT129">
        <v>4.9856499999999997</v>
      </c>
      <c r="GU129">
        <v>3.3010000000000002</v>
      </c>
      <c r="GV129">
        <v>999.9</v>
      </c>
      <c r="GW129">
        <v>9999</v>
      </c>
      <c r="GX129">
        <v>9999</v>
      </c>
      <c r="GY129">
        <v>9999</v>
      </c>
      <c r="GZ129">
        <v>1.88445</v>
      </c>
      <c r="HA129">
        <v>1.88141</v>
      </c>
      <c r="HB129">
        <v>1.8828400000000001</v>
      </c>
      <c r="HC129">
        <v>1.8816299999999999</v>
      </c>
      <c r="HD129">
        <v>1.8831199999999999</v>
      </c>
      <c r="HE129">
        <v>1.88232</v>
      </c>
      <c r="HF129">
        <v>1.8843099999999999</v>
      </c>
      <c r="HG129">
        <v>1.88157</v>
      </c>
      <c r="HH129">
        <v>5</v>
      </c>
      <c r="HI129">
        <v>0</v>
      </c>
      <c r="HJ129">
        <v>0</v>
      </c>
      <c r="HK129">
        <v>0</v>
      </c>
      <c r="HL129" t="s">
        <v>406</v>
      </c>
      <c r="HM129" t="s">
        <v>407</v>
      </c>
      <c r="HN129" t="s">
        <v>408</v>
      </c>
      <c r="HO129" t="s">
        <v>408</v>
      </c>
      <c r="HP129" t="s">
        <v>408</v>
      </c>
      <c r="HQ129" t="s">
        <v>408</v>
      </c>
      <c r="HR129">
        <v>0</v>
      </c>
      <c r="HS129">
        <v>100</v>
      </c>
      <c r="HT129">
        <v>100</v>
      </c>
      <c r="HU129">
        <v>0.68</v>
      </c>
      <c r="HV129">
        <v>-8.9300000000000004E-2</v>
      </c>
      <c r="HW129">
        <v>0.67428571428558803</v>
      </c>
      <c r="HX129">
        <v>0</v>
      </c>
      <c r="HY129">
        <v>0</v>
      </c>
      <c r="HZ129">
        <v>0</v>
      </c>
      <c r="IA129">
        <v>-8.9242857142860302E-2</v>
      </c>
      <c r="IB129">
        <v>0</v>
      </c>
      <c r="IC129">
        <v>0</v>
      </c>
      <c r="ID129">
        <v>0</v>
      </c>
      <c r="IE129">
        <v>-1</v>
      </c>
      <c r="IF129">
        <v>-1</v>
      </c>
      <c r="IG129">
        <v>-1</v>
      </c>
      <c r="IH129">
        <v>-1</v>
      </c>
      <c r="II129">
        <v>0.7</v>
      </c>
      <c r="IJ129">
        <v>0.8</v>
      </c>
      <c r="IK129">
        <v>4.3469199999999999</v>
      </c>
      <c r="IL129">
        <v>2.5732400000000002</v>
      </c>
      <c r="IM129">
        <v>2.8002899999999999</v>
      </c>
      <c r="IN129">
        <v>2.97119</v>
      </c>
      <c r="IO129">
        <v>3.0493199999999998</v>
      </c>
      <c r="IP129">
        <v>2.34009</v>
      </c>
      <c r="IQ129">
        <v>35.128599999999999</v>
      </c>
      <c r="IR129">
        <v>24.210100000000001</v>
      </c>
      <c r="IS129">
        <v>18</v>
      </c>
      <c r="IT129">
        <v>1093.6600000000001</v>
      </c>
      <c r="IU129">
        <v>563.41800000000001</v>
      </c>
      <c r="IV129">
        <v>25.0001</v>
      </c>
      <c r="IW129">
        <v>24.984999999999999</v>
      </c>
      <c r="IX129">
        <v>30</v>
      </c>
      <c r="IY129">
        <v>24.873899999999999</v>
      </c>
      <c r="IZ129">
        <v>24.865600000000001</v>
      </c>
      <c r="JA129">
        <v>86.813599999999994</v>
      </c>
      <c r="JB129">
        <v>25.331800000000001</v>
      </c>
      <c r="JC129">
        <v>0</v>
      </c>
      <c r="JD129">
        <v>25</v>
      </c>
      <c r="JE129">
        <v>1500</v>
      </c>
      <c r="JF129">
        <v>17.427900000000001</v>
      </c>
      <c r="JG129">
        <v>101.783</v>
      </c>
      <c r="JH129">
        <v>101.08499999999999</v>
      </c>
    </row>
    <row r="130" spans="1:268" x14ac:dyDescent="0.2">
      <c r="A130">
        <v>112</v>
      </c>
      <c r="B130">
        <v>1530578279.0999999</v>
      </c>
      <c r="C130">
        <v>20883.0999999046</v>
      </c>
      <c r="D130" t="s">
        <v>883</v>
      </c>
      <c r="E130" t="s">
        <v>884</v>
      </c>
      <c r="F130" t="s">
        <v>399</v>
      </c>
      <c r="I130">
        <v>1530578279.0999999</v>
      </c>
      <c r="J130">
        <f t="shared" si="138"/>
        <v>3.3556632890415104E-3</v>
      </c>
      <c r="K130">
        <f t="shared" si="139"/>
        <v>3.3556632890415106</v>
      </c>
      <c r="L130">
        <f t="shared" si="140"/>
        <v>13.753740754502266</v>
      </c>
      <c r="M130">
        <f t="shared" si="141"/>
        <v>1752.07</v>
      </c>
      <c r="N130">
        <f t="shared" si="142"/>
        <v>1568.8340800564745</v>
      </c>
      <c r="O130">
        <f t="shared" si="143"/>
        <v>142.95023955299789</v>
      </c>
      <c r="P130">
        <f t="shared" si="144"/>
        <v>159.64647211425</v>
      </c>
      <c r="Q130">
        <f t="shared" si="145"/>
        <v>0.17377907214469634</v>
      </c>
      <c r="R130">
        <f t="shared" si="146"/>
        <v>2.767342956818311</v>
      </c>
      <c r="S130">
        <f t="shared" si="147"/>
        <v>0.16793621123399685</v>
      </c>
      <c r="T130">
        <f t="shared" si="148"/>
        <v>0.1054687242239154</v>
      </c>
      <c r="U130">
        <f t="shared" si="149"/>
        <v>248.03632050040193</v>
      </c>
      <c r="V130">
        <f t="shared" si="150"/>
        <v>27.264264538298864</v>
      </c>
      <c r="W130">
        <f t="shared" si="151"/>
        <v>26.718599999999999</v>
      </c>
      <c r="X130">
        <f t="shared" si="152"/>
        <v>3.5204307622219475</v>
      </c>
      <c r="Y130">
        <f t="shared" si="153"/>
        <v>50.002882040317346</v>
      </c>
      <c r="Z130">
        <f t="shared" si="154"/>
        <v>1.7523962808</v>
      </c>
      <c r="AA130">
        <f t="shared" si="155"/>
        <v>3.5045905541745417</v>
      </c>
      <c r="AB130">
        <f t="shared" si="156"/>
        <v>1.7680344814219475</v>
      </c>
      <c r="AC130">
        <f t="shared" si="157"/>
        <v>-147.98475104673062</v>
      </c>
      <c r="AD130">
        <f t="shared" si="158"/>
        <v>-11.428183301179811</v>
      </c>
      <c r="AE130">
        <f t="shared" si="159"/>
        <v>-0.88838253549681445</v>
      </c>
      <c r="AF130">
        <f t="shared" si="160"/>
        <v>87.735003616994675</v>
      </c>
      <c r="AG130">
        <v>0</v>
      </c>
      <c r="AH130">
        <v>0</v>
      </c>
      <c r="AI130">
        <f t="shared" si="161"/>
        <v>1</v>
      </c>
      <c r="AJ130">
        <f t="shared" si="162"/>
        <v>0</v>
      </c>
      <c r="AK130">
        <f t="shared" si="163"/>
        <v>48190.049476482389</v>
      </c>
      <c r="AL130" t="s">
        <v>400</v>
      </c>
      <c r="AM130">
        <v>8237.3799999999992</v>
      </c>
      <c r="AN130">
        <v>0</v>
      </c>
      <c r="AO130">
        <v>0</v>
      </c>
      <c r="AP130" t="e">
        <f t="shared" si="164"/>
        <v>#DIV/0!</v>
      </c>
      <c r="AQ130">
        <v>-1</v>
      </c>
      <c r="AR130" t="s">
        <v>885</v>
      </c>
      <c r="AS130">
        <v>10421.5</v>
      </c>
      <c r="AT130">
        <v>813.67265384615405</v>
      </c>
      <c r="AU130">
        <v>919.60799999999995</v>
      </c>
      <c r="AV130">
        <f t="shared" si="165"/>
        <v>0.11519619898244238</v>
      </c>
      <c r="AW130">
        <v>0.5</v>
      </c>
      <c r="AX130">
        <f t="shared" si="166"/>
        <v>1264.3839007774104</v>
      </c>
      <c r="AY130">
        <f t="shared" si="167"/>
        <v>13.753740754502266</v>
      </c>
      <c r="AZ130">
        <f t="shared" si="168"/>
        <v>72.82610971207562</v>
      </c>
      <c r="BA130">
        <f t="shared" si="169"/>
        <v>1.1668719243760445E-2</v>
      </c>
      <c r="BB130">
        <f t="shared" si="170"/>
        <v>-1</v>
      </c>
      <c r="BC130" t="e">
        <f t="shared" si="171"/>
        <v>#DIV/0!</v>
      </c>
      <c r="BD130" t="s">
        <v>402</v>
      </c>
      <c r="BE130">
        <v>0</v>
      </c>
      <c r="BF130" t="e">
        <f t="shared" si="172"/>
        <v>#DIV/0!</v>
      </c>
      <c r="BG130" t="e">
        <f t="shared" si="173"/>
        <v>#DIV/0!</v>
      </c>
      <c r="BH130" t="e">
        <f t="shared" si="174"/>
        <v>#DIV/0!</v>
      </c>
      <c r="BI130" t="e">
        <f t="shared" si="175"/>
        <v>#DIV/0!</v>
      </c>
      <c r="BJ130">
        <f t="shared" si="176"/>
        <v>0.11519619898244242</v>
      </c>
      <c r="BK130" t="e">
        <f t="shared" si="177"/>
        <v>#DIV/0!</v>
      </c>
      <c r="BL130" t="e">
        <f t="shared" si="178"/>
        <v>#DIV/0!</v>
      </c>
      <c r="BM130" t="e">
        <f t="shared" si="179"/>
        <v>#DIV/0!</v>
      </c>
      <c r="BN130">
        <v>738</v>
      </c>
      <c r="BO130">
        <v>300</v>
      </c>
      <c r="BP130">
        <v>300</v>
      </c>
      <c r="BQ130">
        <v>300</v>
      </c>
      <c r="BR130">
        <v>10421.5</v>
      </c>
      <c r="BS130">
        <v>902.25</v>
      </c>
      <c r="BT130">
        <v>-7.3974499999999999E-3</v>
      </c>
      <c r="BU130">
        <v>-1.49</v>
      </c>
      <c r="BV130" t="s">
        <v>402</v>
      </c>
      <c r="BW130" t="s">
        <v>402</v>
      </c>
      <c r="BX130" t="s">
        <v>402</v>
      </c>
      <c r="BY130" t="s">
        <v>402</v>
      </c>
      <c r="BZ130" t="s">
        <v>402</v>
      </c>
      <c r="CA130" t="s">
        <v>402</v>
      </c>
      <c r="CB130" t="s">
        <v>402</v>
      </c>
      <c r="CC130" t="s">
        <v>402</v>
      </c>
      <c r="CD130" t="s">
        <v>402</v>
      </c>
      <c r="CE130" t="s">
        <v>402</v>
      </c>
      <c r="CF130">
        <f t="shared" si="180"/>
        <v>1499.88</v>
      </c>
      <c r="CG130">
        <f t="shared" si="181"/>
        <v>1264.3839007774104</v>
      </c>
      <c r="CH130">
        <f t="shared" si="182"/>
        <v>0.84299003972145126</v>
      </c>
      <c r="CI130">
        <f t="shared" si="183"/>
        <v>0.16537077666240094</v>
      </c>
      <c r="CJ130">
        <v>6</v>
      </c>
      <c r="CK130">
        <v>0.5</v>
      </c>
      <c r="CL130" t="s">
        <v>403</v>
      </c>
      <c r="CM130">
        <v>2</v>
      </c>
      <c r="CN130">
        <v>1530578279.0999999</v>
      </c>
      <c r="CO130">
        <v>1752.07</v>
      </c>
      <c r="CP130">
        <v>1763.85</v>
      </c>
      <c r="CQ130">
        <v>19.231999999999999</v>
      </c>
      <c r="CR130">
        <v>17.257300000000001</v>
      </c>
      <c r="CS130">
        <v>1751.48</v>
      </c>
      <c r="CT130">
        <v>19.3202</v>
      </c>
      <c r="CU130">
        <v>999.98800000000006</v>
      </c>
      <c r="CV130">
        <v>91.016599999999997</v>
      </c>
      <c r="CW130">
        <v>0.102175</v>
      </c>
      <c r="CX130">
        <v>26.641999999999999</v>
      </c>
      <c r="CY130">
        <v>26.718599999999999</v>
      </c>
      <c r="CZ130">
        <v>999.9</v>
      </c>
      <c r="DA130">
        <v>0</v>
      </c>
      <c r="DB130">
        <v>0</v>
      </c>
      <c r="DC130">
        <v>10001.200000000001</v>
      </c>
      <c r="DD130">
        <v>0</v>
      </c>
      <c r="DE130">
        <v>0.21912699999999999</v>
      </c>
      <c r="DF130">
        <v>-11.7753</v>
      </c>
      <c r="DG130">
        <v>1786.43</v>
      </c>
      <c r="DH130">
        <v>1794.82</v>
      </c>
      <c r="DI130">
        <v>1.9746600000000001</v>
      </c>
      <c r="DJ130">
        <v>1763.85</v>
      </c>
      <c r="DK130">
        <v>17.257300000000001</v>
      </c>
      <c r="DL130">
        <v>1.7504299999999999</v>
      </c>
      <c r="DM130">
        <v>1.5707</v>
      </c>
      <c r="DN130">
        <v>15.351000000000001</v>
      </c>
      <c r="DO130">
        <v>13.674300000000001</v>
      </c>
      <c r="DP130">
        <v>1499.88</v>
      </c>
      <c r="DQ130">
        <v>0.89999899999999999</v>
      </c>
      <c r="DR130">
        <v>0.10000100000000001</v>
      </c>
      <c r="DS130">
        <v>0</v>
      </c>
      <c r="DT130">
        <v>813.80899999999997</v>
      </c>
      <c r="DU130">
        <v>4.9997400000000001</v>
      </c>
      <c r="DV130">
        <v>11830.4</v>
      </c>
      <c r="DW130">
        <v>11509.5</v>
      </c>
      <c r="DX130">
        <v>42</v>
      </c>
      <c r="DY130">
        <v>43.375</v>
      </c>
      <c r="DZ130">
        <v>43.186999999999998</v>
      </c>
      <c r="EA130">
        <v>43.375</v>
      </c>
      <c r="EB130">
        <v>44.186999999999998</v>
      </c>
      <c r="EC130">
        <v>1345.39</v>
      </c>
      <c r="ED130">
        <v>149.49</v>
      </c>
      <c r="EE130">
        <v>0</v>
      </c>
      <c r="EF130">
        <v>121.39999985694899</v>
      </c>
      <c r="EG130">
        <v>0</v>
      </c>
      <c r="EH130">
        <v>813.67265384615405</v>
      </c>
      <c r="EI130">
        <v>-0.51900854546477104</v>
      </c>
      <c r="EJ130">
        <v>-8.4307691777512499</v>
      </c>
      <c r="EK130">
        <v>11832.7692307692</v>
      </c>
      <c r="EL130">
        <v>15</v>
      </c>
      <c r="EM130">
        <v>1530578238.0999999</v>
      </c>
      <c r="EN130" t="s">
        <v>886</v>
      </c>
      <c r="EO130">
        <v>1530578238.0999999</v>
      </c>
      <c r="EP130">
        <v>1530578237.5999999</v>
      </c>
      <c r="EQ130">
        <v>115</v>
      </c>
      <c r="ER130">
        <v>-8.3000000000000004E-2</v>
      </c>
      <c r="ES130">
        <v>1E-3</v>
      </c>
      <c r="ET130">
        <v>0.59</v>
      </c>
      <c r="EU130">
        <v>-8.7999999999999995E-2</v>
      </c>
      <c r="EV130">
        <v>1768</v>
      </c>
      <c r="EW130">
        <v>17</v>
      </c>
      <c r="EX130">
        <v>0.21</v>
      </c>
      <c r="EY130">
        <v>0.04</v>
      </c>
      <c r="EZ130">
        <v>-12.1573024390244</v>
      </c>
      <c r="FA130">
        <v>4.8977414634146204</v>
      </c>
      <c r="FB130">
        <v>0.53453407862695101</v>
      </c>
      <c r="FC130">
        <v>0</v>
      </c>
      <c r="FD130">
        <v>1</v>
      </c>
      <c r="FE130">
        <v>0</v>
      </c>
      <c r="FF130">
        <v>0</v>
      </c>
      <c r="FG130">
        <v>0</v>
      </c>
      <c r="FH130">
        <v>1.9778641463414599</v>
      </c>
      <c r="FI130">
        <v>5.98306620209084E-2</v>
      </c>
      <c r="FJ130">
        <v>1.24023532337489E-2</v>
      </c>
      <c r="FK130">
        <v>1</v>
      </c>
      <c r="FL130">
        <v>1</v>
      </c>
      <c r="FM130">
        <v>3</v>
      </c>
      <c r="FN130" t="s">
        <v>413</v>
      </c>
      <c r="FO130">
        <v>3.9267300000000001</v>
      </c>
      <c r="FP130">
        <v>2.7848099999999998</v>
      </c>
      <c r="FQ130">
        <v>0.22423999999999999</v>
      </c>
      <c r="FR130">
        <v>0.22501399999999999</v>
      </c>
      <c r="FS130">
        <v>8.6367700000000006E-2</v>
      </c>
      <c r="FT130">
        <v>7.8892100000000007E-2</v>
      </c>
      <c r="FU130">
        <v>16662.599999999999</v>
      </c>
      <c r="FV130">
        <v>20308.099999999999</v>
      </c>
      <c r="FW130">
        <v>20918.3</v>
      </c>
      <c r="FX130">
        <v>25273.599999999999</v>
      </c>
      <c r="FY130">
        <v>30316.7</v>
      </c>
      <c r="FZ130">
        <v>34281.199999999997</v>
      </c>
      <c r="GA130">
        <v>37758.800000000003</v>
      </c>
      <c r="GB130">
        <v>41931.599999999999</v>
      </c>
      <c r="GC130">
        <v>2.6655199999999999</v>
      </c>
      <c r="GD130">
        <v>2.1414499999999999</v>
      </c>
      <c r="GE130">
        <v>0.14868799999999999</v>
      </c>
      <c r="GF130">
        <v>0</v>
      </c>
      <c r="GG130">
        <v>24.280999999999999</v>
      </c>
      <c r="GH130">
        <v>999.9</v>
      </c>
      <c r="GI130">
        <v>49.542000000000002</v>
      </c>
      <c r="GJ130">
        <v>30.978000000000002</v>
      </c>
      <c r="GK130">
        <v>24.526800000000001</v>
      </c>
      <c r="GL130">
        <v>61.538800000000002</v>
      </c>
      <c r="GM130">
        <v>19.0825</v>
      </c>
      <c r="GN130">
        <v>3</v>
      </c>
      <c r="GO130">
        <v>-0.17980399999999999</v>
      </c>
      <c r="GP130">
        <v>-0.24775900000000001</v>
      </c>
      <c r="GQ130">
        <v>20.321200000000001</v>
      </c>
      <c r="GR130">
        <v>5.2229799999999997</v>
      </c>
      <c r="GS130">
        <v>11.962</v>
      </c>
      <c r="GT130">
        <v>4.9859999999999998</v>
      </c>
      <c r="GU130">
        <v>3.3010000000000002</v>
      </c>
      <c r="GV130">
        <v>999.9</v>
      </c>
      <c r="GW130">
        <v>9999</v>
      </c>
      <c r="GX130">
        <v>9999</v>
      </c>
      <c r="GY130">
        <v>9999</v>
      </c>
      <c r="GZ130">
        <v>1.8844399999999999</v>
      </c>
      <c r="HA130">
        <v>1.88141</v>
      </c>
      <c r="HB130">
        <v>1.8828400000000001</v>
      </c>
      <c r="HC130">
        <v>1.8815900000000001</v>
      </c>
      <c r="HD130">
        <v>1.8831500000000001</v>
      </c>
      <c r="HE130">
        <v>1.8823300000000001</v>
      </c>
      <c r="HF130">
        <v>1.8843000000000001</v>
      </c>
      <c r="HG130">
        <v>1.88157</v>
      </c>
      <c r="HH130">
        <v>5</v>
      </c>
      <c r="HI130">
        <v>0</v>
      </c>
      <c r="HJ130">
        <v>0</v>
      </c>
      <c r="HK130">
        <v>0</v>
      </c>
      <c r="HL130" t="s">
        <v>406</v>
      </c>
      <c r="HM130" t="s">
        <v>407</v>
      </c>
      <c r="HN130" t="s">
        <v>408</v>
      </c>
      <c r="HO130" t="s">
        <v>408</v>
      </c>
      <c r="HP130" t="s">
        <v>408</v>
      </c>
      <c r="HQ130" t="s">
        <v>408</v>
      </c>
      <c r="HR130">
        <v>0</v>
      </c>
      <c r="HS130">
        <v>100</v>
      </c>
      <c r="HT130">
        <v>100</v>
      </c>
      <c r="HU130">
        <v>0.59</v>
      </c>
      <c r="HV130">
        <v>-8.8200000000000001E-2</v>
      </c>
      <c r="HW130">
        <v>0.590000000000373</v>
      </c>
      <c r="HX130">
        <v>0</v>
      </c>
      <c r="HY130">
        <v>0</v>
      </c>
      <c r="HZ130">
        <v>0</v>
      </c>
      <c r="IA130">
        <v>-8.8179999999994194E-2</v>
      </c>
      <c r="IB130">
        <v>0</v>
      </c>
      <c r="IC130">
        <v>0</v>
      </c>
      <c r="ID130">
        <v>0</v>
      </c>
      <c r="IE130">
        <v>-1</v>
      </c>
      <c r="IF130">
        <v>-1</v>
      </c>
      <c r="IG130">
        <v>-1</v>
      </c>
      <c r="IH130">
        <v>-1</v>
      </c>
      <c r="II130">
        <v>0.7</v>
      </c>
      <c r="IJ130">
        <v>0.7</v>
      </c>
      <c r="IK130">
        <v>4.8889199999999997</v>
      </c>
      <c r="IL130">
        <v>2.4414100000000002E-3</v>
      </c>
      <c r="IM130">
        <v>2.8002899999999999</v>
      </c>
      <c r="IN130">
        <v>2.97119</v>
      </c>
      <c r="IO130">
        <v>3.0493199999999998</v>
      </c>
      <c r="IP130">
        <v>2.36572</v>
      </c>
      <c r="IQ130">
        <v>35.105499999999999</v>
      </c>
      <c r="IR130">
        <v>24.210100000000001</v>
      </c>
      <c r="IS130">
        <v>18</v>
      </c>
      <c r="IT130">
        <v>1093.6300000000001</v>
      </c>
      <c r="IU130">
        <v>563.99699999999996</v>
      </c>
      <c r="IV130">
        <v>24.999700000000001</v>
      </c>
      <c r="IW130">
        <v>24.9682</v>
      </c>
      <c r="IX130">
        <v>30</v>
      </c>
      <c r="IY130">
        <v>24.8551</v>
      </c>
      <c r="IZ130">
        <v>24.846900000000002</v>
      </c>
      <c r="JA130">
        <v>100</v>
      </c>
      <c r="JB130">
        <v>25.8291</v>
      </c>
      <c r="JC130">
        <v>0</v>
      </c>
      <c r="JD130">
        <v>25</v>
      </c>
      <c r="JE130">
        <v>2000</v>
      </c>
      <c r="JF130">
        <v>17.2773</v>
      </c>
      <c r="JG130">
        <v>101.783</v>
      </c>
      <c r="JH130">
        <v>101.084</v>
      </c>
    </row>
    <row r="131" spans="1:268" x14ac:dyDescent="0.2">
      <c r="A131">
        <v>113</v>
      </c>
      <c r="B131">
        <v>1530578401.0999999</v>
      </c>
      <c r="C131">
        <v>21005.0999999046</v>
      </c>
      <c r="D131" t="s">
        <v>887</v>
      </c>
      <c r="E131" t="s">
        <v>888</v>
      </c>
      <c r="F131" t="s">
        <v>399</v>
      </c>
      <c r="I131">
        <v>1530578401.0999999</v>
      </c>
      <c r="J131">
        <f t="shared" si="138"/>
        <v>3.987282353293888E-3</v>
      </c>
      <c r="K131">
        <f t="shared" si="139"/>
        <v>3.9872823532938884</v>
      </c>
      <c r="L131">
        <f t="shared" si="140"/>
        <v>10.611184165508599</v>
      </c>
      <c r="M131">
        <f t="shared" si="141"/>
        <v>392.68</v>
      </c>
      <c r="N131">
        <f t="shared" si="142"/>
        <v>299.01864734500953</v>
      </c>
      <c r="O131">
        <f t="shared" si="143"/>
        <v>27.246415283858521</v>
      </c>
      <c r="P131">
        <f t="shared" si="144"/>
        <v>35.780786411359998</v>
      </c>
      <c r="Q131">
        <f t="shared" si="145"/>
        <v>0.21228780361834867</v>
      </c>
      <c r="R131">
        <f t="shared" si="146"/>
        <v>2.7641879518952881</v>
      </c>
      <c r="S131">
        <f t="shared" si="147"/>
        <v>0.2036284093117384</v>
      </c>
      <c r="T131">
        <f t="shared" si="148"/>
        <v>0.12801633470801402</v>
      </c>
      <c r="U131">
        <f t="shared" si="149"/>
        <v>248.04647550044228</v>
      </c>
      <c r="V131">
        <f t="shared" si="150"/>
        <v>27.052177361486216</v>
      </c>
      <c r="W131">
        <f t="shared" si="151"/>
        <v>26.6053</v>
      </c>
      <c r="X131">
        <f t="shared" si="152"/>
        <v>3.497023390758486</v>
      </c>
      <c r="Y131">
        <f t="shared" si="153"/>
        <v>50.459774939879644</v>
      </c>
      <c r="Z131">
        <f t="shared" si="154"/>
        <v>1.7643095012951999</v>
      </c>
      <c r="AA131">
        <f t="shared" si="155"/>
        <v>3.4964672422682992</v>
      </c>
      <c r="AB131">
        <f t="shared" si="156"/>
        <v>1.7327138894632861</v>
      </c>
      <c r="AC131">
        <f t="shared" si="157"/>
        <v>-175.83915178026047</v>
      </c>
      <c r="AD131">
        <f t="shared" si="158"/>
        <v>-0.40236183232908385</v>
      </c>
      <c r="AE131">
        <f t="shared" si="159"/>
        <v>-3.1289816761071704E-2</v>
      </c>
      <c r="AF131">
        <f t="shared" si="160"/>
        <v>71.773672071091667</v>
      </c>
      <c r="AG131">
        <v>0</v>
      </c>
      <c r="AH131">
        <v>0</v>
      </c>
      <c r="AI131">
        <f t="shared" si="161"/>
        <v>1</v>
      </c>
      <c r="AJ131">
        <f t="shared" si="162"/>
        <v>0</v>
      </c>
      <c r="AK131">
        <f t="shared" si="163"/>
        <v>48110.355579968636</v>
      </c>
      <c r="AL131" t="s">
        <v>400</v>
      </c>
      <c r="AM131">
        <v>8237.3799999999992</v>
      </c>
      <c r="AN131">
        <v>0</v>
      </c>
      <c r="AO131">
        <v>0</v>
      </c>
      <c r="AP131" t="e">
        <f t="shared" si="164"/>
        <v>#DIV/0!</v>
      </c>
      <c r="AQ131">
        <v>-1</v>
      </c>
      <c r="AR131" t="s">
        <v>889</v>
      </c>
      <c r="AS131">
        <v>10421.9</v>
      </c>
      <c r="AT131">
        <v>782.08204000000001</v>
      </c>
      <c r="AU131">
        <v>888.471</v>
      </c>
      <c r="AV131">
        <f t="shared" si="165"/>
        <v>0.11974387458904112</v>
      </c>
      <c r="AW131">
        <v>0.5</v>
      </c>
      <c r="AX131">
        <f t="shared" si="166"/>
        <v>1264.4346007774313</v>
      </c>
      <c r="AY131">
        <f t="shared" si="167"/>
        <v>10.611184165508599</v>
      </c>
      <c r="AZ131">
        <f t="shared" si="168"/>
        <v>75.704149130768513</v>
      </c>
      <c r="BA131">
        <f t="shared" si="169"/>
        <v>9.1829060659756705E-3</v>
      </c>
      <c r="BB131">
        <f t="shared" si="170"/>
        <v>-1</v>
      </c>
      <c r="BC131" t="e">
        <f t="shared" si="171"/>
        <v>#DIV/0!</v>
      </c>
      <c r="BD131" t="s">
        <v>402</v>
      </c>
      <c r="BE131">
        <v>0</v>
      </c>
      <c r="BF131" t="e">
        <f t="shared" si="172"/>
        <v>#DIV/0!</v>
      </c>
      <c r="BG131" t="e">
        <f t="shared" si="173"/>
        <v>#DIV/0!</v>
      </c>
      <c r="BH131" t="e">
        <f t="shared" si="174"/>
        <v>#DIV/0!</v>
      </c>
      <c r="BI131" t="e">
        <f t="shared" si="175"/>
        <v>#DIV/0!</v>
      </c>
      <c r="BJ131">
        <f t="shared" si="176"/>
        <v>0.11974387458904116</v>
      </c>
      <c r="BK131" t="e">
        <f t="shared" si="177"/>
        <v>#DIV/0!</v>
      </c>
      <c r="BL131" t="e">
        <f t="shared" si="178"/>
        <v>#DIV/0!</v>
      </c>
      <c r="BM131" t="e">
        <f t="shared" si="179"/>
        <v>#DIV/0!</v>
      </c>
      <c r="BN131">
        <v>739</v>
      </c>
      <c r="BO131">
        <v>300</v>
      </c>
      <c r="BP131">
        <v>300</v>
      </c>
      <c r="BQ131">
        <v>300</v>
      </c>
      <c r="BR131">
        <v>10421.9</v>
      </c>
      <c r="BS131">
        <v>868.75</v>
      </c>
      <c r="BT131">
        <v>-7.3977299999999999E-3</v>
      </c>
      <c r="BU131">
        <v>-1.07</v>
      </c>
      <c r="BV131" t="s">
        <v>402</v>
      </c>
      <c r="BW131" t="s">
        <v>402</v>
      </c>
      <c r="BX131" t="s">
        <v>402</v>
      </c>
      <c r="BY131" t="s">
        <v>402</v>
      </c>
      <c r="BZ131" t="s">
        <v>402</v>
      </c>
      <c r="CA131" t="s">
        <v>402</v>
      </c>
      <c r="CB131" t="s">
        <v>402</v>
      </c>
      <c r="CC131" t="s">
        <v>402</v>
      </c>
      <c r="CD131" t="s">
        <v>402</v>
      </c>
      <c r="CE131" t="s">
        <v>402</v>
      </c>
      <c r="CF131">
        <f t="shared" si="180"/>
        <v>1499.94</v>
      </c>
      <c r="CG131">
        <f t="shared" si="181"/>
        <v>1264.4346007774313</v>
      </c>
      <c r="CH131">
        <f t="shared" si="182"/>
        <v>0.84299012012309238</v>
      </c>
      <c r="CI131">
        <f t="shared" si="183"/>
        <v>0.16537093183756835</v>
      </c>
      <c r="CJ131">
        <v>6</v>
      </c>
      <c r="CK131">
        <v>0.5</v>
      </c>
      <c r="CL131" t="s">
        <v>403</v>
      </c>
      <c r="CM131">
        <v>2</v>
      </c>
      <c r="CN131">
        <v>1530578401.0999999</v>
      </c>
      <c r="CO131">
        <v>392.68</v>
      </c>
      <c r="CP131">
        <v>399.98599999999999</v>
      </c>
      <c r="CQ131">
        <v>19.3626</v>
      </c>
      <c r="CR131">
        <v>17.0166</v>
      </c>
      <c r="CS131">
        <v>392.59800000000001</v>
      </c>
      <c r="CT131">
        <v>19.458600000000001</v>
      </c>
      <c r="CU131">
        <v>1000.02</v>
      </c>
      <c r="CV131">
        <v>91.017399999999995</v>
      </c>
      <c r="CW131">
        <v>0.102052</v>
      </c>
      <c r="CX131">
        <v>26.602599999999999</v>
      </c>
      <c r="CY131">
        <v>26.6053</v>
      </c>
      <c r="CZ131">
        <v>999.9</v>
      </c>
      <c r="DA131">
        <v>0</v>
      </c>
      <c r="DB131">
        <v>0</v>
      </c>
      <c r="DC131">
        <v>9982.5</v>
      </c>
      <c r="DD131">
        <v>0</v>
      </c>
      <c r="DE131">
        <v>0.21912699999999999</v>
      </c>
      <c r="DF131">
        <v>-6.7985800000000003</v>
      </c>
      <c r="DG131">
        <v>400.95400000000001</v>
      </c>
      <c r="DH131">
        <v>406.91</v>
      </c>
      <c r="DI131">
        <v>2.3538299999999999</v>
      </c>
      <c r="DJ131">
        <v>399.98599999999999</v>
      </c>
      <c r="DK131">
        <v>17.0166</v>
      </c>
      <c r="DL131">
        <v>1.76305</v>
      </c>
      <c r="DM131">
        <v>1.54881</v>
      </c>
      <c r="DN131">
        <v>15.462899999999999</v>
      </c>
      <c r="DO131">
        <v>13.4587</v>
      </c>
      <c r="DP131">
        <v>1499.94</v>
      </c>
      <c r="DQ131">
        <v>0.89999899999999999</v>
      </c>
      <c r="DR131">
        <v>0.10000100000000001</v>
      </c>
      <c r="DS131">
        <v>0</v>
      </c>
      <c r="DT131">
        <v>783.48199999999997</v>
      </c>
      <c r="DU131">
        <v>4.9997400000000001</v>
      </c>
      <c r="DV131">
        <v>11376.9</v>
      </c>
      <c r="DW131">
        <v>11509.9</v>
      </c>
      <c r="DX131">
        <v>42.625</v>
      </c>
      <c r="DY131">
        <v>43.311999999999998</v>
      </c>
      <c r="DZ131">
        <v>43.375</v>
      </c>
      <c r="EA131">
        <v>42.875</v>
      </c>
      <c r="EB131">
        <v>44.5</v>
      </c>
      <c r="EC131">
        <v>1345.44</v>
      </c>
      <c r="ED131">
        <v>149.5</v>
      </c>
      <c r="EE131">
        <v>0</v>
      </c>
      <c r="EF131">
        <v>121.19999980926499</v>
      </c>
      <c r="EG131">
        <v>0</v>
      </c>
      <c r="EH131">
        <v>782.08204000000001</v>
      </c>
      <c r="EI131">
        <v>9.6642307953914894</v>
      </c>
      <c r="EJ131">
        <v>145.93846177423299</v>
      </c>
      <c r="EK131">
        <v>11357.84</v>
      </c>
      <c r="EL131">
        <v>15</v>
      </c>
      <c r="EM131">
        <v>1530578422.0999999</v>
      </c>
      <c r="EN131" t="s">
        <v>890</v>
      </c>
      <c r="EO131">
        <v>1530578421.0999999</v>
      </c>
      <c r="EP131">
        <v>1530578422.0999999</v>
      </c>
      <c r="EQ131">
        <v>116</v>
      </c>
      <c r="ER131">
        <v>-0.50800000000000001</v>
      </c>
      <c r="ES131">
        <v>-8.0000000000000002E-3</v>
      </c>
      <c r="ET131">
        <v>8.2000000000000003E-2</v>
      </c>
      <c r="EU131">
        <v>-9.6000000000000002E-2</v>
      </c>
      <c r="EV131">
        <v>400</v>
      </c>
      <c r="EW131">
        <v>17</v>
      </c>
      <c r="EX131">
        <v>0.26</v>
      </c>
      <c r="EY131">
        <v>0.04</v>
      </c>
      <c r="EZ131">
        <v>-6.6050477499999998</v>
      </c>
      <c r="FA131">
        <v>-1.1911016510318899</v>
      </c>
      <c r="FB131">
        <v>0.116646094758622</v>
      </c>
      <c r="FC131">
        <v>0</v>
      </c>
      <c r="FD131">
        <v>1</v>
      </c>
      <c r="FE131">
        <v>0</v>
      </c>
      <c r="FF131">
        <v>0</v>
      </c>
      <c r="FG131">
        <v>0</v>
      </c>
      <c r="FH131">
        <v>2.2965032500000002</v>
      </c>
      <c r="FI131">
        <v>0.240715384615379</v>
      </c>
      <c r="FJ131">
        <v>2.3281407215576502E-2</v>
      </c>
      <c r="FK131">
        <v>1</v>
      </c>
      <c r="FL131">
        <v>1</v>
      </c>
      <c r="FM131">
        <v>3</v>
      </c>
      <c r="FN131" t="s">
        <v>413</v>
      </c>
      <c r="FO131">
        <v>3.9267599999999998</v>
      </c>
      <c r="FP131">
        <v>2.7845200000000001</v>
      </c>
      <c r="FQ131">
        <v>8.3715300000000006E-2</v>
      </c>
      <c r="FR131">
        <v>8.4863300000000003E-2</v>
      </c>
      <c r="FS131">
        <v>8.6824200000000004E-2</v>
      </c>
      <c r="FT131">
        <v>7.8086900000000001E-2</v>
      </c>
      <c r="FU131">
        <v>19681.3</v>
      </c>
      <c r="FV131">
        <v>23980</v>
      </c>
      <c r="FW131">
        <v>20919.8</v>
      </c>
      <c r="FX131">
        <v>25274.3</v>
      </c>
      <c r="FY131">
        <v>30300.5</v>
      </c>
      <c r="FZ131">
        <v>34310.1</v>
      </c>
      <c r="GA131">
        <v>37760.300000000003</v>
      </c>
      <c r="GB131">
        <v>41933.300000000003</v>
      </c>
      <c r="GC131">
        <v>2.6674000000000002</v>
      </c>
      <c r="GD131">
        <v>2.1344699999999999</v>
      </c>
      <c r="GE131">
        <v>0.143766</v>
      </c>
      <c r="GF131">
        <v>0</v>
      </c>
      <c r="GG131">
        <v>24.248000000000001</v>
      </c>
      <c r="GH131">
        <v>999.9</v>
      </c>
      <c r="GI131">
        <v>49.347000000000001</v>
      </c>
      <c r="GJ131">
        <v>30.978000000000002</v>
      </c>
      <c r="GK131">
        <v>24.428899999999999</v>
      </c>
      <c r="GL131">
        <v>61.638800000000003</v>
      </c>
      <c r="GM131">
        <v>19.262799999999999</v>
      </c>
      <c r="GN131">
        <v>3</v>
      </c>
      <c r="GO131">
        <v>-0.18154500000000001</v>
      </c>
      <c r="GP131">
        <v>-0.27846700000000002</v>
      </c>
      <c r="GQ131">
        <v>20.321300000000001</v>
      </c>
      <c r="GR131">
        <v>5.2220800000000001</v>
      </c>
      <c r="GS131">
        <v>11.962</v>
      </c>
      <c r="GT131">
        <v>4.9856999999999996</v>
      </c>
      <c r="GU131">
        <v>3.3010000000000002</v>
      </c>
      <c r="GV131">
        <v>999.9</v>
      </c>
      <c r="GW131">
        <v>9999</v>
      </c>
      <c r="GX131">
        <v>9999</v>
      </c>
      <c r="GY131">
        <v>9999</v>
      </c>
      <c r="GZ131">
        <v>1.88445</v>
      </c>
      <c r="HA131">
        <v>1.88141</v>
      </c>
      <c r="HB131">
        <v>1.88289</v>
      </c>
      <c r="HC131">
        <v>1.88167</v>
      </c>
      <c r="HD131">
        <v>1.8831800000000001</v>
      </c>
      <c r="HE131">
        <v>1.8823300000000001</v>
      </c>
      <c r="HF131">
        <v>1.8843099999999999</v>
      </c>
      <c r="HG131">
        <v>1.88157</v>
      </c>
      <c r="HH131">
        <v>5</v>
      </c>
      <c r="HI131">
        <v>0</v>
      </c>
      <c r="HJ131">
        <v>0</v>
      </c>
      <c r="HK131">
        <v>0</v>
      </c>
      <c r="HL131" t="s">
        <v>406</v>
      </c>
      <c r="HM131" t="s">
        <v>407</v>
      </c>
      <c r="HN131" t="s">
        <v>408</v>
      </c>
      <c r="HO131" t="s">
        <v>408</v>
      </c>
      <c r="HP131" t="s">
        <v>408</v>
      </c>
      <c r="HQ131" t="s">
        <v>408</v>
      </c>
      <c r="HR131">
        <v>0</v>
      </c>
      <c r="HS131">
        <v>100</v>
      </c>
      <c r="HT131">
        <v>100</v>
      </c>
      <c r="HU131">
        <v>8.2000000000000003E-2</v>
      </c>
      <c r="HV131">
        <v>-9.6000000000000002E-2</v>
      </c>
      <c r="HW131">
        <v>0.590000000000373</v>
      </c>
      <c r="HX131">
        <v>0</v>
      </c>
      <c r="HY131">
        <v>0</v>
      </c>
      <c r="HZ131">
        <v>0</v>
      </c>
      <c r="IA131">
        <v>-8.8179999999994194E-2</v>
      </c>
      <c r="IB131">
        <v>0</v>
      </c>
      <c r="IC131">
        <v>0</v>
      </c>
      <c r="ID131">
        <v>0</v>
      </c>
      <c r="IE131">
        <v>-1</v>
      </c>
      <c r="IF131">
        <v>-1</v>
      </c>
      <c r="IG131">
        <v>-1</v>
      </c>
      <c r="IH131">
        <v>-1</v>
      </c>
      <c r="II131">
        <v>2.7</v>
      </c>
      <c r="IJ131">
        <v>2.7</v>
      </c>
      <c r="IK131">
        <v>1.5356399999999999</v>
      </c>
      <c r="IL131">
        <v>2.5671400000000002</v>
      </c>
      <c r="IM131">
        <v>2.8002899999999999</v>
      </c>
      <c r="IN131">
        <v>2.97119</v>
      </c>
      <c r="IO131">
        <v>3.0493199999999998</v>
      </c>
      <c r="IP131">
        <v>2.3303199999999999</v>
      </c>
      <c r="IQ131">
        <v>35.082500000000003</v>
      </c>
      <c r="IR131">
        <v>24.2013</v>
      </c>
      <c r="IS131">
        <v>18</v>
      </c>
      <c r="IT131">
        <v>1095.42</v>
      </c>
      <c r="IU131">
        <v>558.58000000000004</v>
      </c>
      <c r="IV131">
        <v>24.999600000000001</v>
      </c>
      <c r="IW131">
        <v>24.946899999999999</v>
      </c>
      <c r="IX131">
        <v>30</v>
      </c>
      <c r="IY131">
        <v>24.834199999999999</v>
      </c>
      <c r="IZ131">
        <v>24.826799999999999</v>
      </c>
      <c r="JA131">
        <v>30.687000000000001</v>
      </c>
      <c r="JB131">
        <v>26.7104</v>
      </c>
      <c r="JC131">
        <v>0</v>
      </c>
      <c r="JD131">
        <v>25</v>
      </c>
      <c r="JE131">
        <v>400</v>
      </c>
      <c r="JF131">
        <v>16.880199999999999</v>
      </c>
      <c r="JG131">
        <v>101.788</v>
      </c>
      <c r="JH131">
        <v>101.08799999999999</v>
      </c>
    </row>
    <row r="132" spans="1:268" x14ac:dyDescent="0.2">
      <c r="A132">
        <v>114</v>
      </c>
      <c r="B132">
        <v>1530579068.0999999</v>
      </c>
      <c r="C132">
        <v>21672.0999999046</v>
      </c>
      <c r="D132" t="s">
        <v>893</v>
      </c>
      <c r="E132" t="s">
        <v>894</v>
      </c>
      <c r="F132" t="s">
        <v>399</v>
      </c>
      <c r="I132">
        <v>1530579068.0999999</v>
      </c>
      <c r="J132">
        <f t="shared" si="138"/>
        <v>2.1438464835803589E-3</v>
      </c>
      <c r="K132">
        <f t="shared" si="139"/>
        <v>2.1438464835803588</v>
      </c>
      <c r="L132">
        <f t="shared" si="140"/>
        <v>12.139574952986292</v>
      </c>
      <c r="M132">
        <f t="shared" si="141"/>
        <v>392.19900000000001</v>
      </c>
      <c r="N132">
        <f t="shared" si="142"/>
        <v>185.34046833769841</v>
      </c>
      <c r="O132">
        <f t="shared" si="143"/>
        <v>16.888224030952482</v>
      </c>
      <c r="P132">
        <f t="shared" si="144"/>
        <v>35.737174056597006</v>
      </c>
      <c r="Q132">
        <f t="shared" si="145"/>
        <v>0.10038289723176438</v>
      </c>
      <c r="R132">
        <f t="shared" si="146"/>
        <v>2.7717236033008756</v>
      </c>
      <c r="S132">
        <f t="shared" si="147"/>
        <v>9.8406061313438556E-2</v>
      </c>
      <c r="T132">
        <f t="shared" si="148"/>
        <v>6.1678156707489482E-2</v>
      </c>
      <c r="U132">
        <f t="shared" si="149"/>
        <v>248.0570685002719</v>
      </c>
      <c r="V132">
        <f t="shared" si="150"/>
        <v>27.615453163052962</v>
      </c>
      <c r="W132">
        <f t="shared" si="151"/>
        <v>27.476600000000001</v>
      </c>
      <c r="X132">
        <f t="shared" si="152"/>
        <v>3.6805796416361423</v>
      </c>
      <c r="Y132">
        <f t="shared" si="153"/>
        <v>50.008551494603594</v>
      </c>
      <c r="Z132">
        <f t="shared" si="154"/>
        <v>1.7546705617700997</v>
      </c>
      <c r="AA132">
        <f t="shared" si="155"/>
        <v>3.5087410239415666</v>
      </c>
      <c r="AB132">
        <f t="shared" si="156"/>
        <v>1.9259090798660425</v>
      </c>
      <c r="AC132">
        <f t="shared" si="157"/>
        <v>-94.543629925893825</v>
      </c>
      <c r="AD132">
        <f t="shared" si="158"/>
        <v>-121.7100531829926</v>
      </c>
      <c r="AE132">
        <f t="shared" si="159"/>
        <v>-9.4831681731527393</v>
      </c>
      <c r="AF132">
        <f t="shared" si="160"/>
        <v>22.320217218232727</v>
      </c>
      <c r="AG132">
        <v>0</v>
      </c>
      <c r="AH132">
        <v>0</v>
      </c>
      <c r="AI132">
        <f t="shared" si="161"/>
        <v>1</v>
      </c>
      <c r="AJ132">
        <f t="shared" si="162"/>
        <v>0</v>
      </c>
      <c r="AK132">
        <f t="shared" si="163"/>
        <v>48306.382353515561</v>
      </c>
      <c r="AL132" t="s">
        <v>400</v>
      </c>
      <c r="AM132">
        <v>8237.3799999999992</v>
      </c>
      <c r="AN132">
        <v>0</v>
      </c>
      <c r="AO132">
        <v>0</v>
      </c>
      <c r="AP132" t="e">
        <f t="shared" si="164"/>
        <v>#DIV/0!</v>
      </c>
      <c r="AQ132">
        <v>-1</v>
      </c>
      <c r="AR132" t="s">
        <v>895</v>
      </c>
      <c r="AS132">
        <v>10363.1</v>
      </c>
      <c r="AT132">
        <v>2021.43038461538</v>
      </c>
      <c r="AU132">
        <v>2425.59</v>
      </c>
      <c r="AV132">
        <f t="shared" si="165"/>
        <v>0.16662321966392513</v>
      </c>
      <c r="AW132">
        <v>0.5</v>
      </c>
      <c r="AX132">
        <f t="shared" si="166"/>
        <v>1264.493100777343</v>
      </c>
      <c r="AY132">
        <f t="shared" si="167"/>
        <v>12.139574952986292</v>
      </c>
      <c r="AZ132">
        <f t="shared" si="168"/>
        <v>105.34695584717052</v>
      </c>
      <c r="BA132">
        <f t="shared" si="169"/>
        <v>1.039117963151304E-2</v>
      </c>
      <c r="BB132">
        <f t="shared" si="170"/>
        <v>-1</v>
      </c>
      <c r="BC132" t="e">
        <f t="shared" si="171"/>
        <v>#DIV/0!</v>
      </c>
      <c r="BD132" t="s">
        <v>402</v>
      </c>
      <c r="BE132">
        <v>0</v>
      </c>
      <c r="BF132" t="e">
        <f t="shared" si="172"/>
        <v>#DIV/0!</v>
      </c>
      <c r="BG132" t="e">
        <f t="shared" si="173"/>
        <v>#DIV/0!</v>
      </c>
      <c r="BH132" t="e">
        <f t="shared" si="174"/>
        <v>#DIV/0!</v>
      </c>
      <c r="BI132" t="e">
        <f t="shared" si="175"/>
        <v>#DIV/0!</v>
      </c>
      <c r="BJ132">
        <f t="shared" si="176"/>
        <v>0.1666232196639251</v>
      </c>
      <c r="BK132" t="e">
        <f t="shared" si="177"/>
        <v>#DIV/0!</v>
      </c>
      <c r="BL132" t="e">
        <f t="shared" si="178"/>
        <v>#DIV/0!</v>
      </c>
      <c r="BM132" t="e">
        <f t="shared" si="179"/>
        <v>#DIV/0!</v>
      </c>
      <c r="BN132">
        <v>740</v>
      </c>
      <c r="BO132">
        <v>300</v>
      </c>
      <c r="BP132">
        <v>300</v>
      </c>
      <c r="BQ132">
        <v>300</v>
      </c>
      <c r="BR132">
        <v>10363.1</v>
      </c>
      <c r="BS132">
        <v>2345.08</v>
      </c>
      <c r="BT132">
        <v>-7.3562100000000002E-3</v>
      </c>
      <c r="BU132">
        <v>-11.52</v>
      </c>
      <c r="BV132" t="s">
        <v>402</v>
      </c>
      <c r="BW132" t="s">
        <v>402</v>
      </c>
      <c r="BX132" t="s">
        <v>402</v>
      </c>
      <c r="BY132" t="s">
        <v>402</v>
      </c>
      <c r="BZ132" t="s">
        <v>402</v>
      </c>
      <c r="CA132" t="s">
        <v>402</v>
      </c>
      <c r="CB132" t="s">
        <v>402</v>
      </c>
      <c r="CC132" t="s">
        <v>402</v>
      </c>
      <c r="CD132" t="s">
        <v>402</v>
      </c>
      <c r="CE132" t="s">
        <v>402</v>
      </c>
      <c r="CF132">
        <f t="shared" si="180"/>
        <v>1500.01</v>
      </c>
      <c r="CG132">
        <f t="shared" si="181"/>
        <v>1264.493100777343</v>
      </c>
      <c r="CH132">
        <f t="shared" si="182"/>
        <v>0.8429897805863581</v>
      </c>
      <c r="CI132">
        <f t="shared" si="183"/>
        <v>0.16537027653167105</v>
      </c>
      <c r="CJ132">
        <v>6</v>
      </c>
      <c r="CK132">
        <v>0.5</v>
      </c>
      <c r="CL132" t="s">
        <v>403</v>
      </c>
      <c r="CM132">
        <v>2</v>
      </c>
      <c r="CN132">
        <v>1530579068.0999999</v>
      </c>
      <c r="CO132">
        <v>392.19900000000001</v>
      </c>
      <c r="CP132">
        <v>399.98700000000002</v>
      </c>
      <c r="CQ132">
        <v>19.256699999999999</v>
      </c>
      <c r="CR132">
        <v>17.995200000000001</v>
      </c>
      <c r="CS132">
        <v>392.08199999999999</v>
      </c>
      <c r="CT132">
        <v>19.337399999999999</v>
      </c>
      <c r="CU132">
        <v>1000.03</v>
      </c>
      <c r="CV132">
        <v>91.018199999999993</v>
      </c>
      <c r="CW132">
        <v>0.101803</v>
      </c>
      <c r="CX132">
        <v>26.662099999999999</v>
      </c>
      <c r="CY132">
        <v>27.476600000000001</v>
      </c>
      <c r="CZ132">
        <v>999.9</v>
      </c>
      <c r="DA132">
        <v>0</v>
      </c>
      <c r="DB132">
        <v>0</v>
      </c>
      <c r="DC132">
        <v>10026.9</v>
      </c>
      <c r="DD132">
        <v>0</v>
      </c>
      <c r="DE132">
        <v>0.21912699999999999</v>
      </c>
      <c r="DF132">
        <v>-7.7876599999999998</v>
      </c>
      <c r="DG132">
        <v>399.9</v>
      </c>
      <c r="DH132">
        <v>407.31599999999997</v>
      </c>
      <c r="DI132">
        <v>1.26146</v>
      </c>
      <c r="DJ132">
        <v>399.98700000000002</v>
      </c>
      <c r="DK132">
        <v>17.995200000000001</v>
      </c>
      <c r="DL132">
        <v>1.75271</v>
      </c>
      <c r="DM132">
        <v>1.6378900000000001</v>
      </c>
      <c r="DN132">
        <v>15.3713</v>
      </c>
      <c r="DO132">
        <v>14.32</v>
      </c>
      <c r="DP132">
        <v>1500.01</v>
      </c>
      <c r="DQ132">
        <v>0.90000599999999997</v>
      </c>
      <c r="DR132">
        <v>9.9993600000000002E-2</v>
      </c>
      <c r="DS132">
        <v>0</v>
      </c>
      <c r="DT132">
        <v>2018.24</v>
      </c>
      <c r="DU132">
        <v>4.9997400000000001</v>
      </c>
      <c r="DV132">
        <v>28836.799999999999</v>
      </c>
      <c r="DW132">
        <v>11510.5</v>
      </c>
      <c r="DX132">
        <v>42.436999999999998</v>
      </c>
      <c r="DY132">
        <v>43.25</v>
      </c>
      <c r="DZ132">
        <v>43.25</v>
      </c>
      <c r="EA132">
        <v>42.936999999999998</v>
      </c>
      <c r="EB132">
        <v>44.375</v>
      </c>
      <c r="EC132">
        <v>1345.52</v>
      </c>
      <c r="ED132">
        <v>149.49</v>
      </c>
      <c r="EE132">
        <v>0</v>
      </c>
      <c r="EF132">
        <v>666.79999995231606</v>
      </c>
      <c r="EG132">
        <v>0</v>
      </c>
      <c r="EH132">
        <v>2021.43038461538</v>
      </c>
      <c r="EI132">
        <v>-23.382905998320101</v>
      </c>
      <c r="EJ132">
        <v>-350.32136783661502</v>
      </c>
      <c r="EK132">
        <v>28881.426923076899</v>
      </c>
      <c r="EL132">
        <v>15</v>
      </c>
      <c r="EM132">
        <v>1530579001.5999999</v>
      </c>
      <c r="EN132" t="s">
        <v>896</v>
      </c>
      <c r="EO132">
        <v>1530579001.5999999</v>
      </c>
      <c r="EP132">
        <v>1530578998.0999999</v>
      </c>
      <c r="EQ132">
        <v>117</v>
      </c>
      <c r="ER132">
        <v>3.4000000000000002E-2</v>
      </c>
      <c r="ES132">
        <v>1.6E-2</v>
      </c>
      <c r="ET132">
        <v>0.11700000000000001</v>
      </c>
      <c r="EU132">
        <v>-8.1000000000000003E-2</v>
      </c>
      <c r="EV132">
        <v>400</v>
      </c>
      <c r="EW132">
        <v>18</v>
      </c>
      <c r="EX132">
        <v>0.16</v>
      </c>
      <c r="EY132">
        <v>0.09</v>
      </c>
      <c r="EZ132">
        <v>-7.75300121951219</v>
      </c>
      <c r="FA132">
        <v>-3.0132961672467599E-2</v>
      </c>
      <c r="FB132">
        <v>2.1944873193718802E-2</v>
      </c>
      <c r="FC132">
        <v>1</v>
      </c>
      <c r="FD132">
        <v>1</v>
      </c>
      <c r="FE132">
        <v>0</v>
      </c>
      <c r="FF132">
        <v>0</v>
      </c>
      <c r="FG132">
        <v>0</v>
      </c>
      <c r="FH132">
        <v>1.2598043902439</v>
      </c>
      <c r="FI132">
        <v>1.0913937282231201E-2</v>
      </c>
      <c r="FJ132">
        <v>1.4056281449430601E-3</v>
      </c>
      <c r="FK132">
        <v>1</v>
      </c>
      <c r="FL132">
        <v>2</v>
      </c>
      <c r="FM132">
        <v>3</v>
      </c>
      <c r="FN132" t="s">
        <v>422</v>
      </c>
      <c r="FO132">
        <v>3.9267799999999999</v>
      </c>
      <c r="FP132">
        <v>2.7846600000000001</v>
      </c>
      <c r="FQ132">
        <v>8.3634500000000001E-2</v>
      </c>
      <c r="FR132">
        <v>8.4875999999999993E-2</v>
      </c>
      <c r="FS132">
        <v>8.6433499999999996E-2</v>
      </c>
      <c r="FT132">
        <v>8.1355999999999998E-2</v>
      </c>
      <c r="FU132">
        <v>19682.900000000001</v>
      </c>
      <c r="FV132">
        <v>23979.7</v>
      </c>
      <c r="FW132">
        <v>20919.599999999999</v>
      </c>
      <c r="FX132">
        <v>25274.3</v>
      </c>
      <c r="FY132">
        <v>30313.599999999999</v>
      </c>
      <c r="FZ132">
        <v>34188.5</v>
      </c>
      <c r="GA132">
        <v>37760.400000000001</v>
      </c>
      <c r="GB132">
        <v>41933.5</v>
      </c>
      <c r="GC132">
        <v>2.6660699999999999</v>
      </c>
      <c r="GD132">
        <v>2.1377000000000002</v>
      </c>
      <c r="GE132">
        <v>0.198431</v>
      </c>
      <c r="GF132">
        <v>0</v>
      </c>
      <c r="GG132">
        <v>24.225300000000001</v>
      </c>
      <c r="GH132">
        <v>999.9</v>
      </c>
      <c r="GI132">
        <v>48.834000000000003</v>
      </c>
      <c r="GJ132">
        <v>30.946999999999999</v>
      </c>
      <c r="GK132">
        <v>24.132899999999999</v>
      </c>
      <c r="GL132">
        <v>61.478900000000003</v>
      </c>
      <c r="GM132">
        <v>19.258800000000001</v>
      </c>
      <c r="GN132">
        <v>3</v>
      </c>
      <c r="GO132">
        <v>-0.18162900000000001</v>
      </c>
      <c r="GP132">
        <v>-0.26805299999999999</v>
      </c>
      <c r="GQ132">
        <v>20.320900000000002</v>
      </c>
      <c r="GR132">
        <v>5.2186399999999997</v>
      </c>
      <c r="GS132">
        <v>11.962</v>
      </c>
      <c r="GT132">
        <v>4.9856499999999997</v>
      </c>
      <c r="GU132">
        <v>3.3010000000000002</v>
      </c>
      <c r="GV132">
        <v>999.9</v>
      </c>
      <c r="GW132">
        <v>9999</v>
      </c>
      <c r="GX132">
        <v>9999</v>
      </c>
      <c r="GY132">
        <v>9999</v>
      </c>
      <c r="GZ132">
        <v>1.88446</v>
      </c>
      <c r="HA132">
        <v>1.88141</v>
      </c>
      <c r="HB132">
        <v>1.8828800000000001</v>
      </c>
      <c r="HC132">
        <v>1.8816600000000001</v>
      </c>
      <c r="HD132">
        <v>1.8831599999999999</v>
      </c>
      <c r="HE132">
        <v>1.88232</v>
      </c>
      <c r="HF132">
        <v>1.8843099999999999</v>
      </c>
      <c r="HG132">
        <v>1.8815900000000001</v>
      </c>
      <c r="HH132">
        <v>5</v>
      </c>
      <c r="HI132">
        <v>0</v>
      </c>
      <c r="HJ132">
        <v>0</v>
      </c>
      <c r="HK132">
        <v>0</v>
      </c>
      <c r="HL132" t="s">
        <v>406</v>
      </c>
      <c r="HM132" t="s">
        <v>407</v>
      </c>
      <c r="HN132" t="s">
        <v>408</v>
      </c>
      <c r="HO132" t="s">
        <v>408</v>
      </c>
      <c r="HP132" t="s">
        <v>408</v>
      </c>
      <c r="HQ132" t="s">
        <v>408</v>
      </c>
      <c r="HR132">
        <v>0</v>
      </c>
      <c r="HS132">
        <v>100</v>
      </c>
      <c r="HT132">
        <v>100</v>
      </c>
      <c r="HU132">
        <v>0.11700000000000001</v>
      </c>
      <c r="HV132">
        <v>-8.0699999999999994E-2</v>
      </c>
      <c r="HW132">
        <v>0.116809523809593</v>
      </c>
      <c r="HX132">
        <v>0</v>
      </c>
      <c r="HY132">
        <v>0</v>
      </c>
      <c r="HZ132">
        <v>0</v>
      </c>
      <c r="IA132">
        <v>-8.0764999999999504E-2</v>
      </c>
      <c r="IB132">
        <v>0</v>
      </c>
      <c r="IC132">
        <v>0</v>
      </c>
      <c r="ID132">
        <v>0</v>
      </c>
      <c r="IE132">
        <v>-1</v>
      </c>
      <c r="IF132">
        <v>-1</v>
      </c>
      <c r="IG132">
        <v>-1</v>
      </c>
      <c r="IH132">
        <v>-1</v>
      </c>
      <c r="II132">
        <v>1.1000000000000001</v>
      </c>
      <c r="IJ132">
        <v>1.2</v>
      </c>
      <c r="IK132">
        <v>1.53809</v>
      </c>
      <c r="IL132">
        <v>2.5842299999999998</v>
      </c>
      <c r="IM132">
        <v>2.8002899999999999</v>
      </c>
      <c r="IN132">
        <v>2.97119</v>
      </c>
      <c r="IO132">
        <v>3.0493199999999998</v>
      </c>
      <c r="IP132">
        <v>2.32666</v>
      </c>
      <c r="IQ132">
        <v>35.013399999999997</v>
      </c>
      <c r="IR132">
        <v>24.2013</v>
      </c>
      <c r="IS132">
        <v>18</v>
      </c>
      <c r="IT132">
        <v>1093.51</v>
      </c>
      <c r="IU132">
        <v>560.78700000000003</v>
      </c>
      <c r="IV132">
        <v>25.0001</v>
      </c>
      <c r="IW132">
        <v>24.936800000000002</v>
      </c>
      <c r="IX132">
        <v>30.0001</v>
      </c>
      <c r="IY132">
        <v>24.817399999999999</v>
      </c>
      <c r="IZ132">
        <v>24.8093</v>
      </c>
      <c r="JA132">
        <v>30.721900000000002</v>
      </c>
      <c r="JB132">
        <v>21.248100000000001</v>
      </c>
      <c r="JC132">
        <v>0</v>
      </c>
      <c r="JD132">
        <v>25</v>
      </c>
      <c r="JE132">
        <v>400</v>
      </c>
      <c r="JF132">
        <v>17.965399999999999</v>
      </c>
      <c r="JG132">
        <v>101.788</v>
      </c>
      <c r="JH132">
        <v>101.08799999999999</v>
      </c>
    </row>
    <row r="133" spans="1:268" x14ac:dyDescent="0.2">
      <c r="A133">
        <v>115</v>
      </c>
      <c r="B133">
        <v>1530579190.0999999</v>
      </c>
      <c r="C133">
        <v>21794.0999999046</v>
      </c>
      <c r="D133" t="s">
        <v>897</v>
      </c>
      <c r="E133" t="s">
        <v>898</v>
      </c>
      <c r="F133" t="s">
        <v>399</v>
      </c>
      <c r="I133">
        <v>1530579190.0999999</v>
      </c>
      <c r="J133">
        <f t="shared" si="138"/>
        <v>2.2047542354030353E-3</v>
      </c>
      <c r="K133">
        <f t="shared" si="139"/>
        <v>2.2047542354030352</v>
      </c>
      <c r="L133">
        <f t="shared" si="140"/>
        <v>9.239482561396235</v>
      </c>
      <c r="M133">
        <f t="shared" si="141"/>
        <v>294.05399999999997</v>
      </c>
      <c r="N133">
        <f t="shared" si="142"/>
        <v>141.75539042256466</v>
      </c>
      <c r="O133">
        <f t="shared" si="143"/>
        <v>12.916300676673329</v>
      </c>
      <c r="P133">
        <f t="shared" si="144"/>
        <v>26.793265976387996</v>
      </c>
      <c r="Q133">
        <f t="shared" si="145"/>
        <v>0.10393641306765197</v>
      </c>
      <c r="R133">
        <f t="shared" si="146"/>
        <v>2.7667875904542134</v>
      </c>
      <c r="S133">
        <f t="shared" si="147"/>
        <v>0.10181503754024</v>
      </c>
      <c r="T133">
        <f t="shared" si="148"/>
        <v>6.3821389361637532E-2</v>
      </c>
      <c r="U133">
        <f t="shared" si="149"/>
        <v>248.09232150036294</v>
      </c>
      <c r="V133">
        <f t="shared" si="150"/>
        <v>27.604039729545928</v>
      </c>
      <c r="W133">
        <f t="shared" si="151"/>
        <v>27.4693</v>
      </c>
      <c r="X133">
        <f t="shared" si="152"/>
        <v>3.679007495324182</v>
      </c>
      <c r="Y133">
        <f t="shared" si="153"/>
        <v>50.288587021119248</v>
      </c>
      <c r="Z133">
        <f t="shared" si="154"/>
        <v>1.7648599486823999</v>
      </c>
      <c r="AA133">
        <f t="shared" si="155"/>
        <v>3.5094641810898914</v>
      </c>
      <c r="AB133">
        <f t="shared" si="156"/>
        <v>1.9141475466417821</v>
      </c>
      <c r="AC133">
        <f t="shared" si="157"/>
        <v>-97.229661781273862</v>
      </c>
      <c r="AD133">
        <f t="shared" si="158"/>
        <v>-119.88234535578724</v>
      </c>
      <c r="AE133">
        <f t="shared" si="159"/>
        <v>-9.3572463040846134</v>
      </c>
      <c r="AF133">
        <f t="shared" si="160"/>
        <v>21.623068059217218</v>
      </c>
      <c r="AG133">
        <v>0</v>
      </c>
      <c r="AH133">
        <v>0</v>
      </c>
      <c r="AI133">
        <f t="shared" si="161"/>
        <v>1</v>
      </c>
      <c r="AJ133">
        <f t="shared" si="162"/>
        <v>0</v>
      </c>
      <c r="AK133">
        <f t="shared" si="163"/>
        <v>48171.06835371421</v>
      </c>
      <c r="AL133" t="s">
        <v>400</v>
      </c>
      <c r="AM133">
        <v>8237.3799999999992</v>
      </c>
      <c r="AN133">
        <v>0</v>
      </c>
      <c r="AO133">
        <v>0</v>
      </c>
      <c r="AP133" t="e">
        <f t="shared" si="164"/>
        <v>#DIV/0!</v>
      </c>
      <c r="AQ133">
        <v>-1</v>
      </c>
      <c r="AR133" t="s">
        <v>899</v>
      </c>
      <c r="AS133">
        <v>10362.200000000001</v>
      </c>
      <c r="AT133">
        <v>1955.5047999999999</v>
      </c>
      <c r="AU133">
        <v>2322.9</v>
      </c>
      <c r="AV133">
        <f t="shared" si="165"/>
        <v>0.15816229712858931</v>
      </c>
      <c r="AW133">
        <v>0.5</v>
      </c>
      <c r="AX133">
        <f t="shared" si="166"/>
        <v>1264.6704007773901</v>
      </c>
      <c r="AY133">
        <f t="shared" si="167"/>
        <v>9.239482561396235</v>
      </c>
      <c r="AZ133">
        <f t="shared" si="168"/>
        <v>100.01158784874285</v>
      </c>
      <c r="BA133">
        <f t="shared" si="169"/>
        <v>8.0965621992117841E-3</v>
      </c>
      <c r="BB133">
        <f t="shared" si="170"/>
        <v>-1</v>
      </c>
      <c r="BC133" t="e">
        <f t="shared" si="171"/>
        <v>#DIV/0!</v>
      </c>
      <c r="BD133" t="s">
        <v>402</v>
      </c>
      <c r="BE133">
        <v>0</v>
      </c>
      <c r="BF133" t="e">
        <f t="shared" si="172"/>
        <v>#DIV/0!</v>
      </c>
      <c r="BG133" t="e">
        <f t="shared" si="173"/>
        <v>#DIV/0!</v>
      </c>
      <c r="BH133" t="e">
        <f t="shared" si="174"/>
        <v>#DIV/0!</v>
      </c>
      <c r="BI133" t="e">
        <f t="shared" si="175"/>
        <v>#DIV/0!</v>
      </c>
      <c r="BJ133">
        <f t="shared" si="176"/>
        <v>0.15816229712858931</v>
      </c>
      <c r="BK133" t="e">
        <f t="shared" si="177"/>
        <v>#DIV/0!</v>
      </c>
      <c r="BL133" t="e">
        <f t="shared" si="178"/>
        <v>#DIV/0!</v>
      </c>
      <c r="BM133" t="e">
        <f t="shared" si="179"/>
        <v>#DIV/0!</v>
      </c>
      <c r="BN133">
        <v>741</v>
      </c>
      <c r="BO133">
        <v>300</v>
      </c>
      <c r="BP133">
        <v>300</v>
      </c>
      <c r="BQ133">
        <v>300</v>
      </c>
      <c r="BR133">
        <v>10362.200000000001</v>
      </c>
      <c r="BS133">
        <v>2257.09</v>
      </c>
      <c r="BT133">
        <v>-7.3555699999999996E-3</v>
      </c>
      <c r="BU133">
        <v>-9.19</v>
      </c>
      <c r="BV133" t="s">
        <v>402</v>
      </c>
      <c r="BW133" t="s">
        <v>402</v>
      </c>
      <c r="BX133" t="s">
        <v>402</v>
      </c>
      <c r="BY133" t="s">
        <v>402</v>
      </c>
      <c r="BZ133" t="s">
        <v>402</v>
      </c>
      <c r="CA133" t="s">
        <v>402</v>
      </c>
      <c r="CB133" t="s">
        <v>402</v>
      </c>
      <c r="CC133" t="s">
        <v>402</v>
      </c>
      <c r="CD133" t="s">
        <v>402</v>
      </c>
      <c r="CE133" t="s">
        <v>402</v>
      </c>
      <c r="CF133">
        <f t="shared" si="180"/>
        <v>1500.22</v>
      </c>
      <c r="CG133">
        <f t="shared" si="181"/>
        <v>1264.6704007773901</v>
      </c>
      <c r="CH133">
        <f t="shared" si="182"/>
        <v>0.84298996199050147</v>
      </c>
      <c r="CI133">
        <f t="shared" si="183"/>
        <v>0.16537062664166785</v>
      </c>
      <c r="CJ133">
        <v>6</v>
      </c>
      <c r="CK133">
        <v>0.5</v>
      </c>
      <c r="CL133" t="s">
        <v>403</v>
      </c>
      <c r="CM133">
        <v>2</v>
      </c>
      <c r="CN133">
        <v>1530579190.0999999</v>
      </c>
      <c r="CO133">
        <v>294.05399999999997</v>
      </c>
      <c r="CP133">
        <v>299.98700000000002</v>
      </c>
      <c r="CQ133">
        <v>19.369199999999999</v>
      </c>
      <c r="CR133">
        <v>18.071899999999999</v>
      </c>
      <c r="CS133">
        <v>293.87</v>
      </c>
      <c r="CT133">
        <v>19.450199999999999</v>
      </c>
      <c r="CU133">
        <v>999.94600000000003</v>
      </c>
      <c r="CV133">
        <v>91.014799999999994</v>
      </c>
      <c r="CW133">
        <v>0.102022</v>
      </c>
      <c r="CX133">
        <v>26.665600000000001</v>
      </c>
      <c r="CY133">
        <v>27.4693</v>
      </c>
      <c r="CZ133">
        <v>999.9</v>
      </c>
      <c r="DA133">
        <v>0</v>
      </c>
      <c r="DB133">
        <v>0</v>
      </c>
      <c r="DC133">
        <v>9998.1200000000008</v>
      </c>
      <c r="DD133">
        <v>0</v>
      </c>
      <c r="DE133">
        <v>0.21912699999999999</v>
      </c>
      <c r="DF133">
        <v>-5.9999700000000002</v>
      </c>
      <c r="DG133">
        <v>299.79399999999998</v>
      </c>
      <c r="DH133">
        <v>305.50799999999998</v>
      </c>
      <c r="DI133">
        <v>1.2975699999999999</v>
      </c>
      <c r="DJ133">
        <v>299.98700000000002</v>
      </c>
      <c r="DK133">
        <v>18.071899999999999</v>
      </c>
      <c r="DL133">
        <v>1.76291</v>
      </c>
      <c r="DM133">
        <v>1.6448100000000001</v>
      </c>
      <c r="DN133">
        <v>15.4617</v>
      </c>
      <c r="DO133">
        <v>14.3851</v>
      </c>
      <c r="DP133">
        <v>1500.22</v>
      </c>
      <c r="DQ133">
        <v>0.90000100000000005</v>
      </c>
      <c r="DR133">
        <v>9.9999299999999999E-2</v>
      </c>
      <c r="DS133">
        <v>0</v>
      </c>
      <c r="DT133">
        <v>1953.79</v>
      </c>
      <c r="DU133">
        <v>4.9997400000000001</v>
      </c>
      <c r="DV133">
        <v>27887.599999999999</v>
      </c>
      <c r="DW133">
        <v>11512</v>
      </c>
      <c r="DX133">
        <v>42.061999999999998</v>
      </c>
      <c r="DY133">
        <v>43.311999999999998</v>
      </c>
      <c r="DZ133">
        <v>43.25</v>
      </c>
      <c r="EA133">
        <v>43.061999999999998</v>
      </c>
      <c r="EB133">
        <v>44.436999999999998</v>
      </c>
      <c r="EC133">
        <v>1345.7</v>
      </c>
      <c r="ED133">
        <v>149.52000000000001</v>
      </c>
      <c r="EE133">
        <v>0</v>
      </c>
      <c r="EF133">
        <v>121.39999985694899</v>
      </c>
      <c r="EG133">
        <v>0</v>
      </c>
      <c r="EH133">
        <v>1955.5047999999999</v>
      </c>
      <c r="EI133">
        <v>-15.003076954016599</v>
      </c>
      <c r="EJ133">
        <v>-217.33076951056199</v>
      </c>
      <c r="EK133">
        <v>27911.344000000001</v>
      </c>
      <c r="EL133">
        <v>15</v>
      </c>
      <c r="EM133">
        <v>1530579207.0999999</v>
      </c>
      <c r="EN133" t="s">
        <v>900</v>
      </c>
      <c r="EO133">
        <v>1530579207.0999999</v>
      </c>
      <c r="EP133">
        <v>1530579207.0999999</v>
      </c>
      <c r="EQ133">
        <v>118</v>
      </c>
      <c r="ER133">
        <v>6.8000000000000005E-2</v>
      </c>
      <c r="ES133">
        <v>0</v>
      </c>
      <c r="ET133">
        <v>0.184</v>
      </c>
      <c r="EU133">
        <v>-8.1000000000000003E-2</v>
      </c>
      <c r="EV133">
        <v>300</v>
      </c>
      <c r="EW133">
        <v>18</v>
      </c>
      <c r="EX133">
        <v>0.32</v>
      </c>
      <c r="EY133">
        <v>0.05</v>
      </c>
      <c r="EZ133">
        <v>-5.9886492682926802</v>
      </c>
      <c r="FA133">
        <v>-4.0689407665500499E-2</v>
      </c>
      <c r="FB133">
        <v>2.0232110000550099E-2</v>
      </c>
      <c r="FC133">
        <v>1</v>
      </c>
      <c r="FD133">
        <v>1</v>
      </c>
      <c r="FE133">
        <v>0</v>
      </c>
      <c r="FF133">
        <v>0</v>
      </c>
      <c r="FG133">
        <v>0</v>
      </c>
      <c r="FH133">
        <v>1.2905056097561001</v>
      </c>
      <c r="FI133">
        <v>4.2201533101043298E-2</v>
      </c>
      <c r="FJ133">
        <v>4.3382693237924196E-3</v>
      </c>
      <c r="FK133">
        <v>1</v>
      </c>
      <c r="FL133">
        <v>2</v>
      </c>
      <c r="FM133">
        <v>3</v>
      </c>
      <c r="FN133" t="s">
        <v>422</v>
      </c>
      <c r="FO133">
        <v>3.92666</v>
      </c>
      <c r="FP133">
        <v>2.7846299999999999</v>
      </c>
      <c r="FQ133">
        <v>6.6603099999999998E-2</v>
      </c>
      <c r="FR133">
        <v>6.7698900000000006E-2</v>
      </c>
      <c r="FS133">
        <v>8.6797600000000003E-2</v>
      </c>
      <c r="FT133">
        <v>8.1605499999999997E-2</v>
      </c>
      <c r="FU133">
        <v>20048.7</v>
      </c>
      <c r="FV133">
        <v>24429.5</v>
      </c>
      <c r="FW133">
        <v>20919.5</v>
      </c>
      <c r="FX133">
        <v>25273.9</v>
      </c>
      <c r="FY133">
        <v>30300.9</v>
      </c>
      <c r="FZ133">
        <v>34178.400000000001</v>
      </c>
      <c r="GA133">
        <v>37760</v>
      </c>
      <c r="GB133">
        <v>41932.699999999997</v>
      </c>
      <c r="GC133">
        <v>2.6663700000000001</v>
      </c>
      <c r="GD133">
        <v>2.1377999999999999</v>
      </c>
      <c r="GE133">
        <v>0.19648699999999999</v>
      </c>
      <c r="GF133">
        <v>0</v>
      </c>
      <c r="GG133">
        <v>24.2499</v>
      </c>
      <c r="GH133">
        <v>999.9</v>
      </c>
      <c r="GI133">
        <v>48.761000000000003</v>
      </c>
      <c r="GJ133">
        <v>30.957000000000001</v>
      </c>
      <c r="GK133">
        <v>24.110299999999999</v>
      </c>
      <c r="GL133">
        <v>61.4589</v>
      </c>
      <c r="GM133">
        <v>19.326899999999998</v>
      </c>
      <c r="GN133">
        <v>3</v>
      </c>
      <c r="GO133">
        <v>-0.18145600000000001</v>
      </c>
      <c r="GP133">
        <v>-0.25266300000000003</v>
      </c>
      <c r="GQ133">
        <v>20.321200000000001</v>
      </c>
      <c r="GR133">
        <v>5.2216300000000002</v>
      </c>
      <c r="GS133">
        <v>11.962</v>
      </c>
      <c r="GT133">
        <v>4.9856999999999996</v>
      </c>
      <c r="GU133">
        <v>3.3010000000000002</v>
      </c>
      <c r="GV133">
        <v>999.9</v>
      </c>
      <c r="GW133">
        <v>9999</v>
      </c>
      <c r="GX133">
        <v>9999</v>
      </c>
      <c r="GY133">
        <v>9999</v>
      </c>
      <c r="GZ133">
        <v>1.88446</v>
      </c>
      <c r="HA133">
        <v>1.88141</v>
      </c>
      <c r="HB133">
        <v>1.88289</v>
      </c>
      <c r="HC133">
        <v>1.88161</v>
      </c>
      <c r="HD133">
        <v>1.8831100000000001</v>
      </c>
      <c r="HE133">
        <v>1.88232</v>
      </c>
      <c r="HF133">
        <v>1.8843099999999999</v>
      </c>
      <c r="HG133">
        <v>1.8815999999999999</v>
      </c>
      <c r="HH133">
        <v>5</v>
      </c>
      <c r="HI133">
        <v>0</v>
      </c>
      <c r="HJ133">
        <v>0</v>
      </c>
      <c r="HK133">
        <v>0</v>
      </c>
      <c r="HL133" t="s">
        <v>406</v>
      </c>
      <c r="HM133" t="s">
        <v>407</v>
      </c>
      <c r="HN133" t="s">
        <v>408</v>
      </c>
      <c r="HO133" t="s">
        <v>408</v>
      </c>
      <c r="HP133" t="s">
        <v>408</v>
      </c>
      <c r="HQ133" t="s">
        <v>408</v>
      </c>
      <c r="HR133">
        <v>0</v>
      </c>
      <c r="HS133">
        <v>100</v>
      </c>
      <c r="HT133">
        <v>100</v>
      </c>
      <c r="HU133">
        <v>0.184</v>
      </c>
      <c r="HV133">
        <v>-8.1000000000000003E-2</v>
      </c>
      <c r="HW133">
        <v>0.116809523809593</v>
      </c>
      <c r="HX133">
        <v>0</v>
      </c>
      <c r="HY133">
        <v>0</v>
      </c>
      <c r="HZ133">
        <v>0</v>
      </c>
      <c r="IA133">
        <v>-8.0764999999999504E-2</v>
      </c>
      <c r="IB133">
        <v>0</v>
      </c>
      <c r="IC133">
        <v>0</v>
      </c>
      <c r="ID133">
        <v>0</v>
      </c>
      <c r="IE133">
        <v>-1</v>
      </c>
      <c r="IF133">
        <v>-1</v>
      </c>
      <c r="IG133">
        <v>-1</v>
      </c>
      <c r="IH133">
        <v>-1</v>
      </c>
      <c r="II133">
        <v>3.1</v>
      </c>
      <c r="IJ133">
        <v>3.2</v>
      </c>
      <c r="IK133">
        <v>1.2145999999999999</v>
      </c>
      <c r="IL133">
        <v>2.5793499999999998</v>
      </c>
      <c r="IM133">
        <v>2.8002899999999999</v>
      </c>
      <c r="IN133">
        <v>2.97119</v>
      </c>
      <c r="IO133">
        <v>3.0493199999999998</v>
      </c>
      <c r="IP133">
        <v>2.3315399999999999</v>
      </c>
      <c r="IQ133">
        <v>34.990400000000001</v>
      </c>
      <c r="IR133">
        <v>24.2013</v>
      </c>
      <c r="IS133">
        <v>18</v>
      </c>
      <c r="IT133">
        <v>1093.9100000000001</v>
      </c>
      <c r="IU133">
        <v>560.88400000000001</v>
      </c>
      <c r="IV133">
        <v>24.999600000000001</v>
      </c>
      <c r="IW133">
        <v>24.940899999999999</v>
      </c>
      <c r="IX133">
        <v>30.0001</v>
      </c>
      <c r="IY133">
        <v>24.819500000000001</v>
      </c>
      <c r="IZ133">
        <v>24.811399999999999</v>
      </c>
      <c r="JA133">
        <v>24.278400000000001</v>
      </c>
      <c r="JB133">
        <v>20.671500000000002</v>
      </c>
      <c r="JC133">
        <v>0</v>
      </c>
      <c r="JD133">
        <v>25</v>
      </c>
      <c r="JE133">
        <v>300</v>
      </c>
      <c r="JF133">
        <v>18.126300000000001</v>
      </c>
      <c r="JG133">
        <v>101.78700000000001</v>
      </c>
      <c r="JH133">
        <v>101.086</v>
      </c>
    </row>
    <row r="134" spans="1:268" x14ac:dyDescent="0.2">
      <c r="A134">
        <v>116</v>
      </c>
      <c r="B134">
        <v>1530579328.0999999</v>
      </c>
      <c r="C134">
        <v>21932.0999999046</v>
      </c>
      <c r="D134" t="s">
        <v>901</v>
      </c>
      <c r="E134" t="s">
        <v>902</v>
      </c>
      <c r="F134" t="s">
        <v>399</v>
      </c>
      <c r="I134">
        <v>1530579328.0999999</v>
      </c>
      <c r="J134">
        <f t="shared" si="138"/>
        <v>2.4312550979711145E-3</v>
      </c>
      <c r="K134">
        <f t="shared" si="139"/>
        <v>2.4312550979711145</v>
      </c>
      <c r="L134">
        <f t="shared" si="140"/>
        <v>6.0082892254102189</v>
      </c>
      <c r="M134">
        <f t="shared" si="141"/>
        <v>196.07599999999999</v>
      </c>
      <c r="N134">
        <f t="shared" si="142"/>
        <v>105.72574759347704</v>
      </c>
      <c r="O134">
        <f t="shared" si="143"/>
        <v>9.6337410104696293</v>
      </c>
      <c r="P134">
        <f t="shared" si="144"/>
        <v>17.866465315827998</v>
      </c>
      <c r="Q134">
        <f t="shared" si="145"/>
        <v>0.11512915501506428</v>
      </c>
      <c r="R134">
        <f t="shared" si="146"/>
        <v>2.7655704071372584</v>
      </c>
      <c r="S134">
        <f t="shared" si="147"/>
        <v>0.11253131831293364</v>
      </c>
      <c r="T134">
        <f t="shared" si="148"/>
        <v>7.0560596947005019E-2</v>
      </c>
      <c r="U134">
        <f t="shared" si="149"/>
        <v>248.06562750032225</v>
      </c>
      <c r="V134">
        <f t="shared" si="150"/>
        <v>27.554788879877247</v>
      </c>
      <c r="W134">
        <f t="shared" si="151"/>
        <v>27.4209</v>
      </c>
      <c r="X134">
        <f t="shared" si="152"/>
        <v>3.6685987657869457</v>
      </c>
      <c r="Y134">
        <f t="shared" si="153"/>
        <v>50.071714155284539</v>
      </c>
      <c r="Z134">
        <f t="shared" si="154"/>
        <v>1.7585633158381999</v>
      </c>
      <c r="AA134">
        <f t="shared" si="155"/>
        <v>3.5120893013258305</v>
      </c>
      <c r="AB134">
        <f t="shared" si="156"/>
        <v>1.9100354499487457</v>
      </c>
      <c r="AC134">
        <f t="shared" si="157"/>
        <v>-107.21834982052616</v>
      </c>
      <c r="AD134">
        <f t="shared" si="158"/>
        <v>-110.71975284694493</v>
      </c>
      <c r="AE134">
        <f t="shared" si="159"/>
        <v>-8.6443315856833358</v>
      </c>
      <c r="AF134">
        <f t="shared" si="160"/>
        <v>21.483193247167819</v>
      </c>
      <c r="AG134">
        <v>0</v>
      </c>
      <c r="AH134">
        <v>0</v>
      </c>
      <c r="AI134">
        <f t="shared" si="161"/>
        <v>1</v>
      </c>
      <c r="AJ134">
        <f t="shared" si="162"/>
        <v>0</v>
      </c>
      <c r="AK134">
        <f t="shared" si="163"/>
        <v>48135.898508947052</v>
      </c>
      <c r="AL134" t="s">
        <v>400</v>
      </c>
      <c r="AM134">
        <v>8237.3799999999992</v>
      </c>
      <c r="AN134">
        <v>0</v>
      </c>
      <c r="AO134">
        <v>0</v>
      </c>
      <c r="AP134" t="e">
        <f t="shared" si="164"/>
        <v>#DIV/0!</v>
      </c>
      <c r="AQ134">
        <v>-1</v>
      </c>
      <c r="AR134" t="s">
        <v>903</v>
      </c>
      <c r="AS134">
        <v>10360.9</v>
      </c>
      <c r="AT134">
        <v>1852.15115384615</v>
      </c>
      <c r="AU134">
        <v>2174.29</v>
      </c>
      <c r="AV134">
        <f t="shared" si="165"/>
        <v>0.14815817860260128</v>
      </c>
      <c r="AW134">
        <v>0.5</v>
      </c>
      <c r="AX134">
        <f t="shared" si="166"/>
        <v>1264.535400777369</v>
      </c>
      <c r="AY134">
        <f t="shared" si="167"/>
        <v>6.0082892254102189</v>
      </c>
      <c r="AZ134">
        <f t="shared" si="168"/>
        <v>93.675630878842711</v>
      </c>
      <c r="BA134">
        <f t="shared" si="169"/>
        <v>5.5421850753263977E-3</v>
      </c>
      <c r="BB134">
        <f t="shared" si="170"/>
        <v>-1</v>
      </c>
      <c r="BC134" t="e">
        <f t="shared" si="171"/>
        <v>#DIV/0!</v>
      </c>
      <c r="BD134" t="s">
        <v>402</v>
      </c>
      <c r="BE134">
        <v>0</v>
      </c>
      <c r="BF134" t="e">
        <f t="shared" si="172"/>
        <v>#DIV/0!</v>
      </c>
      <c r="BG134" t="e">
        <f t="shared" si="173"/>
        <v>#DIV/0!</v>
      </c>
      <c r="BH134" t="e">
        <f t="shared" si="174"/>
        <v>#DIV/0!</v>
      </c>
      <c r="BI134" t="e">
        <f t="shared" si="175"/>
        <v>#DIV/0!</v>
      </c>
      <c r="BJ134">
        <f t="shared" si="176"/>
        <v>0.1481581786026013</v>
      </c>
      <c r="BK134" t="e">
        <f t="shared" si="177"/>
        <v>#DIV/0!</v>
      </c>
      <c r="BL134" t="e">
        <f t="shared" si="178"/>
        <v>#DIV/0!</v>
      </c>
      <c r="BM134" t="e">
        <f t="shared" si="179"/>
        <v>#DIV/0!</v>
      </c>
      <c r="BN134">
        <v>742</v>
      </c>
      <c r="BO134">
        <v>300</v>
      </c>
      <c r="BP134">
        <v>300</v>
      </c>
      <c r="BQ134">
        <v>300</v>
      </c>
      <c r="BR134">
        <v>10360.9</v>
      </c>
      <c r="BS134">
        <v>2118.4299999999998</v>
      </c>
      <c r="BT134">
        <v>-7.35448E-3</v>
      </c>
      <c r="BU134">
        <v>-6.08</v>
      </c>
      <c r="BV134" t="s">
        <v>402</v>
      </c>
      <c r="BW134" t="s">
        <v>402</v>
      </c>
      <c r="BX134" t="s">
        <v>402</v>
      </c>
      <c r="BY134" t="s">
        <v>402</v>
      </c>
      <c r="BZ134" t="s">
        <v>402</v>
      </c>
      <c r="CA134" t="s">
        <v>402</v>
      </c>
      <c r="CB134" t="s">
        <v>402</v>
      </c>
      <c r="CC134" t="s">
        <v>402</v>
      </c>
      <c r="CD134" t="s">
        <v>402</v>
      </c>
      <c r="CE134" t="s">
        <v>402</v>
      </c>
      <c r="CF134">
        <f t="shared" si="180"/>
        <v>1500.06</v>
      </c>
      <c r="CG134">
        <f t="shared" si="181"/>
        <v>1264.535400777369</v>
      </c>
      <c r="CH134">
        <f t="shared" si="182"/>
        <v>0.84298988092300908</v>
      </c>
      <c r="CI134">
        <f t="shared" si="183"/>
        <v>0.16537047018140758</v>
      </c>
      <c r="CJ134">
        <v>6</v>
      </c>
      <c r="CK134">
        <v>0.5</v>
      </c>
      <c r="CL134" t="s">
        <v>403</v>
      </c>
      <c r="CM134">
        <v>2</v>
      </c>
      <c r="CN134">
        <v>1530579328.0999999</v>
      </c>
      <c r="CO134">
        <v>196.07599999999999</v>
      </c>
      <c r="CP134">
        <v>199.96700000000001</v>
      </c>
      <c r="CQ134">
        <v>19.299399999999999</v>
      </c>
      <c r="CR134">
        <v>17.8688</v>
      </c>
      <c r="CS134">
        <v>195.93600000000001</v>
      </c>
      <c r="CT134">
        <v>19.383400000000002</v>
      </c>
      <c r="CU134">
        <v>1000</v>
      </c>
      <c r="CV134">
        <v>91.017700000000005</v>
      </c>
      <c r="CW134">
        <v>0.10240299999999999</v>
      </c>
      <c r="CX134">
        <v>26.6783</v>
      </c>
      <c r="CY134">
        <v>27.4209</v>
      </c>
      <c r="CZ134">
        <v>999.9</v>
      </c>
      <c r="DA134">
        <v>0</v>
      </c>
      <c r="DB134">
        <v>0</v>
      </c>
      <c r="DC134">
        <v>9990.6200000000008</v>
      </c>
      <c r="DD134">
        <v>0</v>
      </c>
      <c r="DE134">
        <v>0.21912699999999999</v>
      </c>
      <c r="DF134">
        <v>-3.8472900000000001</v>
      </c>
      <c r="DG134">
        <v>199.98</v>
      </c>
      <c r="DH134">
        <v>203.60599999999999</v>
      </c>
      <c r="DI134">
        <v>1.4336100000000001</v>
      </c>
      <c r="DJ134">
        <v>199.96700000000001</v>
      </c>
      <c r="DK134">
        <v>17.8688</v>
      </c>
      <c r="DL134">
        <v>1.7568600000000001</v>
      </c>
      <c r="DM134">
        <v>1.6263799999999999</v>
      </c>
      <c r="DN134">
        <v>15.408200000000001</v>
      </c>
      <c r="DO134">
        <v>14.211</v>
      </c>
      <c r="DP134">
        <v>1500.06</v>
      </c>
      <c r="DQ134">
        <v>0.90000100000000005</v>
      </c>
      <c r="DR134">
        <v>9.9999299999999999E-2</v>
      </c>
      <c r="DS134">
        <v>0</v>
      </c>
      <c r="DT134">
        <v>1849.94</v>
      </c>
      <c r="DU134">
        <v>4.9997400000000001</v>
      </c>
      <c r="DV134">
        <v>26362.1</v>
      </c>
      <c r="DW134">
        <v>11510.9</v>
      </c>
      <c r="DX134">
        <v>42.375</v>
      </c>
      <c r="DY134">
        <v>43.311999999999998</v>
      </c>
      <c r="DZ134">
        <v>43.311999999999998</v>
      </c>
      <c r="EA134">
        <v>43.061999999999998</v>
      </c>
      <c r="EB134">
        <v>44.561999999999998</v>
      </c>
      <c r="EC134">
        <v>1345.56</v>
      </c>
      <c r="ED134">
        <v>149.5</v>
      </c>
      <c r="EE134">
        <v>0</v>
      </c>
      <c r="EF134">
        <v>137.40000009536701</v>
      </c>
      <c r="EG134">
        <v>0</v>
      </c>
      <c r="EH134">
        <v>1852.15115384615</v>
      </c>
      <c r="EI134">
        <v>-21.646837603918001</v>
      </c>
      <c r="EJ134">
        <v>-288.61538487963003</v>
      </c>
      <c r="EK134">
        <v>26397.6615384615</v>
      </c>
      <c r="EL134">
        <v>15</v>
      </c>
      <c r="EM134">
        <v>1530579351.0999999</v>
      </c>
      <c r="EN134" t="s">
        <v>904</v>
      </c>
      <c r="EO134">
        <v>1530579348.5999999</v>
      </c>
      <c r="EP134">
        <v>1530579351.0999999</v>
      </c>
      <c r="EQ134">
        <v>119</v>
      </c>
      <c r="ER134">
        <v>-4.3999999999999997E-2</v>
      </c>
      <c r="ES134">
        <v>-3.0000000000000001E-3</v>
      </c>
      <c r="ET134">
        <v>0.14000000000000001</v>
      </c>
      <c r="EU134">
        <v>-8.4000000000000005E-2</v>
      </c>
      <c r="EV134">
        <v>200</v>
      </c>
      <c r="EW134">
        <v>18</v>
      </c>
      <c r="EX134">
        <v>0.35</v>
      </c>
      <c r="EY134">
        <v>0.09</v>
      </c>
      <c r="EZ134">
        <v>-3.8603649999999998</v>
      </c>
      <c r="FA134">
        <v>-7.3094634146335796E-2</v>
      </c>
      <c r="FB134">
        <v>1.6426341649923199E-2</v>
      </c>
      <c r="FC134">
        <v>1</v>
      </c>
      <c r="FD134">
        <v>1</v>
      </c>
      <c r="FE134">
        <v>0</v>
      </c>
      <c r="FF134">
        <v>0</v>
      </c>
      <c r="FG134">
        <v>0</v>
      </c>
      <c r="FH134">
        <v>1.42200975</v>
      </c>
      <c r="FI134">
        <v>4.4754258911817599E-2</v>
      </c>
      <c r="FJ134">
        <v>4.5450052186438604E-3</v>
      </c>
      <c r="FK134">
        <v>1</v>
      </c>
      <c r="FL134">
        <v>2</v>
      </c>
      <c r="FM134">
        <v>3</v>
      </c>
      <c r="FN134" t="s">
        <v>422</v>
      </c>
      <c r="FO134">
        <v>3.9267400000000001</v>
      </c>
      <c r="FP134">
        <v>2.7849400000000002</v>
      </c>
      <c r="FQ134">
        <v>4.72606E-2</v>
      </c>
      <c r="FR134">
        <v>4.8088699999999998E-2</v>
      </c>
      <c r="FS134">
        <v>8.6583300000000002E-2</v>
      </c>
      <c r="FT134">
        <v>8.0938099999999999E-2</v>
      </c>
      <c r="FU134">
        <v>20464.7</v>
      </c>
      <c r="FV134">
        <v>24944.2</v>
      </c>
      <c r="FW134">
        <v>20919.900000000001</v>
      </c>
      <c r="FX134">
        <v>25274.7</v>
      </c>
      <c r="FY134">
        <v>30308</v>
      </c>
      <c r="FZ134">
        <v>34203.5</v>
      </c>
      <c r="GA134">
        <v>37760.300000000003</v>
      </c>
      <c r="GB134">
        <v>41933.5</v>
      </c>
      <c r="GC134">
        <v>2.6660699999999999</v>
      </c>
      <c r="GD134">
        <v>2.1368</v>
      </c>
      <c r="GE134">
        <v>0.19285099999999999</v>
      </c>
      <c r="GF134">
        <v>0</v>
      </c>
      <c r="GG134">
        <v>24.260999999999999</v>
      </c>
      <c r="GH134">
        <v>999.9</v>
      </c>
      <c r="GI134">
        <v>48.688000000000002</v>
      </c>
      <c r="GJ134">
        <v>30.946999999999999</v>
      </c>
      <c r="GK134">
        <v>24.059899999999999</v>
      </c>
      <c r="GL134">
        <v>61.6389</v>
      </c>
      <c r="GM134">
        <v>19.282900000000001</v>
      </c>
      <c r="GN134">
        <v>3</v>
      </c>
      <c r="GO134">
        <v>-0.18208099999999999</v>
      </c>
      <c r="GP134">
        <v>-0.253222</v>
      </c>
      <c r="GQ134">
        <v>20.321000000000002</v>
      </c>
      <c r="GR134">
        <v>5.2219300000000004</v>
      </c>
      <c r="GS134">
        <v>11.962</v>
      </c>
      <c r="GT134">
        <v>4.9858000000000002</v>
      </c>
      <c r="GU134">
        <v>3.3010000000000002</v>
      </c>
      <c r="GV134">
        <v>999.9</v>
      </c>
      <c r="GW134">
        <v>9999</v>
      </c>
      <c r="GX134">
        <v>9999</v>
      </c>
      <c r="GY134">
        <v>9999</v>
      </c>
      <c r="GZ134">
        <v>1.88445</v>
      </c>
      <c r="HA134">
        <v>1.88141</v>
      </c>
      <c r="HB134">
        <v>1.8829199999999999</v>
      </c>
      <c r="HC134">
        <v>1.88167</v>
      </c>
      <c r="HD134">
        <v>1.8831800000000001</v>
      </c>
      <c r="HE134">
        <v>1.88232</v>
      </c>
      <c r="HF134">
        <v>1.88432</v>
      </c>
      <c r="HG134">
        <v>1.8815900000000001</v>
      </c>
      <c r="HH134">
        <v>5</v>
      </c>
      <c r="HI134">
        <v>0</v>
      </c>
      <c r="HJ134">
        <v>0</v>
      </c>
      <c r="HK134">
        <v>0</v>
      </c>
      <c r="HL134" t="s">
        <v>406</v>
      </c>
      <c r="HM134" t="s">
        <v>407</v>
      </c>
      <c r="HN134" t="s">
        <v>408</v>
      </c>
      <c r="HO134" t="s">
        <v>408</v>
      </c>
      <c r="HP134" t="s">
        <v>408</v>
      </c>
      <c r="HQ134" t="s">
        <v>408</v>
      </c>
      <c r="HR134">
        <v>0</v>
      </c>
      <c r="HS134">
        <v>100</v>
      </c>
      <c r="HT134">
        <v>100</v>
      </c>
      <c r="HU134">
        <v>0.14000000000000001</v>
      </c>
      <c r="HV134">
        <v>-8.4000000000000005E-2</v>
      </c>
      <c r="HW134">
        <v>0.18434999999999499</v>
      </c>
      <c r="HX134">
        <v>0</v>
      </c>
      <c r="HY134">
        <v>0</v>
      </c>
      <c r="HZ134">
        <v>0</v>
      </c>
      <c r="IA134">
        <v>-8.0959999999997506E-2</v>
      </c>
      <c r="IB134">
        <v>0</v>
      </c>
      <c r="IC134">
        <v>0</v>
      </c>
      <c r="ID134">
        <v>0</v>
      </c>
      <c r="IE134">
        <v>-1</v>
      </c>
      <c r="IF134">
        <v>-1</v>
      </c>
      <c r="IG134">
        <v>-1</v>
      </c>
      <c r="IH134">
        <v>-1</v>
      </c>
      <c r="II134">
        <v>2</v>
      </c>
      <c r="IJ134">
        <v>2</v>
      </c>
      <c r="IK134">
        <v>0.87402299999999999</v>
      </c>
      <c r="IL134">
        <v>2.5842299999999998</v>
      </c>
      <c r="IM134">
        <v>2.8002899999999999</v>
      </c>
      <c r="IN134">
        <v>2.97119</v>
      </c>
      <c r="IO134">
        <v>3.0493199999999998</v>
      </c>
      <c r="IP134">
        <v>2.32544</v>
      </c>
      <c r="IQ134">
        <v>34.967399999999998</v>
      </c>
      <c r="IR134">
        <v>24.210100000000001</v>
      </c>
      <c r="IS134">
        <v>18</v>
      </c>
      <c r="IT134">
        <v>1093.47</v>
      </c>
      <c r="IU134">
        <v>560.09400000000005</v>
      </c>
      <c r="IV134">
        <v>25.0001</v>
      </c>
      <c r="IW134">
        <v>24.933800000000002</v>
      </c>
      <c r="IX134">
        <v>30.0001</v>
      </c>
      <c r="IY134">
        <v>24.8154</v>
      </c>
      <c r="IZ134">
        <v>24.807300000000001</v>
      </c>
      <c r="JA134">
        <v>17.4602</v>
      </c>
      <c r="JB134">
        <v>21.4224</v>
      </c>
      <c r="JC134">
        <v>0</v>
      </c>
      <c r="JD134">
        <v>25</v>
      </c>
      <c r="JE134">
        <v>200</v>
      </c>
      <c r="JF134">
        <v>17.906300000000002</v>
      </c>
      <c r="JG134">
        <v>101.789</v>
      </c>
      <c r="JH134">
        <v>101.089</v>
      </c>
    </row>
    <row r="135" spans="1:268" x14ac:dyDescent="0.2">
      <c r="A135">
        <v>117</v>
      </c>
      <c r="B135">
        <v>1530579472.0999999</v>
      </c>
      <c r="C135">
        <v>22076.0999999046</v>
      </c>
      <c r="D135" t="s">
        <v>905</v>
      </c>
      <c r="E135" t="s">
        <v>906</v>
      </c>
      <c r="F135" t="s">
        <v>399</v>
      </c>
      <c r="I135">
        <v>1530579472.0999999</v>
      </c>
      <c r="J135">
        <f t="shared" si="138"/>
        <v>2.7550810470681462E-3</v>
      </c>
      <c r="K135">
        <f t="shared" si="139"/>
        <v>2.7550810470681464</v>
      </c>
      <c r="L135">
        <f t="shared" si="140"/>
        <v>2.2067267511971385</v>
      </c>
      <c r="M135">
        <f t="shared" si="141"/>
        <v>98.5</v>
      </c>
      <c r="N135">
        <f t="shared" si="142"/>
        <v>68.26163428150403</v>
      </c>
      <c r="O135">
        <f t="shared" si="143"/>
        <v>6.2200666708240711</v>
      </c>
      <c r="P135">
        <f t="shared" si="144"/>
        <v>8.9754160375000005</v>
      </c>
      <c r="Q135">
        <f t="shared" si="145"/>
        <v>0.13183222782933759</v>
      </c>
      <c r="R135">
        <f t="shared" si="146"/>
        <v>2.7707778222244932</v>
      </c>
      <c r="S135">
        <f t="shared" si="147"/>
        <v>0.12844408887680017</v>
      </c>
      <c r="T135">
        <f t="shared" si="148"/>
        <v>8.0574713688986541E-2</v>
      </c>
      <c r="U135">
        <f t="shared" si="149"/>
        <v>248.01978150040159</v>
      </c>
      <c r="V135">
        <f t="shared" si="150"/>
        <v>27.447371475702326</v>
      </c>
      <c r="W135">
        <f t="shared" si="151"/>
        <v>27.354600000000001</v>
      </c>
      <c r="X135">
        <f t="shared" si="152"/>
        <v>3.6543822466136828</v>
      </c>
      <c r="Y135">
        <f t="shared" si="153"/>
        <v>50.10308275202577</v>
      </c>
      <c r="Z135">
        <f t="shared" si="154"/>
        <v>1.7579149617975001</v>
      </c>
      <c r="AA135">
        <f t="shared" si="155"/>
        <v>3.5085964081250545</v>
      </c>
      <c r="AB135">
        <f t="shared" si="156"/>
        <v>1.8964672848161828</v>
      </c>
      <c r="AC135">
        <f t="shared" si="157"/>
        <v>-121.49907417570525</v>
      </c>
      <c r="AD135">
        <f t="shared" si="158"/>
        <v>-103.54895018336494</v>
      </c>
      <c r="AE135">
        <f t="shared" si="159"/>
        <v>-8.0659270926644826</v>
      </c>
      <c r="AF135">
        <f t="shared" si="160"/>
        <v>14.905830048666928</v>
      </c>
      <c r="AG135">
        <v>0</v>
      </c>
      <c r="AH135">
        <v>0</v>
      </c>
      <c r="AI135">
        <f t="shared" si="161"/>
        <v>1</v>
      </c>
      <c r="AJ135">
        <f t="shared" si="162"/>
        <v>0</v>
      </c>
      <c r="AK135">
        <f t="shared" si="163"/>
        <v>48280.702775421596</v>
      </c>
      <c r="AL135" t="s">
        <v>400</v>
      </c>
      <c r="AM135">
        <v>8237.3799999999992</v>
      </c>
      <c r="AN135">
        <v>0</v>
      </c>
      <c r="AO135">
        <v>0</v>
      </c>
      <c r="AP135" t="e">
        <f t="shared" si="164"/>
        <v>#DIV/0!</v>
      </c>
      <c r="AQ135">
        <v>-1</v>
      </c>
      <c r="AR135" t="s">
        <v>907</v>
      </c>
      <c r="AS135">
        <v>10358.700000000001</v>
      </c>
      <c r="AT135">
        <v>1666.50692307692</v>
      </c>
      <c r="AU135">
        <v>1919.61</v>
      </c>
      <c r="AV135">
        <f t="shared" si="165"/>
        <v>0.13185130152639335</v>
      </c>
      <c r="AW135">
        <v>0.5</v>
      </c>
      <c r="AX135">
        <f t="shared" si="166"/>
        <v>1264.2996007774102</v>
      </c>
      <c r="AY135">
        <f t="shared" si="167"/>
        <v>2.2067267511971385</v>
      </c>
      <c r="AZ135">
        <f t="shared" si="168"/>
        <v>83.349773940900519</v>
      </c>
      <c r="BA135">
        <f t="shared" si="169"/>
        <v>2.5363661818965546E-3</v>
      </c>
      <c r="BB135">
        <f t="shared" si="170"/>
        <v>-1</v>
      </c>
      <c r="BC135" t="e">
        <f t="shared" si="171"/>
        <v>#DIV/0!</v>
      </c>
      <c r="BD135" t="s">
        <v>402</v>
      </c>
      <c r="BE135">
        <v>0</v>
      </c>
      <c r="BF135" t="e">
        <f t="shared" si="172"/>
        <v>#DIV/0!</v>
      </c>
      <c r="BG135" t="e">
        <f t="shared" si="173"/>
        <v>#DIV/0!</v>
      </c>
      <c r="BH135" t="e">
        <f t="shared" si="174"/>
        <v>#DIV/0!</v>
      </c>
      <c r="BI135" t="e">
        <f t="shared" si="175"/>
        <v>#DIV/0!</v>
      </c>
      <c r="BJ135">
        <f t="shared" si="176"/>
        <v>0.13185130152639335</v>
      </c>
      <c r="BK135" t="e">
        <f t="shared" si="177"/>
        <v>#DIV/0!</v>
      </c>
      <c r="BL135" t="e">
        <f t="shared" si="178"/>
        <v>#DIV/0!</v>
      </c>
      <c r="BM135" t="e">
        <f t="shared" si="179"/>
        <v>#DIV/0!</v>
      </c>
      <c r="BN135">
        <v>743</v>
      </c>
      <c r="BO135">
        <v>300</v>
      </c>
      <c r="BP135">
        <v>300</v>
      </c>
      <c r="BQ135">
        <v>300</v>
      </c>
      <c r="BR135">
        <v>10358.700000000001</v>
      </c>
      <c r="BS135">
        <v>1878.51</v>
      </c>
      <c r="BT135">
        <v>-7.35274E-3</v>
      </c>
      <c r="BU135">
        <v>-4.45</v>
      </c>
      <c r="BV135" t="s">
        <v>402</v>
      </c>
      <c r="BW135" t="s">
        <v>402</v>
      </c>
      <c r="BX135" t="s">
        <v>402</v>
      </c>
      <c r="BY135" t="s">
        <v>402</v>
      </c>
      <c r="BZ135" t="s">
        <v>402</v>
      </c>
      <c r="CA135" t="s">
        <v>402</v>
      </c>
      <c r="CB135" t="s">
        <v>402</v>
      </c>
      <c r="CC135" t="s">
        <v>402</v>
      </c>
      <c r="CD135" t="s">
        <v>402</v>
      </c>
      <c r="CE135" t="s">
        <v>402</v>
      </c>
      <c r="CF135">
        <f t="shared" si="180"/>
        <v>1499.78</v>
      </c>
      <c r="CG135">
        <f t="shared" si="181"/>
        <v>1264.2996007774102</v>
      </c>
      <c r="CH135">
        <f t="shared" si="182"/>
        <v>0.84299003905733516</v>
      </c>
      <c r="CI135">
        <f t="shared" si="183"/>
        <v>0.16537077538065689</v>
      </c>
      <c r="CJ135">
        <v>6</v>
      </c>
      <c r="CK135">
        <v>0.5</v>
      </c>
      <c r="CL135" t="s">
        <v>403</v>
      </c>
      <c r="CM135">
        <v>2</v>
      </c>
      <c r="CN135">
        <v>1530579472.0999999</v>
      </c>
      <c r="CO135">
        <v>98.5</v>
      </c>
      <c r="CP135">
        <v>99.986900000000006</v>
      </c>
      <c r="CQ135">
        <v>19.292100000000001</v>
      </c>
      <c r="CR135">
        <v>17.6709</v>
      </c>
      <c r="CS135">
        <v>98.18</v>
      </c>
      <c r="CT135">
        <v>19.380099999999999</v>
      </c>
      <c r="CU135">
        <v>999.97400000000005</v>
      </c>
      <c r="CV135">
        <v>91.019199999999998</v>
      </c>
      <c r="CW135">
        <v>0.101775</v>
      </c>
      <c r="CX135">
        <v>26.6614</v>
      </c>
      <c r="CY135">
        <v>27.354600000000001</v>
      </c>
      <c r="CZ135">
        <v>999.9</v>
      </c>
      <c r="DA135">
        <v>0</v>
      </c>
      <c r="DB135">
        <v>0</v>
      </c>
      <c r="DC135">
        <v>10021.200000000001</v>
      </c>
      <c r="DD135">
        <v>0</v>
      </c>
      <c r="DE135">
        <v>0.21912699999999999</v>
      </c>
      <c r="DF135">
        <v>-1.6668499999999999</v>
      </c>
      <c r="DG135">
        <v>100.255</v>
      </c>
      <c r="DH135">
        <v>101.786</v>
      </c>
      <c r="DI135">
        <v>1.62523</v>
      </c>
      <c r="DJ135">
        <v>99.986900000000006</v>
      </c>
      <c r="DK135">
        <v>17.6709</v>
      </c>
      <c r="DL135">
        <v>1.7563200000000001</v>
      </c>
      <c r="DM135">
        <v>1.60839</v>
      </c>
      <c r="DN135">
        <v>15.4034</v>
      </c>
      <c r="DO135">
        <v>14.0395</v>
      </c>
      <c r="DP135">
        <v>1499.78</v>
      </c>
      <c r="DQ135">
        <v>0.90000100000000005</v>
      </c>
      <c r="DR135">
        <v>9.9999299999999999E-2</v>
      </c>
      <c r="DS135">
        <v>0</v>
      </c>
      <c r="DT135">
        <v>1661.76</v>
      </c>
      <c r="DU135">
        <v>4.9997400000000001</v>
      </c>
      <c r="DV135">
        <v>23658.799999999999</v>
      </c>
      <c r="DW135">
        <v>11508.6</v>
      </c>
      <c r="DX135">
        <v>41.875</v>
      </c>
      <c r="DY135">
        <v>43.375</v>
      </c>
      <c r="DZ135">
        <v>43.125</v>
      </c>
      <c r="EA135">
        <v>43.436999999999998</v>
      </c>
      <c r="EB135">
        <v>44.125</v>
      </c>
      <c r="EC135">
        <v>1345.3</v>
      </c>
      <c r="ED135">
        <v>149.47999999999999</v>
      </c>
      <c r="EE135">
        <v>0</v>
      </c>
      <c r="EF135">
        <v>143.799999952316</v>
      </c>
      <c r="EG135">
        <v>0</v>
      </c>
      <c r="EH135">
        <v>1666.50692307692</v>
      </c>
      <c r="EI135">
        <v>-38.153846145679402</v>
      </c>
      <c r="EJ135">
        <v>-548.47863240804304</v>
      </c>
      <c r="EK135">
        <v>23729.599999999999</v>
      </c>
      <c r="EL135">
        <v>15</v>
      </c>
      <c r="EM135">
        <v>1530579493.0999999</v>
      </c>
      <c r="EN135" t="s">
        <v>908</v>
      </c>
      <c r="EO135">
        <v>1530579489.0999999</v>
      </c>
      <c r="EP135">
        <v>1530579493.0999999</v>
      </c>
      <c r="EQ135">
        <v>120</v>
      </c>
      <c r="ER135">
        <v>0.18</v>
      </c>
      <c r="ES135">
        <v>-4.0000000000000001E-3</v>
      </c>
      <c r="ET135">
        <v>0.32</v>
      </c>
      <c r="EU135">
        <v>-8.7999999999999995E-2</v>
      </c>
      <c r="EV135">
        <v>100</v>
      </c>
      <c r="EW135">
        <v>18</v>
      </c>
      <c r="EX135">
        <v>0.17</v>
      </c>
      <c r="EY135">
        <v>0.06</v>
      </c>
      <c r="EZ135">
        <v>-1.6396346341463399</v>
      </c>
      <c r="FA135">
        <v>-5.6339581881531403E-2</v>
      </c>
      <c r="FB135">
        <v>1.8919921633618001E-2</v>
      </c>
      <c r="FC135">
        <v>1</v>
      </c>
      <c r="FD135">
        <v>1</v>
      </c>
      <c r="FE135">
        <v>0</v>
      </c>
      <c r="FF135">
        <v>0</v>
      </c>
      <c r="FG135">
        <v>0</v>
      </c>
      <c r="FH135">
        <v>1.62020365853659</v>
      </c>
      <c r="FI135">
        <v>5.5076445993033803E-2</v>
      </c>
      <c r="FJ135">
        <v>1.3543397231357E-2</v>
      </c>
      <c r="FK135">
        <v>1</v>
      </c>
      <c r="FL135">
        <v>2</v>
      </c>
      <c r="FM135">
        <v>3</v>
      </c>
      <c r="FN135" t="s">
        <v>422</v>
      </c>
      <c r="FO135">
        <v>3.9266999999999999</v>
      </c>
      <c r="FP135">
        <v>2.7845800000000001</v>
      </c>
      <c r="FQ135">
        <v>2.5058E-2</v>
      </c>
      <c r="FR135">
        <v>2.5468999999999999E-2</v>
      </c>
      <c r="FS135">
        <v>8.65755E-2</v>
      </c>
      <c r="FT135">
        <v>8.0284300000000003E-2</v>
      </c>
      <c r="FU135">
        <v>20942.5</v>
      </c>
      <c r="FV135">
        <v>25537.8</v>
      </c>
      <c r="FW135">
        <v>20920.5</v>
      </c>
      <c r="FX135">
        <v>25275.200000000001</v>
      </c>
      <c r="FY135">
        <v>30308.799999999999</v>
      </c>
      <c r="FZ135">
        <v>34227.800000000003</v>
      </c>
      <c r="GA135">
        <v>37761.5</v>
      </c>
      <c r="GB135">
        <v>41933.9</v>
      </c>
      <c r="GC135">
        <v>2.6657700000000002</v>
      </c>
      <c r="GD135">
        <v>2.13672</v>
      </c>
      <c r="GE135">
        <v>0.18946099999999999</v>
      </c>
      <c r="GF135">
        <v>0</v>
      </c>
      <c r="GG135">
        <v>24.2501</v>
      </c>
      <c r="GH135">
        <v>999.9</v>
      </c>
      <c r="GI135">
        <v>48.613999999999997</v>
      </c>
      <c r="GJ135">
        <v>30.946999999999999</v>
      </c>
      <c r="GK135">
        <v>24.023900000000001</v>
      </c>
      <c r="GL135">
        <v>61.189</v>
      </c>
      <c r="GM135">
        <v>19.294899999999998</v>
      </c>
      <c r="GN135">
        <v>3</v>
      </c>
      <c r="GO135">
        <v>-0.182812</v>
      </c>
      <c r="GP135">
        <v>-0.25158999999999998</v>
      </c>
      <c r="GQ135">
        <v>20.320699999999999</v>
      </c>
      <c r="GR135">
        <v>5.2180400000000002</v>
      </c>
      <c r="GS135">
        <v>11.962</v>
      </c>
      <c r="GT135">
        <v>4.98515</v>
      </c>
      <c r="GU135">
        <v>3.3003</v>
      </c>
      <c r="GV135">
        <v>999.9</v>
      </c>
      <c r="GW135">
        <v>9999</v>
      </c>
      <c r="GX135">
        <v>9999</v>
      </c>
      <c r="GY135">
        <v>9999</v>
      </c>
      <c r="GZ135">
        <v>1.88446</v>
      </c>
      <c r="HA135">
        <v>1.88141</v>
      </c>
      <c r="HB135">
        <v>1.8829100000000001</v>
      </c>
      <c r="HC135">
        <v>1.8816200000000001</v>
      </c>
      <c r="HD135">
        <v>1.88317</v>
      </c>
      <c r="HE135">
        <v>1.8823300000000001</v>
      </c>
      <c r="HF135">
        <v>1.88432</v>
      </c>
      <c r="HG135">
        <v>1.8815900000000001</v>
      </c>
      <c r="HH135">
        <v>5</v>
      </c>
      <c r="HI135">
        <v>0</v>
      </c>
      <c r="HJ135">
        <v>0</v>
      </c>
      <c r="HK135">
        <v>0</v>
      </c>
      <c r="HL135" t="s">
        <v>406</v>
      </c>
      <c r="HM135" t="s">
        <v>407</v>
      </c>
      <c r="HN135" t="s">
        <v>408</v>
      </c>
      <c r="HO135" t="s">
        <v>408</v>
      </c>
      <c r="HP135" t="s">
        <v>408</v>
      </c>
      <c r="HQ135" t="s">
        <v>408</v>
      </c>
      <c r="HR135">
        <v>0</v>
      </c>
      <c r="HS135">
        <v>100</v>
      </c>
      <c r="HT135">
        <v>100</v>
      </c>
      <c r="HU135">
        <v>0.32</v>
      </c>
      <c r="HV135">
        <v>-8.7999999999999995E-2</v>
      </c>
      <c r="HW135">
        <v>0.14000000000004301</v>
      </c>
      <c r="HX135">
        <v>0</v>
      </c>
      <c r="HY135">
        <v>0</v>
      </c>
      <c r="HZ135">
        <v>0</v>
      </c>
      <c r="IA135">
        <v>-8.3974999999998801E-2</v>
      </c>
      <c r="IB135">
        <v>0</v>
      </c>
      <c r="IC135">
        <v>0</v>
      </c>
      <c r="ID135">
        <v>0</v>
      </c>
      <c r="IE135">
        <v>-1</v>
      </c>
      <c r="IF135">
        <v>-1</v>
      </c>
      <c r="IG135">
        <v>-1</v>
      </c>
      <c r="IH135">
        <v>-1</v>
      </c>
      <c r="II135">
        <v>2.1</v>
      </c>
      <c r="IJ135">
        <v>2</v>
      </c>
      <c r="IK135">
        <v>0.51391600000000004</v>
      </c>
      <c r="IL135">
        <v>2.5952099999999998</v>
      </c>
      <c r="IM135">
        <v>2.8002899999999999</v>
      </c>
      <c r="IN135">
        <v>2.96997</v>
      </c>
      <c r="IO135">
        <v>3.0493199999999998</v>
      </c>
      <c r="IP135">
        <v>2.3046899999999999</v>
      </c>
      <c r="IQ135">
        <v>34.967399999999998</v>
      </c>
      <c r="IR135">
        <v>24.2013</v>
      </c>
      <c r="IS135">
        <v>18</v>
      </c>
      <c r="IT135">
        <v>1092.99</v>
      </c>
      <c r="IU135">
        <v>559.97</v>
      </c>
      <c r="IV135">
        <v>24.9998</v>
      </c>
      <c r="IW135">
        <v>24.926500000000001</v>
      </c>
      <c r="IX135">
        <v>30</v>
      </c>
      <c r="IY135">
        <v>24.809100000000001</v>
      </c>
      <c r="IZ135">
        <v>24.800999999999998</v>
      </c>
      <c r="JA135">
        <v>10.260300000000001</v>
      </c>
      <c r="JB135">
        <v>22.130099999999999</v>
      </c>
      <c r="JC135">
        <v>0</v>
      </c>
      <c r="JD135">
        <v>25</v>
      </c>
      <c r="JE135">
        <v>100</v>
      </c>
      <c r="JF135">
        <v>17.678699999999999</v>
      </c>
      <c r="JG135">
        <v>101.791</v>
      </c>
      <c r="JH135">
        <v>101.09</v>
      </c>
    </row>
    <row r="136" spans="1:268" x14ac:dyDescent="0.2">
      <c r="A136">
        <v>118</v>
      </c>
      <c r="B136">
        <v>1530579614.0999999</v>
      </c>
      <c r="C136">
        <v>22218.0999999046</v>
      </c>
      <c r="D136" t="s">
        <v>909</v>
      </c>
      <c r="E136" t="s">
        <v>910</v>
      </c>
      <c r="F136" t="s">
        <v>399</v>
      </c>
      <c r="I136">
        <v>1530579614.0999999</v>
      </c>
      <c r="J136">
        <f t="shared" si="138"/>
        <v>3.1400907080529543E-3</v>
      </c>
      <c r="K136">
        <f t="shared" si="139"/>
        <v>3.1400907080529543</v>
      </c>
      <c r="L136">
        <f t="shared" si="140"/>
        <v>-8.4855761075878777E-2</v>
      </c>
      <c r="M136">
        <f t="shared" si="141"/>
        <v>49.952300000000001</v>
      </c>
      <c r="N136">
        <f t="shared" si="142"/>
        <v>49.189753616481568</v>
      </c>
      <c r="O136">
        <f t="shared" si="143"/>
        <v>4.4824479273134585</v>
      </c>
      <c r="P136">
        <f t="shared" si="144"/>
        <v>4.5519354568289003</v>
      </c>
      <c r="Q136">
        <f t="shared" si="145"/>
        <v>0.15244709791096386</v>
      </c>
      <c r="R136">
        <f t="shared" si="146"/>
        <v>2.7648305575371284</v>
      </c>
      <c r="S136">
        <f t="shared" si="147"/>
        <v>0.14792661940295918</v>
      </c>
      <c r="T136">
        <f t="shared" si="148"/>
        <v>9.2849118589533555E-2</v>
      </c>
      <c r="U136">
        <f t="shared" si="149"/>
        <v>248.06997750050292</v>
      </c>
      <c r="V136">
        <f t="shared" si="150"/>
        <v>27.325574497214763</v>
      </c>
      <c r="W136">
        <f t="shared" si="151"/>
        <v>27.249500000000001</v>
      </c>
      <c r="X136">
        <f t="shared" si="152"/>
        <v>3.6319444706932864</v>
      </c>
      <c r="Y136">
        <f t="shared" si="153"/>
        <v>50.066227472046208</v>
      </c>
      <c r="Z136">
        <f t="shared" si="154"/>
        <v>1.7547609444294998</v>
      </c>
      <c r="AA136">
        <f t="shared" si="155"/>
        <v>3.5048795026732269</v>
      </c>
      <c r="AB136">
        <f t="shared" si="156"/>
        <v>1.8771835262637866</v>
      </c>
      <c r="AC136">
        <f t="shared" si="157"/>
        <v>-138.47800022513528</v>
      </c>
      <c r="AD136">
        <f t="shared" si="158"/>
        <v>-90.343778035374669</v>
      </c>
      <c r="AE136">
        <f t="shared" si="159"/>
        <v>-7.0481081128564291</v>
      </c>
      <c r="AF136">
        <f t="shared" si="160"/>
        <v>12.200091127136545</v>
      </c>
      <c r="AG136">
        <v>0</v>
      </c>
      <c r="AH136">
        <v>0</v>
      </c>
      <c r="AI136">
        <f t="shared" si="161"/>
        <v>1</v>
      </c>
      <c r="AJ136">
        <f t="shared" si="162"/>
        <v>0</v>
      </c>
      <c r="AK136">
        <f t="shared" si="163"/>
        <v>48121.455549606137</v>
      </c>
      <c r="AL136" t="s">
        <v>400</v>
      </c>
      <c r="AM136">
        <v>8237.3799999999992</v>
      </c>
      <c r="AN136">
        <v>0</v>
      </c>
      <c r="AO136">
        <v>0</v>
      </c>
      <c r="AP136" t="e">
        <f t="shared" si="164"/>
        <v>#DIV/0!</v>
      </c>
      <c r="AQ136">
        <v>-1</v>
      </c>
      <c r="AR136" t="s">
        <v>911</v>
      </c>
      <c r="AS136">
        <v>10356.299999999999</v>
      </c>
      <c r="AT136">
        <v>1458.8168000000001</v>
      </c>
      <c r="AU136">
        <v>1649.38</v>
      </c>
      <c r="AV136">
        <f t="shared" si="165"/>
        <v>0.1155362621106113</v>
      </c>
      <c r="AW136">
        <v>0.5</v>
      </c>
      <c r="AX136">
        <f t="shared" si="166"/>
        <v>1264.5528007774626</v>
      </c>
      <c r="AY136">
        <f t="shared" si="167"/>
        <v>-8.4855761075878777E-2</v>
      </c>
      <c r="AZ136">
        <f t="shared" si="168"/>
        <v>73.050851921666279</v>
      </c>
      <c r="BA136">
        <f t="shared" si="169"/>
        <v>7.236900178161634E-4</v>
      </c>
      <c r="BB136">
        <f t="shared" si="170"/>
        <v>-1</v>
      </c>
      <c r="BC136" t="e">
        <f t="shared" si="171"/>
        <v>#DIV/0!</v>
      </c>
      <c r="BD136" t="s">
        <v>402</v>
      </c>
      <c r="BE136">
        <v>0</v>
      </c>
      <c r="BF136" t="e">
        <f t="shared" si="172"/>
        <v>#DIV/0!</v>
      </c>
      <c r="BG136" t="e">
        <f t="shared" si="173"/>
        <v>#DIV/0!</v>
      </c>
      <c r="BH136" t="e">
        <f t="shared" si="174"/>
        <v>#DIV/0!</v>
      </c>
      <c r="BI136" t="e">
        <f t="shared" si="175"/>
        <v>#DIV/0!</v>
      </c>
      <c r="BJ136">
        <f t="shared" si="176"/>
        <v>0.11553626211061128</v>
      </c>
      <c r="BK136" t="e">
        <f t="shared" si="177"/>
        <v>#DIV/0!</v>
      </c>
      <c r="BL136" t="e">
        <f t="shared" si="178"/>
        <v>#DIV/0!</v>
      </c>
      <c r="BM136" t="e">
        <f t="shared" si="179"/>
        <v>#DIV/0!</v>
      </c>
      <c r="BN136">
        <v>744</v>
      </c>
      <c r="BO136">
        <v>300</v>
      </c>
      <c r="BP136">
        <v>300</v>
      </c>
      <c r="BQ136">
        <v>300</v>
      </c>
      <c r="BR136">
        <v>10356.299999999999</v>
      </c>
      <c r="BS136">
        <v>1617.04</v>
      </c>
      <c r="BT136">
        <v>-7.3510399999999997E-3</v>
      </c>
      <c r="BU136">
        <v>-2.78</v>
      </c>
      <c r="BV136" t="s">
        <v>402</v>
      </c>
      <c r="BW136" t="s">
        <v>402</v>
      </c>
      <c r="BX136" t="s">
        <v>402</v>
      </c>
      <c r="BY136" t="s">
        <v>402</v>
      </c>
      <c r="BZ136" t="s">
        <v>402</v>
      </c>
      <c r="CA136" t="s">
        <v>402</v>
      </c>
      <c r="CB136" t="s">
        <v>402</v>
      </c>
      <c r="CC136" t="s">
        <v>402</v>
      </c>
      <c r="CD136" t="s">
        <v>402</v>
      </c>
      <c r="CE136" t="s">
        <v>402</v>
      </c>
      <c r="CF136">
        <f t="shared" si="180"/>
        <v>1500.08</v>
      </c>
      <c r="CG136">
        <f t="shared" si="181"/>
        <v>1264.5528007774626</v>
      </c>
      <c r="CH136">
        <f t="shared" si="182"/>
        <v>0.84299024103878639</v>
      </c>
      <c r="CI136">
        <f t="shared" si="183"/>
        <v>0.1653711652048577</v>
      </c>
      <c r="CJ136">
        <v>6</v>
      </c>
      <c r="CK136">
        <v>0.5</v>
      </c>
      <c r="CL136" t="s">
        <v>403</v>
      </c>
      <c r="CM136">
        <v>2</v>
      </c>
      <c r="CN136">
        <v>1530579614.0999999</v>
      </c>
      <c r="CO136">
        <v>49.952300000000001</v>
      </c>
      <c r="CP136">
        <v>49.9955</v>
      </c>
      <c r="CQ136">
        <v>19.256499999999999</v>
      </c>
      <c r="CR136">
        <v>17.4087</v>
      </c>
      <c r="CS136">
        <v>49.704999999999998</v>
      </c>
      <c r="CT136">
        <v>19.348199999999999</v>
      </c>
      <c r="CU136">
        <v>999.98599999999999</v>
      </c>
      <c r="CV136">
        <v>91.023499999999999</v>
      </c>
      <c r="CW136">
        <v>0.102143</v>
      </c>
      <c r="CX136">
        <v>26.6434</v>
      </c>
      <c r="CY136">
        <v>27.249500000000001</v>
      </c>
      <c r="CZ136">
        <v>999.9</v>
      </c>
      <c r="DA136">
        <v>0</v>
      </c>
      <c r="DB136">
        <v>0</v>
      </c>
      <c r="DC136">
        <v>9985.6200000000008</v>
      </c>
      <c r="DD136">
        <v>0</v>
      </c>
      <c r="DE136">
        <v>0.21912699999999999</v>
      </c>
      <c r="DF136">
        <v>-4.3186200000000001E-2</v>
      </c>
      <c r="DG136">
        <v>50.933100000000003</v>
      </c>
      <c r="DH136">
        <v>50.8812</v>
      </c>
      <c r="DI136">
        <v>1.84775</v>
      </c>
      <c r="DJ136">
        <v>49.9955</v>
      </c>
      <c r="DK136">
        <v>17.4087</v>
      </c>
      <c r="DL136">
        <v>1.7527900000000001</v>
      </c>
      <c r="DM136">
        <v>1.5846100000000001</v>
      </c>
      <c r="DN136">
        <v>15.372</v>
      </c>
      <c r="DO136">
        <v>13.809900000000001</v>
      </c>
      <c r="DP136">
        <v>1500.08</v>
      </c>
      <c r="DQ136">
        <v>0.89999499999999999</v>
      </c>
      <c r="DR136">
        <v>0.100005</v>
      </c>
      <c r="DS136">
        <v>0</v>
      </c>
      <c r="DT136">
        <v>1450.42</v>
      </c>
      <c r="DU136">
        <v>4.9997400000000001</v>
      </c>
      <c r="DV136">
        <v>20686.900000000001</v>
      </c>
      <c r="DW136">
        <v>11510.9</v>
      </c>
      <c r="DX136">
        <v>42.186999999999998</v>
      </c>
      <c r="DY136">
        <v>43.436999999999998</v>
      </c>
      <c r="DZ136">
        <v>43.311999999999998</v>
      </c>
      <c r="EA136">
        <v>43.25</v>
      </c>
      <c r="EB136">
        <v>44.375</v>
      </c>
      <c r="EC136">
        <v>1345.56</v>
      </c>
      <c r="ED136">
        <v>149.52000000000001</v>
      </c>
      <c r="EE136">
        <v>0</v>
      </c>
      <c r="EF136">
        <v>141.799999952316</v>
      </c>
      <c r="EG136">
        <v>0</v>
      </c>
      <c r="EH136">
        <v>1458.8168000000001</v>
      </c>
      <c r="EI136">
        <v>-70.545384711993805</v>
      </c>
      <c r="EJ136">
        <v>-979.90769377644006</v>
      </c>
      <c r="EK136">
        <v>20804.011999999999</v>
      </c>
      <c r="EL136">
        <v>15</v>
      </c>
      <c r="EM136">
        <v>1530579571.0999999</v>
      </c>
      <c r="EN136" t="s">
        <v>912</v>
      </c>
      <c r="EO136">
        <v>1530579564.5999999</v>
      </c>
      <c r="EP136">
        <v>1530579571.0999999</v>
      </c>
      <c r="EQ136">
        <v>121</v>
      </c>
      <c r="ER136">
        <v>-7.2999999999999995E-2</v>
      </c>
      <c r="ES136">
        <v>-3.0000000000000001E-3</v>
      </c>
      <c r="ET136">
        <v>0.247</v>
      </c>
      <c r="EU136">
        <v>-9.1999999999999998E-2</v>
      </c>
      <c r="EV136">
        <v>50</v>
      </c>
      <c r="EW136">
        <v>18</v>
      </c>
      <c r="EX136">
        <v>0.52</v>
      </c>
      <c r="EY136">
        <v>7.0000000000000007E-2</v>
      </c>
      <c r="EZ136">
        <v>-8.1548001951219501E-3</v>
      </c>
      <c r="FA136">
        <v>-0.16753032451567901</v>
      </c>
      <c r="FB136">
        <v>2.6078715822475899E-2</v>
      </c>
      <c r="FC136">
        <v>0</v>
      </c>
      <c r="FD136">
        <v>1</v>
      </c>
      <c r="FE136">
        <v>0</v>
      </c>
      <c r="FF136">
        <v>0</v>
      </c>
      <c r="FG136">
        <v>0</v>
      </c>
      <c r="FH136">
        <v>1.8535553658536601</v>
      </c>
      <c r="FI136">
        <v>-4.9571289198602098E-2</v>
      </c>
      <c r="FJ136">
        <v>1.00898766212479E-2</v>
      </c>
      <c r="FK136">
        <v>1</v>
      </c>
      <c r="FL136">
        <v>1</v>
      </c>
      <c r="FM136">
        <v>3</v>
      </c>
      <c r="FN136" t="s">
        <v>413</v>
      </c>
      <c r="FO136">
        <v>3.9267099999999999</v>
      </c>
      <c r="FP136">
        <v>2.78464</v>
      </c>
      <c r="FQ136">
        <v>1.2955299999999999E-2</v>
      </c>
      <c r="FR136">
        <v>1.30063E-2</v>
      </c>
      <c r="FS136">
        <v>8.64761E-2</v>
      </c>
      <c r="FT136">
        <v>7.9414700000000005E-2</v>
      </c>
      <c r="FU136">
        <v>21203</v>
      </c>
      <c r="FV136">
        <v>25864.7</v>
      </c>
      <c r="FW136">
        <v>20920.900000000001</v>
      </c>
      <c r="FX136">
        <v>25275.4</v>
      </c>
      <c r="FY136">
        <v>30312.2</v>
      </c>
      <c r="FZ136">
        <v>34260.300000000003</v>
      </c>
      <c r="GA136">
        <v>37761.800000000003</v>
      </c>
      <c r="GB136">
        <v>41934.300000000003</v>
      </c>
      <c r="GC136">
        <v>2.6666300000000001</v>
      </c>
      <c r="GD136">
        <v>2.13592</v>
      </c>
      <c r="GE136">
        <v>0.18464</v>
      </c>
      <c r="GF136">
        <v>0</v>
      </c>
      <c r="GG136">
        <v>24.223600000000001</v>
      </c>
      <c r="GH136">
        <v>999.9</v>
      </c>
      <c r="GI136">
        <v>48.59</v>
      </c>
      <c r="GJ136">
        <v>30.937000000000001</v>
      </c>
      <c r="GK136">
        <v>23.996500000000001</v>
      </c>
      <c r="GL136">
        <v>61.509</v>
      </c>
      <c r="GM136">
        <v>19.306899999999999</v>
      </c>
      <c r="GN136">
        <v>3</v>
      </c>
      <c r="GO136">
        <v>-0.18278700000000001</v>
      </c>
      <c r="GP136">
        <v>-0.26044099999999998</v>
      </c>
      <c r="GQ136">
        <v>20.321000000000002</v>
      </c>
      <c r="GR136">
        <v>5.2229799999999997</v>
      </c>
      <c r="GS136">
        <v>11.962</v>
      </c>
      <c r="GT136">
        <v>4.9856999999999996</v>
      </c>
      <c r="GU136">
        <v>3.3010000000000002</v>
      </c>
      <c r="GV136">
        <v>999.9</v>
      </c>
      <c r="GW136">
        <v>9999</v>
      </c>
      <c r="GX136">
        <v>9999</v>
      </c>
      <c r="GY136">
        <v>9999</v>
      </c>
      <c r="GZ136">
        <v>1.88446</v>
      </c>
      <c r="HA136">
        <v>1.88141</v>
      </c>
      <c r="HB136">
        <v>1.88289</v>
      </c>
      <c r="HC136">
        <v>1.88164</v>
      </c>
      <c r="HD136">
        <v>1.8831500000000001</v>
      </c>
      <c r="HE136">
        <v>1.8823399999999999</v>
      </c>
      <c r="HF136">
        <v>1.8843099999999999</v>
      </c>
      <c r="HG136">
        <v>1.88157</v>
      </c>
      <c r="HH136">
        <v>5</v>
      </c>
      <c r="HI136">
        <v>0</v>
      </c>
      <c r="HJ136">
        <v>0</v>
      </c>
      <c r="HK136">
        <v>0</v>
      </c>
      <c r="HL136" t="s">
        <v>406</v>
      </c>
      <c r="HM136" t="s">
        <v>407</v>
      </c>
      <c r="HN136" t="s">
        <v>408</v>
      </c>
      <c r="HO136" t="s">
        <v>408</v>
      </c>
      <c r="HP136" t="s">
        <v>408</v>
      </c>
      <c r="HQ136" t="s">
        <v>408</v>
      </c>
      <c r="HR136">
        <v>0</v>
      </c>
      <c r="HS136">
        <v>100</v>
      </c>
      <c r="HT136">
        <v>100</v>
      </c>
      <c r="HU136">
        <v>0.247</v>
      </c>
      <c r="HV136">
        <v>-9.1700000000000004E-2</v>
      </c>
      <c r="HW136">
        <v>0.247247619047606</v>
      </c>
      <c r="HX136">
        <v>0</v>
      </c>
      <c r="HY136">
        <v>0</v>
      </c>
      <c r="HZ136">
        <v>0</v>
      </c>
      <c r="IA136">
        <v>-9.1674999999998605E-2</v>
      </c>
      <c r="IB136">
        <v>0</v>
      </c>
      <c r="IC136">
        <v>0</v>
      </c>
      <c r="ID136">
        <v>0</v>
      </c>
      <c r="IE136">
        <v>-1</v>
      </c>
      <c r="IF136">
        <v>-1</v>
      </c>
      <c r="IG136">
        <v>-1</v>
      </c>
      <c r="IH136">
        <v>-1</v>
      </c>
      <c r="II136">
        <v>0.8</v>
      </c>
      <c r="IJ136">
        <v>0.7</v>
      </c>
      <c r="IK136">
        <v>0.32958999999999999</v>
      </c>
      <c r="IL136">
        <v>2.6196299999999999</v>
      </c>
      <c r="IM136">
        <v>2.8002899999999999</v>
      </c>
      <c r="IN136">
        <v>2.97119</v>
      </c>
      <c r="IO136">
        <v>3.0493199999999998</v>
      </c>
      <c r="IP136">
        <v>2.2924799999999999</v>
      </c>
      <c r="IQ136">
        <v>34.967399999999998</v>
      </c>
      <c r="IR136">
        <v>24.2013</v>
      </c>
      <c r="IS136">
        <v>18</v>
      </c>
      <c r="IT136">
        <v>1093.9100000000001</v>
      </c>
      <c r="IU136">
        <v>559.33000000000004</v>
      </c>
      <c r="IV136">
        <v>24.999600000000001</v>
      </c>
      <c r="IW136">
        <v>24.924199999999999</v>
      </c>
      <c r="IX136">
        <v>30.0002</v>
      </c>
      <c r="IY136">
        <v>24.805</v>
      </c>
      <c r="IZ136">
        <v>24.796900000000001</v>
      </c>
      <c r="JA136">
        <v>6.5831200000000001</v>
      </c>
      <c r="JB136">
        <v>23.353899999999999</v>
      </c>
      <c r="JC136">
        <v>0</v>
      </c>
      <c r="JD136">
        <v>25</v>
      </c>
      <c r="JE136">
        <v>50</v>
      </c>
      <c r="JF136">
        <v>17.401700000000002</v>
      </c>
      <c r="JG136">
        <v>101.79300000000001</v>
      </c>
      <c r="JH136">
        <v>101.09099999999999</v>
      </c>
    </row>
    <row r="137" spans="1:268" x14ac:dyDescent="0.2">
      <c r="A137">
        <v>119</v>
      </c>
      <c r="B137">
        <v>1530579736.0999999</v>
      </c>
      <c r="C137">
        <v>22340.0999999046</v>
      </c>
      <c r="D137" t="s">
        <v>913</v>
      </c>
      <c r="E137" t="s">
        <v>914</v>
      </c>
      <c r="F137" t="s">
        <v>399</v>
      </c>
      <c r="I137">
        <v>1530579736.0999999</v>
      </c>
      <c r="J137">
        <f t="shared" si="138"/>
        <v>3.4927597135791309E-3</v>
      </c>
      <c r="K137">
        <f t="shared" si="139"/>
        <v>3.4927597135791308</v>
      </c>
      <c r="L137">
        <f t="shared" si="140"/>
        <v>-2.4389424710231835</v>
      </c>
      <c r="M137">
        <f t="shared" si="141"/>
        <v>4.5583799999999997</v>
      </c>
      <c r="N137">
        <f t="shared" si="142"/>
        <v>27.431591627485542</v>
      </c>
      <c r="O137">
        <f t="shared" si="143"/>
        <v>2.4995314343644246</v>
      </c>
      <c r="P137">
        <f t="shared" si="144"/>
        <v>0.41535373719846003</v>
      </c>
      <c r="Q137">
        <f t="shared" si="145"/>
        <v>0.17159843817537446</v>
      </c>
      <c r="R137">
        <f t="shared" si="146"/>
        <v>2.7704247638083874</v>
      </c>
      <c r="S137">
        <f t="shared" si="147"/>
        <v>0.16590481942269075</v>
      </c>
      <c r="T137">
        <f t="shared" si="148"/>
        <v>0.10418632362453446</v>
      </c>
      <c r="U137">
        <f t="shared" si="149"/>
        <v>248.05547250028189</v>
      </c>
      <c r="V137">
        <f t="shared" si="150"/>
        <v>27.231975131211893</v>
      </c>
      <c r="W137">
        <f t="shared" si="151"/>
        <v>27.196000000000002</v>
      </c>
      <c r="X137">
        <f t="shared" si="152"/>
        <v>3.6205690211056329</v>
      </c>
      <c r="Y137">
        <f t="shared" si="153"/>
        <v>50.171089903377975</v>
      </c>
      <c r="Z137">
        <f t="shared" si="154"/>
        <v>1.7588919298661001</v>
      </c>
      <c r="AA137">
        <f t="shared" si="155"/>
        <v>3.5057877619431093</v>
      </c>
      <c r="AB137">
        <f t="shared" si="156"/>
        <v>1.8616770912395328</v>
      </c>
      <c r="AC137">
        <f t="shared" si="157"/>
        <v>-154.03070336883968</v>
      </c>
      <c r="AD137">
        <f t="shared" si="158"/>
        <v>-81.878680474781405</v>
      </c>
      <c r="AE137">
        <f t="shared" si="159"/>
        <v>-6.3732445185122772</v>
      </c>
      <c r="AF137">
        <f t="shared" si="160"/>
        <v>5.7728441381485283</v>
      </c>
      <c r="AG137">
        <v>0</v>
      </c>
      <c r="AH137">
        <v>0</v>
      </c>
      <c r="AI137">
        <f t="shared" si="161"/>
        <v>1</v>
      </c>
      <c r="AJ137">
        <f t="shared" si="162"/>
        <v>0</v>
      </c>
      <c r="AK137">
        <f t="shared" si="163"/>
        <v>48273.201228208651</v>
      </c>
      <c r="AL137" t="s">
        <v>400</v>
      </c>
      <c r="AM137">
        <v>8237.3799999999992</v>
      </c>
      <c r="AN137">
        <v>0</v>
      </c>
      <c r="AO137">
        <v>0</v>
      </c>
      <c r="AP137" t="e">
        <f t="shared" si="164"/>
        <v>#DIV/0!</v>
      </c>
      <c r="AQ137">
        <v>-1</v>
      </c>
      <c r="AR137" t="s">
        <v>915</v>
      </c>
      <c r="AS137">
        <v>10353.1</v>
      </c>
      <c r="AT137">
        <v>1146.1507999999999</v>
      </c>
      <c r="AU137">
        <v>1239.5</v>
      </c>
      <c r="AV137">
        <f t="shared" si="165"/>
        <v>7.5311980637353892E-2</v>
      </c>
      <c r="AW137">
        <v>0.5</v>
      </c>
      <c r="AX137">
        <f t="shared" si="166"/>
        <v>1264.4847007773481</v>
      </c>
      <c r="AY137">
        <f t="shared" si="167"/>
        <v>-2.4389424710231835</v>
      </c>
      <c r="AZ137">
        <f t="shared" si="168"/>
        <v>47.615423650586933</v>
      </c>
      <c r="BA137">
        <f t="shared" si="169"/>
        <v>-1.1379674820411719E-3</v>
      </c>
      <c r="BB137">
        <f t="shared" si="170"/>
        <v>-1</v>
      </c>
      <c r="BC137" t="e">
        <f t="shared" si="171"/>
        <v>#DIV/0!</v>
      </c>
      <c r="BD137" t="s">
        <v>402</v>
      </c>
      <c r="BE137">
        <v>0</v>
      </c>
      <c r="BF137" t="e">
        <f t="shared" si="172"/>
        <v>#DIV/0!</v>
      </c>
      <c r="BG137" t="e">
        <f t="shared" si="173"/>
        <v>#DIV/0!</v>
      </c>
      <c r="BH137" t="e">
        <f t="shared" si="174"/>
        <v>#DIV/0!</v>
      </c>
      <c r="BI137" t="e">
        <f t="shared" si="175"/>
        <v>#DIV/0!</v>
      </c>
      <c r="BJ137">
        <f t="shared" si="176"/>
        <v>7.5311980637353865E-2</v>
      </c>
      <c r="BK137" t="e">
        <f t="shared" si="177"/>
        <v>#DIV/0!</v>
      </c>
      <c r="BL137" t="e">
        <f t="shared" si="178"/>
        <v>#DIV/0!</v>
      </c>
      <c r="BM137" t="e">
        <f t="shared" si="179"/>
        <v>#DIV/0!</v>
      </c>
      <c r="BN137">
        <v>745</v>
      </c>
      <c r="BO137">
        <v>300</v>
      </c>
      <c r="BP137">
        <v>300</v>
      </c>
      <c r="BQ137">
        <v>300</v>
      </c>
      <c r="BR137">
        <v>10353.1</v>
      </c>
      <c r="BS137">
        <v>1223.25</v>
      </c>
      <c r="BT137">
        <v>-7.3485699999999996E-3</v>
      </c>
      <c r="BU137">
        <v>-0.67</v>
      </c>
      <c r="BV137" t="s">
        <v>402</v>
      </c>
      <c r="BW137" t="s">
        <v>402</v>
      </c>
      <c r="BX137" t="s">
        <v>402</v>
      </c>
      <c r="BY137" t="s">
        <v>402</v>
      </c>
      <c r="BZ137" t="s">
        <v>402</v>
      </c>
      <c r="CA137" t="s">
        <v>402</v>
      </c>
      <c r="CB137" t="s">
        <v>402</v>
      </c>
      <c r="CC137" t="s">
        <v>402</v>
      </c>
      <c r="CD137" t="s">
        <v>402</v>
      </c>
      <c r="CE137" t="s">
        <v>402</v>
      </c>
      <c r="CF137">
        <f t="shared" si="180"/>
        <v>1500</v>
      </c>
      <c r="CG137">
        <f t="shared" si="181"/>
        <v>1264.4847007773481</v>
      </c>
      <c r="CH137">
        <f t="shared" si="182"/>
        <v>0.84298980051823202</v>
      </c>
      <c r="CI137">
        <f t="shared" si="183"/>
        <v>0.16537031500018792</v>
      </c>
      <c r="CJ137">
        <v>6</v>
      </c>
      <c r="CK137">
        <v>0.5</v>
      </c>
      <c r="CL137" t="s">
        <v>403</v>
      </c>
      <c r="CM137">
        <v>2</v>
      </c>
      <c r="CN137">
        <v>1530579736.0999999</v>
      </c>
      <c r="CO137">
        <v>4.5583799999999997</v>
      </c>
      <c r="CP137">
        <v>3.1046399999999998</v>
      </c>
      <c r="CQ137">
        <v>19.3033</v>
      </c>
      <c r="CR137">
        <v>17.248200000000001</v>
      </c>
      <c r="CS137">
        <v>4.4853899999999998</v>
      </c>
      <c r="CT137">
        <v>19.3963</v>
      </c>
      <c r="CU137">
        <v>1000.05</v>
      </c>
      <c r="CV137">
        <v>91.016599999999997</v>
      </c>
      <c r="CW137">
        <v>0.102117</v>
      </c>
      <c r="CX137">
        <v>26.6478</v>
      </c>
      <c r="CY137">
        <v>27.196000000000002</v>
      </c>
      <c r="CZ137">
        <v>999.9</v>
      </c>
      <c r="DA137">
        <v>0</v>
      </c>
      <c r="DB137">
        <v>0</v>
      </c>
      <c r="DC137">
        <v>10019.4</v>
      </c>
      <c r="DD137">
        <v>0</v>
      </c>
      <c r="DE137">
        <v>0.21912699999999999</v>
      </c>
      <c r="DF137">
        <v>1.45373</v>
      </c>
      <c r="DG137">
        <v>4.6481000000000003</v>
      </c>
      <c r="DH137">
        <v>3.1591300000000002</v>
      </c>
      <c r="DI137">
        <v>2.0551300000000001</v>
      </c>
      <c r="DJ137">
        <v>3.1046399999999998</v>
      </c>
      <c r="DK137">
        <v>17.248200000000001</v>
      </c>
      <c r="DL137">
        <v>1.75692</v>
      </c>
      <c r="DM137">
        <v>1.5698700000000001</v>
      </c>
      <c r="DN137">
        <v>15.4087</v>
      </c>
      <c r="DO137">
        <v>13.6662</v>
      </c>
      <c r="DP137">
        <v>1500</v>
      </c>
      <c r="DQ137">
        <v>0.900007</v>
      </c>
      <c r="DR137">
        <v>9.9992499999999998E-2</v>
      </c>
      <c r="DS137">
        <v>0</v>
      </c>
      <c r="DT137">
        <v>1130.8399999999999</v>
      </c>
      <c r="DU137">
        <v>4.9997400000000001</v>
      </c>
      <c r="DV137">
        <v>16190.3</v>
      </c>
      <c r="DW137">
        <v>11510.4</v>
      </c>
      <c r="DX137">
        <v>42.561999999999998</v>
      </c>
      <c r="DY137">
        <v>43.5</v>
      </c>
      <c r="DZ137">
        <v>43.375</v>
      </c>
      <c r="EA137">
        <v>43.186999999999998</v>
      </c>
      <c r="EB137">
        <v>44.5</v>
      </c>
      <c r="EC137">
        <v>1345.51</v>
      </c>
      <c r="ED137">
        <v>149.49</v>
      </c>
      <c r="EE137">
        <v>0</v>
      </c>
      <c r="EF137">
        <v>121.40000009536701</v>
      </c>
      <c r="EG137">
        <v>0</v>
      </c>
      <c r="EH137">
        <v>1146.1507999999999</v>
      </c>
      <c r="EI137">
        <v>-126.102307693469</v>
      </c>
      <c r="EJ137">
        <v>-1770.8846153570901</v>
      </c>
      <c r="EK137">
        <v>16399.552</v>
      </c>
      <c r="EL137">
        <v>15</v>
      </c>
      <c r="EM137">
        <v>1530579668.5999999</v>
      </c>
      <c r="EN137" t="s">
        <v>916</v>
      </c>
      <c r="EO137">
        <v>1530579662.0999999</v>
      </c>
      <c r="EP137">
        <v>1530579668.5999999</v>
      </c>
      <c r="EQ137">
        <v>122</v>
      </c>
      <c r="ER137">
        <v>-0.17399999999999999</v>
      </c>
      <c r="ES137">
        <v>-1E-3</v>
      </c>
      <c r="ET137">
        <v>7.2999999999999995E-2</v>
      </c>
      <c r="EU137">
        <v>-9.2999999999999999E-2</v>
      </c>
      <c r="EV137">
        <v>3</v>
      </c>
      <c r="EW137">
        <v>17</v>
      </c>
      <c r="EX137">
        <v>0.47</v>
      </c>
      <c r="EY137">
        <v>7.0000000000000007E-2</v>
      </c>
      <c r="EZ137">
        <v>1.4785757500000001</v>
      </c>
      <c r="FA137">
        <v>-0.109800112570365</v>
      </c>
      <c r="FB137">
        <v>2.5970124266886E-2</v>
      </c>
      <c r="FC137">
        <v>0</v>
      </c>
      <c r="FD137">
        <v>1</v>
      </c>
      <c r="FE137">
        <v>0</v>
      </c>
      <c r="FF137">
        <v>0</v>
      </c>
      <c r="FG137">
        <v>0</v>
      </c>
      <c r="FH137">
        <v>2.0333692499999998</v>
      </c>
      <c r="FI137">
        <v>8.3310506566603396E-2</v>
      </c>
      <c r="FJ137">
        <v>8.0892303056285999E-3</v>
      </c>
      <c r="FK137">
        <v>1</v>
      </c>
      <c r="FL137">
        <v>1</v>
      </c>
      <c r="FM137">
        <v>3</v>
      </c>
      <c r="FN137" t="s">
        <v>413</v>
      </c>
      <c r="FO137">
        <v>3.9268100000000001</v>
      </c>
      <c r="FP137">
        <v>2.78491</v>
      </c>
      <c r="FQ137">
        <v>1.1828400000000001E-3</v>
      </c>
      <c r="FR137">
        <v>8.1655599999999997E-4</v>
      </c>
      <c r="FS137">
        <v>8.6626400000000006E-2</v>
      </c>
      <c r="FT137">
        <v>7.8870999999999997E-2</v>
      </c>
      <c r="FU137">
        <v>21455.1</v>
      </c>
      <c r="FV137">
        <v>26183.8</v>
      </c>
      <c r="FW137">
        <v>20920</v>
      </c>
      <c r="FX137">
        <v>25274.799999999999</v>
      </c>
      <c r="FY137">
        <v>30306</v>
      </c>
      <c r="FZ137">
        <v>34279.4</v>
      </c>
      <c r="GA137">
        <v>37760.5</v>
      </c>
      <c r="GB137">
        <v>41933.199999999997</v>
      </c>
      <c r="GC137">
        <v>2.6665999999999999</v>
      </c>
      <c r="GD137">
        <v>2.1340499999999998</v>
      </c>
      <c r="GE137">
        <v>0.18049799999999999</v>
      </c>
      <c r="GF137">
        <v>0</v>
      </c>
      <c r="GG137">
        <v>24.2379</v>
      </c>
      <c r="GH137">
        <v>999.9</v>
      </c>
      <c r="GI137">
        <v>48.564999999999998</v>
      </c>
      <c r="GJ137">
        <v>30.937000000000001</v>
      </c>
      <c r="GK137">
        <v>23.9849</v>
      </c>
      <c r="GL137">
        <v>61.249000000000002</v>
      </c>
      <c r="GM137">
        <v>19.3109</v>
      </c>
      <c r="GN137">
        <v>3</v>
      </c>
      <c r="GO137">
        <v>-0.18251000000000001</v>
      </c>
      <c r="GP137">
        <v>-0.26205299999999998</v>
      </c>
      <c r="GQ137">
        <v>20.321100000000001</v>
      </c>
      <c r="GR137">
        <v>5.2226800000000004</v>
      </c>
      <c r="GS137">
        <v>11.962</v>
      </c>
      <c r="GT137">
        <v>4.9856499999999997</v>
      </c>
      <c r="GU137">
        <v>3.3010000000000002</v>
      </c>
      <c r="GV137">
        <v>999.9</v>
      </c>
      <c r="GW137">
        <v>9999</v>
      </c>
      <c r="GX137">
        <v>9999</v>
      </c>
      <c r="GY137">
        <v>9999</v>
      </c>
      <c r="GZ137">
        <v>1.88446</v>
      </c>
      <c r="HA137">
        <v>1.8814299999999999</v>
      </c>
      <c r="HB137">
        <v>1.88293</v>
      </c>
      <c r="HC137">
        <v>1.8816999999999999</v>
      </c>
      <c r="HD137">
        <v>1.8832199999999999</v>
      </c>
      <c r="HE137">
        <v>1.88246</v>
      </c>
      <c r="HF137">
        <v>1.8843399999999999</v>
      </c>
      <c r="HG137">
        <v>1.88165</v>
      </c>
      <c r="HH137">
        <v>5</v>
      </c>
      <c r="HI137">
        <v>0</v>
      </c>
      <c r="HJ137">
        <v>0</v>
      </c>
      <c r="HK137">
        <v>0</v>
      </c>
      <c r="HL137" t="s">
        <v>406</v>
      </c>
      <c r="HM137" t="s">
        <v>407</v>
      </c>
      <c r="HN137" t="s">
        <v>408</v>
      </c>
      <c r="HO137" t="s">
        <v>408</v>
      </c>
      <c r="HP137" t="s">
        <v>408</v>
      </c>
      <c r="HQ137" t="s">
        <v>408</v>
      </c>
      <c r="HR137">
        <v>0</v>
      </c>
      <c r="HS137">
        <v>100</v>
      </c>
      <c r="HT137">
        <v>100</v>
      </c>
      <c r="HU137">
        <v>7.2999999999999995E-2</v>
      </c>
      <c r="HV137">
        <v>-9.2999999999999999E-2</v>
      </c>
      <c r="HW137">
        <v>7.2989500000000304E-2</v>
      </c>
      <c r="HX137">
        <v>0</v>
      </c>
      <c r="HY137">
        <v>0</v>
      </c>
      <c r="HZ137">
        <v>0</v>
      </c>
      <c r="IA137">
        <v>-9.3004761904762007E-2</v>
      </c>
      <c r="IB137">
        <v>0</v>
      </c>
      <c r="IC137">
        <v>0</v>
      </c>
      <c r="ID137">
        <v>0</v>
      </c>
      <c r="IE137">
        <v>-1</v>
      </c>
      <c r="IF137">
        <v>-1</v>
      </c>
      <c r="IG137">
        <v>-1</v>
      </c>
      <c r="IH137">
        <v>-1</v>
      </c>
      <c r="II137">
        <v>1.2</v>
      </c>
      <c r="IJ137">
        <v>1.1000000000000001</v>
      </c>
      <c r="IK137">
        <v>3.41797E-2</v>
      </c>
      <c r="IL137">
        <v>4.99878</v>
      </c>
      <c r="IM137">
        <v>2.8002899999999999</v>
      </c>
      <c r="IN137">
        <v>2.96997</v>
      </c>
      <c r="IO137">
        <v>3.0493199999999998</v>
      </c>
      <c r="IP137">
        <v>2.3034699999999999</v>
      </c>
      <c r="IQ137">
        <v>34.967399999999998</v>
      </c>
      <c r="IR137">
        <v>24.192599999999999</v>
      </c>
      <c r="IS137">
        <v>18</v>
      </c>
      <c r="IT137">
        <v>1093.92</v>
      </c>
      <c r="IU137">
        <v>557.95000000000005</v>
      </c>
      <c r="IV137">
        <v>25.0001</v>
      </c>
      <c r="IW137">
        <v>24.926300000000001</v>
      </c>
      <c r="IX137">
        <v>30</v>
      </c>
      <c r="IY137">
        <v>24.806999999999999</v>
      </c>
      <c r="IZ137">
        <v>24.797899999999998</v>
      </c>
      <c r="JA137">
        <v>0</v>
      </c>
      <c r="JB137">
        <v>24.261500000000002</v>
      </c>
      <c r="JC137">
        <v>0</v>
      </c>
      <c r="JD137">
        <v>25</v>
      </c>
      <c r="JE137">
        <v>0</v>
      </c>
      <c r="JF137">
        <v>17.1663</v>
      </c>
      <c r="JG137">
        <v>101.789</v>
      </c>
      <c r="JH137">
        <v>101.08799999999999</v>
      </c>
    </row>
    <row r="138" spans="1:268" x14ac:dyDescent="0.2">
      <c r="A138">
        <v>120</v>
      </c>
      <c r="B138">
        <v>1530579858.5</v>
      </c>
      <c r="C138">
        <v>22462.5</v>
      </c>
      <c r="D138" t="s">
        <v>917</v>
      </c>
      <c r="E138" t="s">
        <v>918</v>
      </c>
      <c r="F138" t="s">
        <v>399</v>
      </c>
      <c r="I138">
        <v>1530579858.5</v>
      </c>
      <c r="J138">
        <f t="shared" si="138"/>
        <v>4.0059535780337585E-3</v>
      </c>
      <c r="K138">
        <f t="shared" si="139"/>
        <v>4.0059535780337585</v>
      </c>
      <c r="L138">
        <f t="shared" si="140"/>
        <v>13.576848459230018</v>
      </c>
      <c r="M138">
        <f t="shared" si="141"/>
        <v>391.077</v>
      </c>
      <c r="N138">
        <f t="shared" si="142"/>
        <v>268.52891575785998</v>
      </c>
      <c r="O138">
        <f t="shared" si="143"/>
        <v>24.468441538695991</v>
      </c>
      <c r="P138">
        <f t="shared" si="144"/>
        <v>35.635062557871002</v>
      </c>
      <c r="Q138">
        <f t="shared" si="145"/>
        <v>0.20121051245824192</v>
      </c>
      <c r="R138">
        <f t="shared" si="146"/>
        <v>2.7710788339181782</v>
      </c>
      <c r="S138">
        <f t="shared" si="147"/>
        <v>0.19343197922381616</v>
      </c>
      <c r="T138">
        <f t="shared" si="148"/>
        <v>0.12156880207898277</v>
      </c>
      <c r="U138">
        <f t="shared" si="149"/>
        <v>248.06664450021185</v>
      </c>
      <c r="V138">
        <f t="shared" si="150"/>
        <v>27.062645050986323</v>
      </c>
      <c r="W138">
        <f t="shared" si="151"/>
        <v>27.028300000000002</v>
      </c>
      <c r="X138">
        <f t="shared" si="152"/>
        <v>3.5851130355954188</v>
      </c>
      <c r="Y138">
        <f t="shared" si="153"/>
        <v>50.096210512279839</v>
      </c>
      <c r="Z138">
        <f t="shared" si="154"/>
        <v>1.7533008070367999</v>
      </c>
      <c r="AA138">
        <f t="shared" si="155"/>
        <v>3.4998671338763678</v>
      </c>
      <c r="AB138">
        <f t="shared" si="156"/>
        <v>1.8318122285586189</v>
      </c>
      <c r="AC138">
        <f t="shared" si="157"/>
        <v>-176.66255279128876</v>
      </c>
      <c r="AD138">
        <f t="shared" si="158"/>
        <v>-61.132189336945643</v>
      </c>
      <c r="AE138">
        <f t="shared" si="159"/>
        <v>-4.7525900711979423</v>
      </c>
      <c r="AF138">
        <f t="shared" si="160"/>
        <v>5.5193123007795037</v>
      </c>
      <c r="AG138">
        <v>0</v>
      </c>
      <c r="AH138">
        <v>0</v>
      </c>
      <c r="AI138">
        <f t="shared" si="161"/>
        <v>1</v>
      </c>
      <c r="AJ138">
        <f t="shared" si="162"/>
        <v>0</v>
      </c>
      <c r="AK138">
        <f t="shared" si="163"/>
        <v>48295.711440895378</v>
      </c>
      <c r="AL138" t="s">
        <v>400</v>
      </c>
      <c r="AM138">
        <v>8237.3799999999992</v>
      </c>
      <c r="AN138">
        <v>0</v>
      </c>
      <c r="AO138">
        <v>0</v>
      </c>
      <c r="AP138" t="e">
        <f t="shared" si="164"/>
        <v>#DIV/0!</v>
      </c>
      <c r="AQ138">
        <v>-1</v>
      </c>
      <c r="AR138" t="s">
        <v>919</v>
      </c>
      <c r="AS138">
        <v>10356.299999999999</v>
      </c>
      <c r="AT138">
        <v>1420.9284615384599</v>
      </c>
      <c r="AU138">
        <v>1668.37</v>
      </c>
      <c r="AV138">
        <f t="shared" si="165"/>
        <v>0.14831334683645714</v>
      </c>
      <c r="AW138">
        <v>0.5</v>
      </c>
      <c r="AX138">
        <f t="shared" si="166"/>
        <v>1264.5435007773117</v>
      </c>
      <c r="AY138">
        <f t="shared" si="167"/>
        <v>13.576848459230018</v>
      </c>
      <c r="AZ138">
        <f t="shared" si="168"/>
        <v>93.774339410286572</v>
      </c>
      <c r="BA138">
        <f t="shared" si="169"/>
        <v>1.1527360229418495E-2</v>
      </c>
      <c r="BB138">
        <f t="shared" si="170"/>
        <v>-1</v>
      </c>
      <c r="BC138" t="e">
        <f t="shared" si="171"/>
        <v>#DIV/0!</v>
      </c>
      <c r="BD138" t="s">
        <v>402</v>
      </c>
      <c r="BE138">
        <v>0</v>
      </c>
      <c r="BF138" t="e">
        <f t="shared" si="172"/>
        <v>#DIV/0!</v>
      </c>
      <c r="BG138" t="e">
        <f t="shared" si="173"/>
        <v>#DIV/0!</v>
      </c>
      <c r="BH138" t="e">
        <f t="shared" si="174"/>
        <v>#DIV/0!</v>
      </c>
      <c r="BI138" t="e">
        <f t="shared" si="175"/>
        <v>#DIV/0!</v>
      </c>
      <c r="BJ138">
        <f t="shared" si="176"/>
        <v>0.14831334683645711</v>
      </c>
      <c r="BK138" t="e">
        <f t="shared" si="177"/>
        <v>#DIV/0!</v>
      </c>
      <c r="BL138" t="e">
        <f t="shared" si="178"/>
        <v>#DIV/0!</v>
      </c>
      <c r="BM138" t="e">
        <f t="shared" si="179"/>
        <v>#DIV/0!</v>
      </c>
      <c r="BN138">
        <v>746</v>
      </c>
      <c r="BO138">
        <v>300</v>
      </c>
      <c r="BP138">
        <v>300</v>
      </c>
      <c r="BQ138">
        <v>300</v>
      </c>
      <c r="BR138">
        <v>10356.299999999999</v>
      </c>
      <c r="BS138">
        <v>1623.22</v>
      </c>
      <c r="BT138">
        <v>-7.3511499999999999E-3</v>
      </c>
      <c r="BU138">
        <v>-4.96</v>
      </c>
      <c r="BV138" t="s">
        <v>402</v>
      </c>
      <c r="BW138" t="s">
        <v>402</v>
      </c>
      <c r="BX138" t="s">
        <v>402</v>
      </c>
      <c r="BY138" t="s">
        <v>402</v>
      </c>
      <c r="BZ138" t="s">
        <v>402</v>
      </c>
      <c r="CA138" t="s">
        <v>402</v>
      </c>
      <c r="CB138" t="s">
        <v>402</v>
      </c>
      <c r="CC138" t="s">
        <v>402</v>
      </c>
      <c r="CD138" t="s">
        <v>402</v>
      </c>
      <c r="CE138" t="s">
        <v>402</v>
      </c>
      <c r="CF138">
        <f t="shared" si="180"/>
        <v>1500.07</v>
      </c>
      <c r="CG138">
        <f t="shared" si="181"/>
        <v>1264.5435007773117</v>
      </c>
      <c r="CH138">
        <f t="shared" si="182"/>
        <v>0.8429896610006945</v>
      </c>
      <c r="CI138">
        <f t="shared" si="183"/>
        <v>0.16537004573134045</v>
      </c>
      <c r="CJ138">
        <v>6</v>
      </c>
      <c r="CK138">
        <v>0.5</v>
      </c>
      <c r="CL138" t="s">
        <v>403</v>
      </c>
      <c r="CM138">
        <v>2</v>
      </c>
      <c r="CN138">
        <v>1530579858.5</v>
      </c>
      <c r="CO138">
        <v>391.077</v>
      </c>
      <c r="CP138">
        <v>400.16300000000001</v>
      </c>
      <c r="CQ138">
        <v>19.241599999999998</v>
      </c>
      <c r="CR138">
        <v>16.8843</v>
      </c>
      <c r="CS138">
        <v>390.93599999999998</v>
      </c>
      <c r="CT138">
        <v>19.3386</v>
      </c>
      <c r="CU138">
        <v>1000.01</v>
      </c>
      <c r="CV138">
        <v>91.018100000000004</v>
      </c>
      <c r="CW138">
        <v>0.10222299999999999</v>
      </c>
      <c r="CX138">
        <v>26.6191</v>
      </c>
      <c r="CY138">
        <v>27.028300000000002</v>
      </c>
      <c r="CZ138">
        <v>999.9</v>
      </c>
      <c r="DA138">
        <v>0</v>
      </c>
      <c r="DB138">
        <v>0</v>
      </c>
      <c r="DC138">
        <v>10023.1</v>
      </c>
      <c r="DD138">
        <v>0</v>
      </c>
      <c r="DE138">
        <v>0.21912699999999999</v>
      </c>
      <c r="DF138">
        <v>-9.1536600000000004</v>
      </c>
      <c r="DG138">
        <v>398.68200000000002</v>
      </c>
      <c r="DH138">
        <v>407.03500000000003</v>
      </c>
      <c r="DI138">
        <v>2.3612299999999999</v>
      </c>
      <c r="DJ138">
        <v>400.16300000000001</v>
      </c>
      <c r="DK138">
        <v>16.8843</v>
      </c>
      <c r="DL138">
        <v>1.75169</v>
      </c>
      <c r="DM138">
        <v>1.53678</v>
      </c>
      <c r="DN138">
        <v>15.362299999999999</v>
      </c>
      <c r="DO138">
        <v>13.3391</v>
      </c>
      <c r="DP138">
        <v>1500.07</v>
      </c>
      <c r="DQ138">
        <v>0.90001299999999995</v>
      </c>
      <c r="DR138">
        <v>9.9986800000000001E-2</v>
      </c>
      <c r="DS138">
        <v>0</v>
      </c>
      <c r="DT138">
        <v>1418.4</v>
      </c>
      <c r="DU138">
        <v>4.9997400000000001</v>
      </c>
      <c r="DV138">
        <v>20260.8</v>
      </c>
      <c r="DW138">
        <v>11510.9</v>
      </c>
      <c r="DX138">
        <v>42.561999999999998</v>
      </c>
      <c r="DY138">
        <v>43.5</v>
      </c>
      <c r="DZ138">
        <v>43.436999999999998</v>
      </c>
      <c r="EA138">
        <v>43.186999999999998</v>
      </c>
      <c r="EB138">
        <v>44.5</v>
      </c>
      <c r="EC138">
        <v>1345.58</v>
      </c>
      <c r="ED138">
        <v>149.49</v>
      </c>
      <c r="EE138">
        <v>0</v>
      </c>
      <c r="EF138">
        <v>121.799999952316</v>
      </c>
      <c r="EG138">
        <v>0</v>
      </c>
      <c r="EH138">
        <v>1420.9284615384599</v>
      </c>
      <c r="EI138">
        <v>-18.447863243373401</v>
      </c>
      <c r="EJ138">
        <v>-295.13846136691399</v>
      </c>
      <c r="EK138">
        <v>20303.184615384602</v>
      </c>
      <c r="EL138">
        <v>15</v>
      </c>
      <c r="EM138">
        <v>1530579885.5</v>
      </c>
      <c r="EN138" t="s">
        <v>920</v>
      </c>
      <c r="EO138">
        <v>1530579885.5</v>
      </c>
      <c r="EP138">
        <v>1530579884.5</v>
      </c>
      <c r="EQ138">
        <v>123</v>
      </c>
      <c r="ER138">
        <v>6.8000000000000005E-2</v>
      </c>
      <c r="ES138">
        <v>-4.0000000000000001E-3</v>
      </c>
      <c r="ET138">
        <v>0.14099999999999999</v>
      </c>
      <c r="EU138">
        <v>-9.7000000000000003E-2</v>
      </c>
      <c r="EV138">
        <v>401</v>
      </c>
      <c r="EW138">
        <v>17</v>
      </c>
      <c r="EX138">
        <v>0.28999999999999998</v>
      </c>
      <c r="EY138">
        <v>0.04</v>
      </c>
      <c r="EZ138">
        <v>-9.2270885000000007</v>
      </c>
      <c r="FA138">
        <v>0.302121951219537</v>
      </c>
      <c r="FB138">
        <v>3.51379148890483E-2</v>
      </c>
      <c r="FC138">
        <v>0</v>
      </c>
      <c r="FD138">
        <v>1</v>
      </c>
      <c r="FE138">
        <v>0</v>
      </c>
      <c r="FF138">
        <v>0</v>
      </c>
      <c r="FG138">
        <v>0</v>
      </c>
      <c r="FH138">
        <v>2.3447249999999999</v>
      </c>
      <c r="FI138">
        <v>7.97056660412679E-2</v>
      </c>
      <c r="FJ138">
        <v>1.20972494807704E-2</v>
      </c>
      <c r="FK138">
        <v>1</v>
      </c>
      <c r="FL138">
        <v>1</v>
      </c>
      <c r="FM138">
        <v>3</v>
      </c>
      <c r="FN138" t="s">
        <v>413</v>
      </c>
      <c r="FO138">
        <v>3.9267400000000001</v>
      </c>
      <c r="FP138">
        <v>2.78505</v>
      </c>
      <c r="FQ138">
        <v>8.3449400000000007E-2</v>
      </c>
      <c r="FR138">
        <v>8.4897799999999995E-2</v>
      </c>
      <c r="FS138">
        <v>8.6439199999999994E-2</v>
      </c>
      <c r="FT138">
        <v>7.7646400000000004E-2</v>
      </c>
      <c r="FU138">
        <v>19687</v>
      </c>
      <c r="FV138">
        <v>23979</v>
      </c>
      <c r="FW138">
        <v>20919.7</v>
      </c>
      <c r="FX138">
        <v>25274.1</v>
      </c>
      <c r="FY138">
        <v>30313.200000000001</v>
      </c>
      <c r="FZ138">
        <v>34326.400000000001</v>
      </c>
      <c r="GA138">
        <v>37760.199999999997</v>
      </c>
      <c r="GB138">
        <v>41933.1</v>
      </c>
      <c r="GC138">
        <v>2.6673800000000001</v>
      </c>
      <c r="GD138">
        <v>2.1358000000000001</v>
      </c>
      <c r="GE138">
        <v>0.172351</v>
      </c>
      <c r="GF138">
        <v>0</v>
      </c>
      <c r="GG138">
        <v>24.203199999999999</v>
      </c>
      <c r="GH138">
        <v>999.9</v>
      </c>
      <c r="GI138">
        <v>48.517000000000003</v>
      </c>
      <c r="GJ138">
        <v>30.937000000000001</v>
      </c>
      <c r="GK138">
        <v>23.959499999999998</v>
      </c>
      <c r="GL138">
        <v>61.289099999999998</v>
      </c>
      <c r="GM138">
        <v>19.306899999999999</v>
      </c>
      <c r="GN138">
        <v>3</v>
      </c>
      <c r="GO138">
        <v>-0.18227599999999999</v>
      </c>
      <c r="GP138">
        <v>-0.26936300000000002</v>
      </c>
      <c r="GQ138">
        <v>20.320900000000002</v>
      </c>
      <c r="GR138">
        <v>5.2217799999999999</v>
      </c>
      <c r="GS138">
        <v>11.962</v>
      </c>
      <c r="GT138">
        <v>4.9858000000000002</v>
      </c>
      <c r="GU138">
        <v>3.3010000000000002</v>
      </c>
      <c r="GV138">
        <v>999.9</v>
      </c>
      <c r="GW138">
        <v>9999</v>
      </c>
      <c r="GX138">
        <v>9999</v>
      </c>
      <c r="GY138">
        <v>9999</v>
      </c>
      <c r="GZ138">
        <v>1.88446</v>
      </c>
      <c r="HA138">
        <v>1.88141</v>
      </c>
      <c r="HB138">
        <v>1.8828800000000001</v>
      </c>
      <c r="HC138">
        <v>1.8816600000000001</v>
      </c>
      <c r="HD138">
        <v>1.8831599999999999</v>
      </c>
      <c r="HE138">
        <v>1.8823300000000001</v>
      </c>
      <c r="HF138">
        <v>1.8843099999999999</v>
      </c>
      <c r="HG138">
        <v>1.88157</v>
      </c>
      <c r="HH138">
        <v>5</v>
      </c>
      <c r="HI138">
        <v>0</v>
      </c>
      <c r="HJ138">
        <v>0</v>
      </c>
      <c r="HK138">
        <v>0</v>
      </c>
      <c r="HL138" t="s">
        <v>406</v>
      </c>
      <c r="HM138" t="s">
        <v>407</v>
      </c>
      <c r="HN138" t="s">
        <v>408</v>
      </c>
      <c r="HO138" t="s">
        <v>408</v>
      </c>
      <c r="HP138" t="s">
        <v>408</v>
      </c>
      <c r="HQ138" t="s">
        <v>408</v>
      </c>
      <c r="HR138">
        <v>0</v>
      </c>
      <c r="HS138">
        <v>100</v>
      </c>
      <c r="HT138">
        <v>100</v>
      </c>
      <c r="HU138">
        <v>0.14099999999999999</v>
      </c>
      <c r="HV138">
        <v>-9.7000000000000003E-2</v>
      </c>
      <c r="HW138">
        <v>7.2989500000000304E-2</v>
      </c>
      <c r="HX138">
        <v>0</v>
      </c>
      <c r="HY138">
        <v>0</v>
      </c>
      <c r="HZ138">
        <v>0</v>
      </c>
      <c r="IA138">
        <v>-9.3004761904762007E-2</v>
      </c>
      <c r="IB138">
        <v>0</v>
      </c>
      <c r="IC138">
        <v>0</v>
      </c>
      <c r="ID138">
        <v>0</v>
      </c>
      <c r="IE138">
        <v>-1</v>
      </c>
      <c r="IF138">
        <v>-1</v>
      </c>
      <c r="IG138">
        <v>-1</v>
      </c>
      <c r="IH138">
        <v>-1</v>
      </c>
      <c r="II138">
        <v>3.3</v>
      </c>
      <c r="IJ138">
        <v>3.2</v>
      </c>
      <c r="IK138">
        <v>1.54541</v>
      </c>
      <c r="IL138">
        <v>2.6000999999999999</v>
      </c>
      <c r="IM138">
        <v>2.8002899999999999</v>
      </c>
      <c r="IN138">
        <v>2.97119</v>
      </c>
      <c r="IO138">
        <v>3.0493199999999998</v>
      </c>
      <c r="IP138">
        <v>2.2973599999999998</v>
      </c>
      <c r="IQ138">
        <v>35.013399999999997</v>
      </c>
      <c r="IR138">
        <v>24.210100000000001</v>
      </c>
      <c r="IS138">
        <v>18</v>
      </c>
      <c r="IT138">
        <v>1094.8399999999999</v>
      </c>
      <c r="IU138">
        <v>559.23699999999997</v>
      </c>
      <c r="IV138">
        <v>24.9998</v>
      </c>
      <c r="IW138">
        <v>24.9284</v>
      </c>
      <c r="IX138">
        <v>30.0002</v>
      </c>
      <c r="IY138">
        <v>24.806999999999999</v>
      </c>
      <c r="IZ138">
        <v>24.796900000000001</v>
      </c>
      <c r="JA138">
        <v>30.878799999999998</v>
      </c>
      <c r="JB138">
        <v>25.7666</v>
      </c>
      <c r="JC138">
        <v>0</v>
      </c>
      <c r="JD138">
        <v>25</v>
      </c>
      <c r="JE138">
        <v>400</v>
      </c>
      <c r="JF138">
        <v>16.845300000000002</v>
      </c>
      <c r="JG138">
        <v>101.788</v>
      </c>
      <c r="JH138">
        <v>101.087</v>
      </c>
    </row>
    <row r="139" spans="1:268" x14ac:dyDescent="0.2">
      <c r="A139">
        <v>121</v>
      </c>
      <c r="B139">
        <v>1530580006.5</v>
      </c>
      <c r="C139">
        <v>22610.5</v>
      </c>
      <c r="D139" t="s">
        <v>921</v>
      </c>
      <c r="E139" t="s">
        <v>922</v>
      </c>
      <c r="F139" t="s">
        <v>399</v>
      </c>
      <c r="I139">
        <v>1530580006.5</v>
      </c>
      <c r="J139">
        <f t="shared" si="138"/>
        <v>4.5380079938867838E-3</v>
      </c>
      <c r="K139">
        <f t="shared" si="139"/>
        <v>4.5380079938867839</v>
      </c>
      <c r="L139">
        <f t="shared" si="140"/>
        <v>13.394853830475016</v>
      </c>
      <c r="M139">
        <f t="shared" si="141"/>
        <v>390.90600000000001</v>
      </c>
      <c r="N139">
        <f t="shared" si="142"/>
        <v>284.08560882314913</v>
      </c>
      <c r="O139">
        <f t="shared" si="143"/>
        <v>25.886633218743121</v>
      </c>
      <c r="P139">
        <f t="shared" si="144"/>
        <v>35.620390229994001</v>
      </c>
      <c r="Q139">
        <f t="shared" si="145"/>
        <v>0.23248273767324271</v>
      </c>
      <c r="R139">
        <f t="shared" si="146"/>
        <v>2.7667830427343492</v>
      </c>
      <c r="S139">
        <f t="shared" si="147"/>
        <v>0.22214982478379533</v>
      </c>
      <c r="T139">
        <f t="shared" si="148"/>
        <v>0.13973373739182388</v>
      </c>
      <c r="U139">
        <f t="shared" si="149"/>
        <v>248.04226650057265</v>
      </c>
      <c r="V139">
        <f t="shared" si="150"/>
        <v>26.893677246576392</v>
      </c>
      <c r="W139">
        <f t="shared" si="151"/>
        <v>26.900600000000001</v>
      </c>
      <c r="X139">
        <f t="shared" si="152"/>
        <v>3.5583176957213647</v>
      </c>
      <c r="Y139">
        <f t="shared" si="153"/>
        <v>50.103269701530863</v>
      </c>
      <c r="Z139">
        <f t="shared" si="154"/>
        <v>1.7511221703627997</v>
      </c>
      <c r="AA139">
        <f t="shared" si="155"/>
        <v>3.4950257354347785</v>
      </c>
      <c r="AB139">
        <f t="shared" si="156"/>
        <v>1.807195525358565</v>
      </c>
      <c r="AC139">
        <f t="shared" si="157"/>
        <v>-200.12615253040715</v>
      </c>
      <c r="AD139">
        <f t="shared" si="158"/>
        <v>-45.494656256967701</v>
      </c>
      <c r="AE139">
        <f t="shared" si="159"/>
        <v>-3.5396956304776857</v>
      </c>
      <c r="AF139">
        <f t="shared" si="160"/>
        <v>-1.1182379172798989</v>
      </c>
      <c r="AG139">
        <v>0</v>
      </c>
      <c r="AH139">
        <v>0</v>
      </c>
      <c r="AI139">
        <f t="shared" si="161"/>
        <v>1</v>
      </c>
      <c r="AJ139">
        <f t="shared" si="162"/>
        <v>0</v>
      </c>
      <c r="AK139">
        <f t="shared" si="163"/>
        <v>48182.316072618138</v>
      </c>
      <c r="AL139" t="s">
        <v>400</v>
      </c>
      <c r="AM139">
        <v>8237.3799999999992</v>
      </c>
      <c r="AN139">
        <v>0</v>
      </c>
      <c r="AO139">
        <v>0</v>
      </c>
      <c r="AP139" t="e">
        <f t="shared" si="164"/>
        <v>#DIV/0!</v>
      </c>
      <c r="AQ139">
        <v>-1</v>
      </c>
      <c r="AR139" t="s">
        <v>923</v>
      </c>
      <c r="AS139">
        <v>10354.799999999999</v>
      </c>
      <c r="AT139">
        <v>1273.0707692307701</v>
      </c>
      <c r="AU139">
        <v>1491.97</v>
      </c>
      <c r="AV139">
        <f t="shared" si="165"/>
        <v>0.14671825222305401</v>
      </c>
      <c r="AW139">
        <v>0.5</v>
      </c>
      <c r="AX139">
        <f t="shared" si="166"/>
        <v>1264.4097007774988</v>
      </c>
      <c r="AY139">
        <f t="shared" si="167"/>
        <v>13.394853830475016</v>
      </c>
      <c r="AZ139">
        <f t="shared" si="168"/>
        <v>92.75599069597466</v>
      </c>
      <c r="BA139">
        <f t="shared" si="169"/>
        <v>1.1384643617985113E-2</v>
      </c>
      <c r="BB139">
        <f t="shared" si="170"/>
        <v>-1</v>
      </c>
      <c r="BC139" t="e">
        <f t="shared" si="171"/>
        <v>#DIV/0!</v>
      </c>
      <c r="BD139" t="s">
        <v>402</v>
      </c>
      <c r="BE139">
        <v>0</v>
      </c>
      <c r="BF139" t="e">
        <f t="shared" si="172"/>
        <v>#DIV/0!</v>
      </c>
      <c r="BG139" t="e">
        <f t="shared" si="173"/>
        <v>#DIV/0!</v>
      </c>
      <c r="BH139" t="e">
        <f t="shared" si="174"/>
        <v>#DIV/0!</v>
      </c>
      <c r="BI139" t="e">
        <f t="shared" si="175"/>
        <v>#DIV/0!</v>
      </c>
      <c r="BJ139">
        <f t="shared" si="176"/>
        <v>0.14671825222305401</v>
      </c>
      <c r="BK139" t="e">
        <f t="shared" si="177"/>
        <v>#DIV/0!</v>
      </c>
      <c r="BL139" t="e">
        <f t="shared" si="178"/>
        <v>#DIV/0!</v>
      </c>
      <c r="BM139" t="e">
        <f t="shared" si="179"/>
        <v>#DIV/0!</v>
      </c>
      <c r="BN139">
        <v>747</v>
      </c>
      <c r="BO139">
        <v>300</v>
      </c>
      <c r="BP139">
        <v>300</v>
      </c>
      <c r="BQ139">
        <v>300</v>
      </c>
      <c r="BR139">
        <v>10354.799999999999</v>
      </c>
      <c r="BS139">
        <v>1451.21</v>
      </c>
      <c r="BT139">
        <v>-7.3499400000000001E-3</v>
      </c>
      <c r="BU139">
        <v>-2.89</v>
      </c>
      <c r="BV139" t="s">
        <v>402</v>
      </c>
      <c r="BW139" t="s">
        <v>402</v>
      </c>
      <c r="BX139" t="s">
        <v>402</v>
      </c>
      <c r="BY139" t="s">
        <v>402</v>
      </c>
      <c r="BZ139" t="s">
        <v>402</v>
      </c>
      <c r="CA139" t="s">
        <v>402</v>
      </c>
      <c r="CB139" t="s">
        <v>402</v>
      </c>
      <c r="CC139" t="s">
        <v>402</v>
      </c>
      <c r="CD139" t="s">
        <v>402</v>
      </c>
      <c r="CE139" t="s">
        <v>402</v>
      </c>
      <c r="CF139">
        <f t="shared" si="180"/>
        <v>1499.91</v>
      </c>
      <c r="CG139">
        <f t="shared" si="181"/>
        <v>1264.4097007774988</v>
      </c>
      <c r="CH139">
        <f t="shared" si="182"/>
        <v>0.84299037994112891</v>
      </c>
      <c r="CI139">
        <f t="shared" si="183"/>
        <v>0.16537143328637893</v>
      </c>
      <c r="CJ139">
        <v>6</v>
      </c>
      <c r="CK139">
        <v>0.5</v>
      </c>
      <c r="CL139" t="s">
        <v>403</v>
      </c>
      <c r="CM139">
        <v>2</v>
      </c>
      <c r="CN139">
        <v>1530580006.5</v>
      </c>
      <c r="CO139">
        <v>390.90600000000001</v>
      </c>
      <c r="CP139">
        <v>400.00700000000001</v>
      </c>
      <c r="CQ139">
        <v>19.217199999999998</v>
      </c>
      <c r="CR139">
        <v>16.546800000000001</v>
      </c>
      <c r="CS139">
        <v>390.73899999999998</v>
      </c>
      <c r="CT139">
        <v>19.316600000000001</v>
      </c>
      <c r="CU139">
        <v>1000.03</v>
      </c>
      <c r="CV139">
        <v>91.020200000000003</v>
      </c>
      <c r="CW139">
        <v>0.102449</v>
      </c>
      <c r="CX139">
        <v>26.595600000000001</v>
      </c>
      <c r="CY139">
        <v>26.900600000000001</v>
      </c>
      <c r="CZ139">
        <v>999.9</v>
      </c>
      <c r="DA139">
        <v>0</v>
      </c>
      <c r="DB139">
        <v>0</v>
      </c>
      <c r="DC139">
        <v>9997.5</v>
      </c>
      <c r="DD139">
        <v>0</v>
      </c>
      <c r="DE139">
        <v>0.21912699999999999</v>
      </c>
      <c r="DF139">
        <v>-9.1013500000000001</v>
      </c>
      <c r="DG139">
        <v>398.565</v>
      </c>
      <c r="DH139">
        <v>406.73700000000002</v>
      </c>
      <c r="DI139">
        <v>2.67042</v>
      </c>
      <c r="DJ139">
        <v>400.00700000000001</v>
      </c>
      <c r="DK139">
        <v>16.546800000000001</v>
      </c>
      <c r="DL139">
        <v>1.74916</v>
      </c>
      <c r="DM139">
        <v>1.5060899999999999</v>
      </c>
      <c r="DN139">
        <v>15.339700000000001</v>
      </c>
      <c r="DO139">
        <v>13.030200000000001</v>
      </c>
      <c r="DP139">
        <v>1499.91</v>
      </c>
      <c r="DQ139">
        <v>0.89998900000000004</v>
      </c>
      <c r="DR139">
        <v>0.100011</v>
      </c>
      <c r="DS139">
        <v>0</v>
      </c>
      <c r="DT139">
        <v>1268.76</v>
      </c>
      <c r="DU139">
        <v>4.9997400000000001</v>
      </c>
      <c r="DV139">
        <v>18093.7</v>
      </c>
      <c r="DW139">
        <v>11509.6</v>
      </c>
      <c r="DX139">
        <v>42.186999999999998</v>
      </c>
      <c r="DY139">
        <v>43.5</v>
      </c>
      <c r="DZ139">
        <v>43.311999999999998</v>
      </c>
      <c r="EA139">
        <v>43.311999999999998</v>
      </c>
      <c r="EB139">
        <v>44.561999999999998</v>
      </c>
      <c r="EC139">
        <v>1345.4</v>
      </c>
      <c r="ED139">
        <v>149.51</v>
      </c>
      <c r="EE139">
        <v>0</v>
      </c>
      <c r="EF139">
        <v>147.69999980926499</v>
      </c>
      <c r="EG139">
        <v>0</v>
      </c>
      <c r="EH139">
        <v>1273.0707692307701</v>
      </c>
      <c r="EI139">
        <v>-39.342222227540503</v>
      </c>
      <c r="EJ139">
        <v>-572.45128209746599</v>
      </c>
      <c r="EK139">
        <v>18161.753846153799</v>
      </c>
      <c r="EL139">
        <v>15</v>
      </c>
      <c r="EM139">
        <v>1530579950</v>
      </c>
      <c r="EN139" t="s">
        <v>924</v>
      </c>
      <c r="EO139">
        <v>1530579948</v>
      </c>
      <c r="EP139">
        <v>1530579950</v>
      </c>
      <c r="EQ139">
        <v>124</v>
      </c>
      <c r="ER139">
        <v>2.5999999999999999E-2</v>
      </c>
      <c r="ES139">
        <v>-3.0000000000000001E-3</v>
      </c>
      <c r="ET139">
        <v>0.16700000000000001</v>
      </c>
      <c r="EU139">
        <v>-9.9000000000000005E-2</v>
      </c>
      <c r="EV139">
        <v>400</v>
      </c>
      <c r="EW139">
        <v>17</v>
      </c>
      <c r="EX139">
        <v>0.27</v>
      </c>
      <c r="EY139">
        <v>0.05</v>
      </c>
      <c r="EZ139">
        <v>-9.1000370000000004</v>
      </c>
      <c r="FA139">
        <v>-0.122965328330207</v>
      </c>
      <c r="FB139">
        <v>2.09489213564805E-2</v>
      </c>
      <c r="FC139">
        <v>0</v>
      </c>
      <c r="FD139">
        <v>1</v>
      </c>
      <c r="FE139">
        <v>0</v>
      </c>
      <c r="FF139">
        <v>0</v>
      </c>
      <c r="FG139">
        <v>0</v>
      </c>
      <c r="FH139">
        <v>2.6606719999999999</v>
      </c>
      <c r="FI139">
        <v>8.5610881801126498E-2</v>
      </c>
      <c r="FJ139">
        <v>1.03132810492103E-2</v>
      </c>
      <c r="FK139">
        <v>1</v>
      </c>
      <c r="FL139">
        <v>1</v>
      </c>
      <c r="FM139">
        <v>3</v>
      </c>
      <c r="FN139" t="s">
        <v>413</v>
      </c>
      <c r="FO139">
        <v>3.9267699999999999</v>
      </c>
      <c r="FP139">
        <v>2.78505</v>
      </c>
      <c r="FQ139">
        <v>8.3420599999999998E-2</v>
      </c>
      <c r="FR139">
        <v>8.4873100000000007E-2</v>
      </c>
      <c r="FS139">
        <v>8.6371400000000001E-2</v>
      </c>
      <c r="FT139">
        <v>7.6503199999999993E-2</v>
      </c>
      <c r="FU139">
        <v>19688.099999999999</v>
      </c>
      <c r="FV139">
        <v>23980.400000000001</v>
      </c>
      <c r="FW139">
        <v>20920.2</v>
      </c>
      <c r="FX139">
        <v>25274.9</v>
      </c>
      <c r="FY139">
        <v>30316.2</v>
      </c>
      <c r="FZ139">
        <v>34370.199999999997</v>
      </c>
      <c r="GA139">
        <v>37761</v>
      </c>
      <c r="GB139">
        <v>41934.5</v>
      </c>
      <c r="GC139">
        <v>2.66717</v>
      </c>
      <c r="GD139">
        <v>2.1353800000000001</v>
      </c>
      <c r="GE139">
        <v>0.16615199999999999</v>
      </c>
      <c r="GF139">
        <v>0</v>
      </c>
      <c r="GG139">
        <v>24.1768</v>
      </c>
      <c r="GH139">
        <v>999.9</v>
      </c>
      <c r="GI139">
        <v>48.468000000000004</v>
      </c>
      <c r="GJ139">
        <v>30.937000000000001</v>
      </c>
      <c r="GK139">
        <v>23.9373</v>
      </c>
      <c r="GL139">
        <v>61.2791</v>
      </c>
      <c r="GM139">
        <v>19.347000000000001</v>
      </c>
      <c r="GN139">
        <v>3</v>
      </c>
      <c r="GO139">
        <v>-0.18346799999999999</v>
      </c>
      <c r="GP139">
        <v>-0.27911200000000003</v>
      </c>
      <c r="GQ139">
        <v>20.320799999999998</v>
      </c>
      <c r="GR139">
        <v>5.2229799999999997</v>
      </c>
      <c r="GS139">
        <v>11.962</v>
      </c>
      <c r="GT139">
        <v>4.9857500000000003</v>
      </c>
      <c r="GU139">
        <v>3.3010000000000002</v>
      </c>
      <c r="GV139">
        <v>999.9</v>
      </c>
      <c r="GW139">
        <v>9999</v>
      </c>
      <c r="GX139">
        <v>9999</v>
      </c>
      <c r="GY139">
        <v>9999</v>
      </c>
      <c r="GZ139">
        <v>1.88446</v>
      </c>
      <c r="HA139">
        <v>1.88141</v>
      </c>
      <c r="HB139">
        <v>1.8829100000000001</v>
      </c>
      <c r="HC139">
        <v>1.8816600000000001</v>
      </c>
      <c r="HD139">
        <v>1.8831800000000001</v>
      </c>
      <c r="HE139">
        <v>1.88235</v>
      </c>
      <c r="HF139">
        <v>1.8843099999999999</v>
      </c>
      <c r="HG139">
        <v>1.88158</v>
      </c>
      <c r="HH139">
        <v>5</v>
      </c>
      <c r="HI139">
        <v>0</v>
      </c>
      <c r="HJ139">
        <v>0</v>
      </c>
      <c r="HK139">
        <v>0</v>
      </c>
      <c r="HL139" t="s">
        <v>406</v>
      </c>
      <c r="HM139" t="s">
        <v>407</v>
      </c>
      <c r="HN139" t="s">
        <v>408</v>
      </c>
      <c r="HO139" t="s">
        <v>408</v>
      </c>
      <c r="HP139" t="s">
        <v>408</v>
      </c>
      <c r="HQ139" t="s">
        <v>408</v>
      </c>
      <c r="HR139">
        <v>0</v>
      </c>
      <c r="HS139">
        <v>100</v>
      </c>
      <c r="HT139">
        <v>100</v>
      </c>
      <c r="HU139">
        <v>0.16700000000000001</v>
      </c>
      <c r="HV139">
        <v>-9.9400000000000002E-2</v>
      </c>
      <c r="HW139">
        <v>0.167333333333374</v>
      </c>
      <c r="HX139">
        <v>0</v>
      </c>
      <c r="HY139">
        <v>0</v>
      </c>
      <c r="HZ139">
        <v>0</v>
      </c>
      <c r="IA139">
        <v>-9.9390476190478694E-2</v>
      </c>
      <c r="IB139">
        <v>0</v>
      </c>
      <c r="IC139">
        <v>0</v>
      </c>
      <c r="ID139">
        <v>0</v>
      </c>
      <c r="IE139">
        <v>-1</v>
      </c>
      <c r="IF139">
        <v>-1</v>
      </c>
      <c r="IG139">
        <v>-1</v>
      </c>
      <c r="IH139">
        <v>-1</v>
      </c>
      <c r="II139">
        <v>1</v>
      </c>
      <c r="IJ139">
        <v>0.9</v>
      </c>
      <c r="IK139">
        <v>1.53931</v>
      </c>
      <c r="IL139">
        <v>2.6049799999999999</v>
      </c>
      <c r="IM139">
        <v>2.8002899999999999</v>
      </c>
      <c r="IN139">
        <v>2.97119</v>
      </c>
      <c r="IO139">
        <v>3.0493199999999998</v>
      </c>
      <c r="IP139">
        <v>2.2595200000000002</v>
      </c>
      <c r="IQ139">
        <v>35.013399999999997</v>
      </c>
      <c r="IR139">
        <v>24.2013</v>
      </c>
      <c r="IS139">
        <v>18</v>
      </c>
      <c r="IT139">
        <v>1094.43</v>
      </c>
      <c r="IU139">
        <v>558.85299999999995</v>
      </c>
      <c r="IV139">
        <v>24.9998</v>
      </c>
      <c r="IW139">
        <v>24.917899999999999</v>
      </c>
      <c r="IX139">
        <v>30</v>
      </c>
      <c r="IY139">
        <v>24.7987</v>
      </c>
      <c r="IZ139">
        <v>24.790600000000001</v>
      </c>
      <c r="JA139">
        <v>30.7651</v>
      </c>
      <c r="JB139">
        <v>27.140999999999998</v>
      </c>
      <c r="JC139">
        <v>0</v>
      </c>
      <c r="JD139">
        <v>25</v>
      </c>
      <c r="JE139">
        <v>400</v>
      </c>
      <c r="JF139">
        <v>16.532699999999998</v>
      </c>
      <c r="JG139">
        <v>101.79</v>
      </c>
      <c r="JH139">
        <v>101.09099999999999</v>
      </c>
    </row>
    <row r="140" spans="1:268" x14ac:dyDescent="0.2">
      <c r="A140">
        <v>122</v>
      </c>
      <c r="B140">
        <v>1530580128.5</v>
      </c>
      <c r="C140">
        <v>22732.5</v>
      </c>
      <c r="D140" t="s">
        <v>925</v>
      </c>
      <c r="E140" t="s">
        <v>926</v>
      </c>
      <c r="F140" t="s">
        <v>399</v>
      </c>
      <c r="I140">
        <v>1530580128.5</v>
      </c>
      <c r="J140">
        <f t="shared" si="138"/>
        <v>4.9663891449329431E-3</v>
      </c>
      <c r="K140">
        <f t="shared" si="139"/>
        <v>4.9663891449329434</v>
      </c>
      <c r="L140">
        <f t="shared" si="140"/>
        <v>16.921900194133364</v>
      </c>
      <c r="M140">
        <f t="shared" si="141"/>
        <v>588.13699999999994</v>
      </c>
      <c r="N140">
        <f t="shared" si="142"/>
        <v>462.36682404753759</v>
      </c>
      <c r="O140">
        <f t="shared" si="143"/>
        <v>42.130144639699765</v>
      </c>
      <c r="P140">
        <f t="shared" si="144"/>
        <v>53.590127122553994</v>
      </c>
      <c r="Q140">
        <f t="shared" si="145"/>
        <v>0.25949981367762132</v>
      </c>
      <c r="R140">
        <f t="shared" si="146"/>
        <v>2.7685061334688448</v>
      </c>
      <c r="S140">
        <f t="shared" si="147"/>
        <v>0.24670436456809106</v>
      </c>
      <c r="T140">
        <f t="shared" si="148"/>
        <v>0.15528725662072296</v>
      </c>
      <c r="U140">
        <f t="shared" si="149"/>
        <v>248.06040150056299</v>
      </c>
      <c r="V140">
        <f t="shared" si="150"/>
        <v>26.772265033901938</v>
      </c>
      <c r="W140">
        <f t="shared" si="151"/>
        <v>26.796099999999999</v>
      </c>
      <c r="X140">
        <f t="shared" si="152"/>
        <v>3.5365206594380481</v>
      </c>
      <c r="Y140">
        <f t="shared" si="153"/>
        <v>50.239723861798893</v>
      </c>
      <c r="Z140">
        <f t="shared" si="154"/>
        <v>1.7554879035719999</v>
      </c>
      <c r="AA140">
        <f t="shared" si="155"/>
        <v>3.4942228353027072</v>
      </c>
      <c r="AB140">
        <f t="shared" si="156"/>
        <v>1.7810327558660481</v>
      </c>
      <c r="AC140">
        <f t="shared" si="157"/>
        <v>-219.0177612915428</v>
      </c>
      <c r="AD140">
        <f t="shared" si="158"/>
        <v>-30.507865625251746</v>
      </c>
      <c r="AE140">
        <f t="shared" si="159"/>
        <v>-2.3708894450291935</v>
      </c>
      <c r="AF140">
        <f t="shared" si="160"/>
        <v>-3.8361148612607607</v>
      </c>
      <c r="AG140">
        <v>0</v>
      </c>
      <c r="AH140">
        <v>0</v>
      </c>
      <c r="AI140">
        <f t="shared" si="161"/>
        <v>1</v>
      </c>
      <c r="AJ140">
        <f t="shared" si="162"/>
        <v>0</v>
      </c>
      <c r="AK140">
        <f t="shared" si="163"/>
        <v>48229.870806977633</v>
      </c>
      <c r="AL140" t="s">
        <v>400</v>
      </c>
      <c r="AM140">
        <v>8237.3799999999992</v>
      </c>
      <c r="AN140">
        <v>0</v>
      </c>
      <c r="AO140">
        <v>0</v>
      </c>
      <c r="AP140" t="e">
        <f t="shared" si="164"/>
        <v>#DIV/0!</v>
      </c>
      <c r="AQ140">
        <v>-1</v>
      </c>
      <c r="AR140" t="s">
        <v>927</v>
      </c>
      <c r="AS140">
        <v>10355.700000000001</v>
      </c>
      <c r="AT140">
        <v>1350.442</v>
      </c>
      <c r="AU140">
        <v>1593.27</v>
      </c>
      <c r="AV140">
        <f t="shared" si="165"/>
        <v>0.15240856854142737</v>
      </c>
      <c r="AW140">
        <v>0.5</v>
      </c>
      <c r="AX140">
        <f t="shared" si="166"/>
        <v>1264.5024007774937</v>
      </c>
      <c r="AY140">
        <f t="shared" si="167"/>
        <v>16.921900194133364</v>
      </c>
      <c r="AZ140">
        <f t="shared" si="168"/>
        <v>96.360500409848058</v>
      </c>
      <c r="BA140">
        <f t="shared" si="169"/>
        <v>1.4173085146468587E-2</v>
      </c>
      <c r="BB140">
        <f t="shared" si="170"/>
        <v>-1</v>
      </c>
      <c r="BC140" t="e">
        <f t="shared" si="171"/>
        <v>#DIV/0!</v>
      </c>
      <c r="BD140" t="s">
        <v>402</v>
      </c>
      <c r="BE140">
        <v>0</v>
      </c>
      <c r="BF140" t="e">
        <f t="shared" si="172"/>
        <v>#DIV/0!</v>
      </c>
      <c r="BG140" t="e">
        <f t="shared" si="173"/>
        <v>#DIV/0!</v>
      </c>
      <c r="BH140" t="e">
        <f t="shared" si="174"/>
        <v>#DIV/0!</v>
      </c>
      <c r="BI140" t="e">
        <f t="shared" si="175"/>
        <v>#DIV/0!</v>
      </c>
      <c r="BJ140">
        <f t="shared" si="176"/>
        <v>0.15240856854142737</v>
      </c>
      <c r="BK140" t="e">
        <f t="shared" si="177"/>
        <v>#DIV/0!</v>
      </c>
      <c r="BL140" t="e">
        <f t="shared" si="178"/>
        <v>#DIV/0!</v>
      </c>
      <c r="BM140" t="e">
        <f t="shared" si="179"/>
        <v>#DIV/0!</v>
      </c>
      <c r="BN140">
        <v>748</v>
      </c>
      <c r="BO140">
        <v>300</v>
      </c>
      <c r="BP140">
        <v>300</v>
      </c>
      <c r="BQ140">
        <v>300</v>
      </c>
      <c r="BR140">
        <v>10355.700000000001</v>
      </c>
      <c r="BS140">
        <v>1549.62</v>
      </c>
      <c r="BT140">
        <v>-7.3506700000000001E-3</v>
      </c>
      <c r="BU140">
        <v>-3.39</v>
      </c>
      <c r="BV140" t="s">
        <v>402</v>
      </c>
      <c r="BW140" t="s">
        <v>402</v>
      </c>
      <c r="BX140" t="s">
        <v>402</v>
      </c>
      <c r="BY140" t="s">
        <v>402</v>
      </c>
      <c r="BZ140" t="s">
        <v>402</v>
      </c>
      <c r="CA140" t="s">
        <v>402</v>
      </c>
      <c r="CB140" t="s">
        <v>402</v>
      </c>
      <c r="CC140" t="s">
        <v>402</v>
      </c>
      <c r="CD140" t="s">
        <v>402</v>
      </c>
      <c r="CE140" t="s">
        <v>402</v>
      </c>
      <c r="CF140">
        <f t="shared" si="180"/>
        <v>1500.02</v>
      </c>
      <c r="CG140">
        <f t="shared" si="181"/>
        <v>1264.5024007774937</v>
      </c>
      <c r="CH140">
        <f t="shared" si="182"/>
        <v>0.84299036064685384</v>
      </c>
      <c r="CI140">
        <f t="shared" si="183"/>
        <v>0.16537139604842802</v>
      </c>
      <c r="CJ140">
        <v>6</v>
      </c>
      <c r="CK140">
        <v>0.5</v>
      </c>
      <c r="CL140" t="s">
        <v>403</v>
      </c>
      <c r="CM140">
        <v>2</v>
      </c>
      <c r="CN140">
        <v>1530580128.5</v>
      </c>
      <c r="CO140">
        <v>588.13699999999994</v>
      </c>
      <c r="CP140">
        <v>600.04300000000001</v>
      </c>
      <c r="CQ140">
        <v>19.265999999999998</v>
      </c>
      <c r="CR140">
        <v>16.343499999999999</v>
      </c>
      <c r="CS140">
        <v>587.57100000000003</v>
      </c>
      <c r="CT140">
        <v>19.372</v>
      </c>
      <c r="CU140">
        <v>999.97400000000005</v>
      </c>
      <c r="CV140">
        <v>91.016300000000001</v>
      </c>
      <c r="CW140">
        <v>0.102142</v>
      </c>
      <c r="CX140">
        <v>26.591699999999999</v>
      </c>
      <c r="CY140">
        <v>26.796099999999999</v>
      </c>
      <c r="CZ140">
        <v>999.9</v>
      </c>
      <c r="DA140">
        <v>0</v>
      </c>
      <c r="DB140">
        <v>0</v>
      </c>
      <c r="DC140">
        <v>10008.1</v>
      </c>
      <c r="DD140">
        <v>0</v>
      </c>
      <c r="DE140">
        <v>0.21912699999999999</v>
      </c>
      <c r="DF140">
        <v>-12.304600000000001</v>
      </c>
      <c r="DG140">
        <v>599.28800000000001</v>
      </c>
      <c r="DH140">
        <v>610.01300000000003</v>
      </c>
      <c r="DI140">
        <v>2.9291100000000001</v>
      </c>
      <c r="DJ140">
        <v>600.04300000000001</v>
      </c>
      <c r="DK140">
        <v>16.343499999999999</v>
      </c>
      <c r="DL140">
        <v>1.75413</v>
      </c>
      <c r="DM140">
        <v>1.48753</v>
      </c>
      <c r="DN140">
        <v>15.383900000000001</v>
      </c>
      <c r="DO140">
        <v>12.8406</v>
      </c>
      <c r="DP140">
        <v>1500.02</v>
      </c>
      <c r="DQ140">
        <v>0.89998999999999996</v>
      </c>
      <c r="DR140">
        <v>0.10001</v>
      </c>
      <c r="DS140">
        <v>0</v>
      </c>
      <c r="DT140">
        <v>1346.17</v>
      </c>
      <c r="DU140">
        <v>4.9997400000000001</v>
      </c>
      <c r="DV140">
        <v>19189.599999999999</v>
      </c>
      <c r="DW140">
        <v>11510.5</v>
      </c>
      <c r="DX140">
        <v>42.061999999999998</v>
      </c>
      <c r="DY140">
        <v>43.561999999999998</v>
      </c>
      <c r="DZ140">
        <v>43.25</v>
      </c>
      <c r="EA140">
        <v>43.5</v>
      </c>
      <c r="EB140">
        <v>44.186999999999998</v>
      </c>
      <c r="EC140">
        <v>1345.5</v>
      </c>
      <c r="ED140">
        <v>149.52000000000001</v>
      </c>
      <c r="EE140">
        <v>0</v>
      </c>
      <c r="EF140">
        <v>121.39999985694899</v>
      </c>
      <c r="EG140">
        <v>0</v>
      </c>
      <c r="EH140">
        <v>1350.442</v>
      </c>
      <c r="EI140">
        <v>-32.668461586780602</v>
      </c>
      <c r="EJ140">
        <v>-473.46153920445403</v>
      </c>
      <c r="EK140">
        <v>19247.835999999999</v>
      </c>
      <c r="EL140">
        <v>15</v>
      </c>
      <c r="EM140">
        <v>1530580149.5</v>
      </c>
      <c r="EN140" t="s">
        <v>928</v>
      </c>
      <c r="EO140">
        <v>1530580147</v>
      </c>
      <c r="EP140">
        <v>1530580149.5</v>
      </c>
      <c r="EQ140">
        <v>125</v>
      </c>
      <c r="ER140">
        <v>0.39900000000000002</v>
      </c>
      <c r="ES140">
        <v>-6.0000000000000001E-3</v>
      </c>
      <c r="ET140">
        <v>0.56599999999999995</v>
      </c>
      <c r="EU140">
        <v>-0.106</v>
      </c>
      <c r="EV140">
        <v>600</v>
      </c>
      <c r="EW140">
        <v>16</v>
      </c>
      <c r="EX140">
        <v>0.17</v>
      </c>
      <c r="EY140">
        <v>0.05</v>
      </c>
      <c r="EZ140">
        <v>-12.396319512195101</v>
      </c>
      <c r="FA140">
        <v>0.25431010452962899</v>
      </c>
      <c r="FB140">
        <v>4.4478880817601998E-2</v>
      </c>
      <c r="FC140">
        <v>0</v>
      </c>
      <c r="FD140">
        <v>1</v>
      </c>
      <c r="FE140">
        <v>0</v>
      </c>
      <c r="FF140">
        <v>0</v>
      </c>
      <c r="FG140">
        <v>0</v>
      </c>
      <c r="FH140">
        <v>2.88834048780488</v>
      </c>
      <c r="FI140">
        <v>0.32801456445993599</v>
      </c>
      <c r="FJ140">
        <v>3.3896393286171701E-2</v>
      </c>
      <c r="FK140">
        <v>1</v>
      </c>
      <c r="FL140">
        <v>1</v>
      </c>
      <c r="FM140">
        <v>3</v>
      </c>
      <c r="FN140" t="s">
        <v>413</v>
      </c>
      <c r="FO140">
        <v>3.9266899999999998</v>
      </c>
      <c r="FP140">
        <v>2.7848299999999999</v>
      </c>
      <c r="FQ140">
        <v>0.112488</v>
      </c>
      <c r="FR140">
        <v>0.114047</v>
      </c>
      <c r="FS140">
        <v>8.6550799999999997E-2</v>
      </c>
      <c r="FT140">
        <v>7.58075E-2</v>
      </c>
      <c r="FU140">
        <v>19063.900000000001</v>
      </c>
      <c r="FV140">
        <v>23216.5</v>
      </c>
      <c r="FW140">
        <v>20920.400000000001</v>
      </c>
      <c r="FX140">
        <v>25275.5</v>
      </c>
      <c r="FY140">
        <v>30311.200000000001</v>
      </c>
      <c r="FZ140">
        <v>34397.5</v>
      </c>
      <c r="GA140">
        <v>37761.599999999999</v>
      </c>
      <c r="GB140">
        <v>41935.599999999999</v>
      </c>
      <c r="GC140">
        <v>2.6678500000000001</v>
      </c>
      <c r="GD140">
        <v>2.1364299999999998</v>
      </c>
      <c r="GE140">
        <v>0.15976699999999999</v>
      </c>
      <c r="GF140">
        <v>0</v>
      </c>
      <c r="GG140">
        <v>24.1768</v>
      </c>
      <c r="GH140">
        <v>999.9</v>
      </c>
      <c r="GI140">
        <v>48.442999999999998</v>
      </c>
      <c r="GJ140">
        <v>30.917000000000002</v>
      </c>
      <c r="GK140">
        <v>23.900300000000001</v>
      </c>
      <c r="GL140">
        <v>61.3491</v>
      </c>
      <c r="GM140">
        <v>19.294899999999998</v>
      </c>
      <c r="GN140">
        <v>3</v>
      </c>
      <c r="GO140">
        <v>-0.184527</v>
      </c>
      <c r="GP140">
        <v>-0.28036499999999998</v>
      </c>
      <c r="GQ140">
        <v>20.320799999999998</v>
      </c>
      <c r="GR140">
        <v>5.2226800000000004</v>
      </c>
      <c r="GS140">
        <v>11.962</v>
      </c>
      <c r="GT140">
        <v>4.9856999999999996</v>
      </c>
      <c r="GU140">
        <v>3.3010000000000002</v>
      </c>
      <c r="GV140">
        <v>999.9</v>
      </c>
      <c r="GW140">
        <v>9999</v>
      </c>
      <c r="GX140">
        <v>9999</v>
      </c>
      <c r="GY140">
        <v>9999</v>
      </c>
      <c r="GZ140">
        <v>1.88446</v>
      </c>
      <c r="HA140">
        <v>1.88141</v>
      </c>
      <c r="HB140">
        <v>1.8829100000000001</v>
      </c>
      <c r="HC140">
        <v>1.8816600000000001</v>
      </c>
      <c r="HD140">
        <v>1.8831899999999999</v>
      </c>
      <c r="HE140">
        <v>1.88232</v>
      </c>
      <c r="HF140">
        <v>1.8843099999999999</v>
      </c>
      <c r="HG140">
        <v>1.8815999999999999</v>
      </c>
      <c r="HH140">
        <v>5</v>
      </c>
      <c r="HI140">
        <v>0</v>
      </c>
      <c r="HJ140">
        <v>0</v>
      </c>
      <c r="HK140">
        <v>0</v>
      </c>
      <c r="HL140" t="s">
        <v>406</v>
      </c>
      <c r="HM140" t="s">
        <v>407</v>
      </c>
      <c r="HN140" t="s">
        <v>408</v>
      </c>
      <c r="HO140" t="s">
        <v>408</v>
      </c>
      <c r="HP140" t="s">
        <v>408</v>
      </c>
      <c r="HQ140" t="s">
        <v>408</v>
      </c>
      <c r="HR140">
        <v>0</v>
      </c>
      <c r="HS140">
        <v>100</v>
      </c>
      <c r="HT140">
        <v>100</v>
      </c>
      <c r="HU140">
        <v>0.56599999999999995</v>
      </c>
      <c r="HV140">
        <v>-0.106</v>
      </c>
      <c r="HW140">
        <v>0.167333333333374</v>
      </c>
      <c r="HX140">
        <v>0</v>
      </c>
      <c r="HY140">
        <v>0</v>
      </c>
      <c r="HZ140">
        <v>0</v>
      </c>
      <c r="IA140">
        <v>-9.9390476190478694E-2</v>
      </c>
      <c r="IB140">
        <v>0</v>
      </c>
      <c r="IC140">
        <v>0</v>
      </c>
      <c r="ID140">
        <v>0</v>
      </c>
      <c r="IE140">
        <v>-1</v>
      </c>
      <c r="IF140">
        <v>-1</v>
      </c>
      <c r="IG140">
        <v>-1</v>
      </c>
      <c r="IH140">
        <v>-1</v>
      </c>
      <c r="II140">
        <v>3</v>
      </c>
      <c r="IJ140">
        <v>3</v>
      </c>
      <c r="IK140">
        <v>2.1337899999999999</v>
      </c>
      <c r="IL140">
        <v>2.5952099999999998</v>
      </c>
      <c r="IM140">
        <v>2.8002899999999999</v>
      </c>
      <c r="IN140">
        <v>2.97119</v>
      </c>
      <c r="IO140">
        <v>3.0493199999999998</v>
      </c>
      <c r="IP140">
        <v>2.2973599999999998</v>
      </c>
      <c r="IQ140">
        <v>34.990400000000001</v>
      </c>
      <c r="IR140">
        <v>24.210100000000001</v>
      </c>
      <c r="IS140">
        <v>18</v>
      </c>
      <c r="IT140">
        <v>1095.01</v>
      </c>
      <c r="IU140">
        <v>559.50400000000002</v>
      </c>
      <c r="IV140">
        <v>24.9998</v>
      </c>
      <c r="IW140">
        <v>24.904199999999999</v>
      </c>
      <c r="IX140">
        <v>30.0001</v>
      </c>
      <c r="IY140">
        <v>24.787600000000001</v>
      </c>
      <c r="IZ140">
        <v>24.778700000000001</v>
      </c>
      <c r="JA140">
        <v>42.636499999999998</v>
      </c>
      <c r="JB140">
        <v>27.766300000000001</v>
      </c>
      <c r="JC140">
        <v>0</v>
      </c>
      <c r="JD140">
        <v>25</v>
      </c>
      <c r="JE140">
        <v>600</v>
      </c>
      <c r="JF140">
        <v>16.3582</v>
      </c>
      <c r="JG140">
        <v>101.792</v>
      </c>
      <c r="JH140">
        <v>101.093</v>
      </c>
    </row>
    <row r="141" spans="1:268" x14ac:dyDescent="0.2">
      <c r="A141">
        <v>123</v>
      </c>
      <c r="B141">
        <v>1530580270.5</v>
      </c>
      <c r="C141">
        <v>22874.5</v>
      </c>
      <c r="D141" t="s">
        <v>929</v>
      </c>
      <c r="E141" t="s">
        <v>930</v>
      </c>
      <c r="F141" t="s">
        <v>399</v>
      </c>
      <c r="I141">
        <v>1530580270.5</v>
      </c>
      <c r="J141">
        <f t="shared" si="138"/>
        <v>5.3325862519613791E-3</v>
      </c>
      <c r="K141">
        <f t="shared" si="139"/>
        <v>5.3325862519613789</v>
      </c>
      <c r="L141">
        <f t="shared" si="140"/>
        <v>17.859877639890705</v>
      </c>
      <c r="M141">
        <f t="shared" si="141"/>
        <v>786.73699999999997</v>
      </c>
      <c r="N141">
        <f t="shared" si="142"/>
        <v>657.53212284592803</v>
      </c>
      <c r="O141">
        <f t="shared" si="143"/>
        <v>59.918119679005535</v>
      </c>
      <c r="P141">
        <f t="shared" si="144"/>
        <v>71.692013339015986</v>
      </c>
      <c r="Q141">
        <f t="shared" si="145"/>
        <v>0.28182045291916202</v>
      </c>
      <c r="R141">
        <f t="shared" si="146"/>
        <v>2.7691633046457067</v>
      </c>
      <c r="S141">
        <f t="shared" si="147"/>
        <v>0.26680095670377746</v>
      </c>
      <c r="T141">
        <f t="shared" si="148"/>
        <v>0.16803330456567622</v>
      </c>
      <c r="U141">
        <f t="shared" si="149"/>
        <v>248.05329750019155</v>
      </c>
      <c r="V141">
        <f t="shared" si="150"/>
        <v>26.655000183596208</v>
      </c>
      <c r="W141">
        <f t="shared" si="151"/>
        <v>26.6934</v>
      </c>
      <c r="X141">
        <f t="shared" si="152"/>
        <v>3.5152127381123348</v>
      </c>
      <c r="Y141">
        <f t="shared" si="153"/>
        <v>50.030642752091921</v>
      </c>
      <c r="Z141">
        <f t="shared" si="154"/>
        <v>1.7464526814503998</v>
      </c>
      <c r="AA141">
        <f t="shared" si="155"/>
        <v>3.4907660293398401</v>
      </c>
      <c r="AB141">
        <f t="shared" si="156"/>
        <v>1.768760056661935</v>
      </c>
      <c r="AC141">
        <f t="shared" si="157"/>
        <v>-235.16705371149681</v>
      </c>
      <c r="AD141">
        <f t="shared" si="158"/>
        <v>-17.690999151487173</v>
      </c>
      <c r="AE141">
        <f t="shared" si="159"/>
        <v>-1.3736906641025994</v>
      </c>
      <c r="AF141">
        <f t="shared" si="160"/>
        <v>-6.1784460268950419</v>
      </c>
      <c r="AG141">
        <v>0</v>
      </c>
      <c r="AH141">
        <v>0</v>
      </c>
      <c r="AI141">
        <f t="shared" si="161"/>
        <v>1</v>
      </c>
      <c r="AJ141">
        <f t="shared" si="162"/>
        <v>0</v>
      </c>
      <c r="AK141">
        <f t="shared" si="163"/>
        <v>48250.664955115273</v>
      </c>
      <c r="AL141" t="s">
        <v>400</v>
      </c>
      <c r="AM141">
        <v>8237.3799999999992</v>
      </c>
      <c r="AN141">
        <v>0</v>
      </c>
      <c r="AO141">
        <v>0</v>
      </c>
      <c r="AP141" t="e">
        <f t="shared" si="164"/>
        <v>#DIV/0!</v>
      </c>
      <c r="AQ141">
        <v>-1</v>
      </c>
      <c r="AR141" t="s">
        <v>931</v>
      </c>
      <c r="AS141">
        <v>10355.6</v>
      </c>
      <c r="AT141">
        <v>1332.1276</v>
      </c>
      <c r="AU141">
        <v>1569.54</v>
      </c>
      <c r="AV141">
        <f t="shared" si="165"/>
        <v>0.15126240809409119</v>
      </c>
      <c r="AW141">
        <v>0.5</v>
      </c>
      <c r="AX141">
        <f t="shared" si="166"/>
        <v>1264.4760007773014</v>
      </c>
      <c r="AY141">
        <f t="shared" si="167"/>
        <v>17.859877639890705</v>
      </c>
      <c r="AZ141">
        <f t="shared" si="168"/>
        <v>95.633842427380259</v>
      </c>
      <c r="BA141">
        <f t="shared" si="169"/>
        <v>1.4915172473259375E-2</v>
      </c>
      <c r="BB141">
        <f t="shared" si="170"/>
        <v>-1</v>
      </c>
      <c r="BC141" t="e">
        <f t="shared" si="171"/>
        <v>#DIV/0!</v>
      </c>
      <c r="BD141" t="s">
        <v>402</v>
      </c>
      <c r="BE141">
        <v>0</v>
      </c>
      <c r="BF141" t="e">
        <f t="shared" si="172"/>
        <v>#DIV/0!</v>
      </c>
      <c r="BG141" t="e">
        <f t="shared" si="173"/>
        <v>#DIV/0!</v>
      </c>
      <c r="BH141" t="e">
        <f t="shared" si="174"/>
        <v>#DIV/0!</v>
      </c>
      <c r="BI141" t="e">
        <f t="shared" si="175"/>
        <v>#DIV/0!</v>
      </c>
      <c r="BJ141">
        <f t="shared" si="176"/>
        <v>0.15126240809409122</v>
      </c>
      <c r="BK141" t="e">
        <f t="shared" si="177"/>
        <v>#DIV/0!</v>
      </c>
      <c r="BL141" t="e">
        <f t="shared" si="178"/>
        <v>#DIV/0!</v>
      </c>
      <c r="BM141" t="e">
        <f t="shared" si="179"/>
        <v>#DIV/0!</v>
      </c>
      <c r="BN141">
        <v>749</v>
      </c>
      <c r="BO141">
        <v>300</v>
      </c>
      <c r="BP141">
        <v>300</v>
      </c>
      <c r="BQ141">
        <v>300</v>
      </c>
      <c r="BR141">
        <v>10355.6</v>
      </c>
      <c r="BS141">
        <v>1523.21</v>
      </c>
      <c r="BT141">
        <v>-7.3506700000000001E-3</v>
      </c>
      <c r="BU141">
        <v>-3.92</v>
      </c>
      <c r="BV141" t="s">
        <v>402</v>
      </c>
      <c r="BW141" t="s">
        <v>402</v>
      </c>
      <c r="BX141" t="s">
        <v>402</v>
      </c>
      <c r="BY141" t="s">
        <v>402</v>
      </c>
      <c r="BZ141" t="s">
        <v>402</v>
      </c>
      <c r="CA141" t="s">
        <v>402</v>
      </c>
      <c r="CB141" t="s">
        <v>402</v>
      </c>
      <c r="CC141" t="s">
        <v>402</v>
      </c>
      <c r="CD141" t="s">
        <v>402</v>
      </c>
      <c r="CE141" t="s">
        <v>402</v>
      </c>
      <c r="CF141">
        <f t="shared" si="180"/>
        <v>1499.99</v>
      </c>
      <c r="CG141">
        <f t="shared" si="181"/>
        <v>1264.4760007773014</v>
      </c>
      <c r="CH141">
        <f t="shared" si="182"/>
        <v>0.84298962044900383</v>
      </c>
      <c r="CI141">
        <f t="shared" si="183"/>
        <v>0.16536996746657748</v>
      </c>
      <c r="CJ141">
        <v>6</v>
      </c>
      <c r="CK141">
        <v>0.5</v>
      </c>
      <c r="CL141" t="s">
        <v>403</v>
      </c>
      <c r="CM141">
        <v>2</v>
      </c>
      <c r="CN141">
        <v>1530580270.5</v>
      </c>
      <c r="CO141">
        <v>786.73699999999997</v>
      </c>
      <c r="CP141">
        <v>799.97</v>
      </c>
      <c r="CQ141">
        <v>19.165299999999998</v>
      </c>
      <c r="CR141">
        <v>16.027100000000001</v>
      </c>
      <c r="CS141">
        <v>786.03700000000003</v>
      </c>
      <c r="CT141">
        <v>19.273800000000001</v>
      </c>
      <c r="CU141">
        <v>1000.01</v>
      </c>
      <c r="CV141">
        <v>91.023399999999995</v>
      </c>
      <c r="CW141">
        <v>0.102368</v>
      </c>
      <c r="CX141">
        <v>26.5749</v>
      </c>
      <c r="CY141">
        <v>26.6934</v>
      </c>
      <c r="CZ141">
        <v>999.9</v>
      </c>
      <c r="DA141">
        <v>0</v>
      </c>
      <c r="DB141">
        <v>0</v>
      </c>
      <c r="DC141">
        <v>10011.200000000001</v>
      </c>
      <c r="DD141">
        <v>0</v>
      </c>
      <c r="DE141">
        <v>0.21912699999999999</v>
      </c>
      <c r="DF141">
        <v>-13.2325</v>
      </c>
      <c r="DG141">
        <v>802.11</v>
      </c>
      <c r="DH141">
        <v>813</v>
      </c>
      <c r="DI141">
        <v>3.13822</v>
      </c>
      <c r="DJ141">
        <v>799.97</v>
      </c>
      <c r="DK141">
        <v>16.027100000000001</v>
      </c>
      <c r="DL141">
        <v>1.7444900000000001</v>
      </c>
      <c r="DM141">
        <v>1.4588399999999999</v>
      </c>
      <c r="DN141">
        <v>15.2981</v>
      </c>
      <c r="DO141">
        <v>12.5435</v>
      </c>
      <c r="DP141">
        <v>1499.99</v>
      </c>
      <c r="DQ141">
        <v>0.90001299999999995</v>
      </c>
      <c r="DR141">
        <v>9.9986800000000001E-2</v>
      </c>
      <c r="DS141">
        <v>0</v>
      </c>
      <c r="DT141">
        <v>1327.21</v>
      </c>
      <c r="DU141">
        <v>4.9997400000000001</v>
      </c>
      <c r="DV141">
        <v>18926.900000000001</v>
      </c>
      <c r="DW141">
        <v>11510.3</v>
      </c>
      <c r="DX141">
        <v>42.561999999999998</v>
      </c>
      <c r="DY141">
        <v>43.436999999999998</v>
      </c>
      <c r="DZ141">
        <v>43.5</v>
      </c>
      <c r="EA141">
        <v>43.125</v>
      </c>
      <c r="EB141">
        <v>44.625</v>
      </c>
      <c r="EC141">
        <v>1345.51</v>
      </c>
      <c r="ED141">
        <v>149.47999999999999</v>
      </c>
      <c r="EE141">
        <v>0</v>
      </c>
      <c r="EF141">
        <v>141.60000014305101</v>
      </c>
      <c r="EG141">
        <v>0</v>
      </c>
      <c r="EH141">
        <v>1332.1276</v>
      </c>
      <c r="EI141">
        <v>-37.729230728794398</v>
      </c>
      <c r="EJ141">
        <v>-520.83076843101799</v>
      </c>
      <c r="EK141">
        <v>18990.371999999999</v>
      </c>
      <c r="EL141">
        <v>15</v>
      </c>
      <c r="EM141">
        <v>1530580231.5</v>
      </c>
      <c r="EN141" t="s">
        <v>932</v>
      </c>
      <c r="EO141">
        <v>1530580231.5</v>
      </c>
      <c r="EP141">
        <v>1530580231</v>
      </c>
      <c r="EQ141">
        <v>126</v>
      </c>
      <c r="ER141">
        <v>0.13400000000000001</v>
      </c>
      <c r="ES141">
        <v>-3.0000000000000001E-3</v>
      </c>
      <c r="ET141">
        <v>0.7</v>
      </c>
      <c r="EU141">
        <v>-0.108</v>
      </c>
      <c r="EV141">
        <v>800</v>
      </c>
      <c r="EW141">
        <v>16</v>
      </c>
      <c r="EX141">
        <v>0.22</v>
      </c>
      <c r="EY141">
        <v>0.03</v>
      </c>
      <c r="EZ141">
        <v>-13.28631</v>
      </c>
      <c r="FA141">
        <v>-1.9672795497166301E-2</v>
      </c>
      <c r="FB141">
        <v>3.2401132696250001E-2</v>
      </c>
      <c r="FC141">
        <v>1</v>
      </c>
      <c r="FD141">
        <v>1</v>
      </c>
      <c r="FE141">
        <v>0</v>
      </c>
      <c r="FF141">
        <v>0</v>
      </c>
      <c r="FG141">
        <v>0</v>
      </c>
      <c r="FH141">
        <v>3.1608287499999999</v>
      </c>
      <c r="FI141">
        <v>-0.11102037523453</v>
      </c>
      <c r="FJ141">
        <v>1.54878491385182E-2</v>
      </c>
      <c r="FK141">
        <v>1</v>
      </c>
      <c r="FL141">
        <v>2</v>
      </c>
      <c r="FM141">
        <v>3</v>
      </c>
      <c r="FN141" t="s">
        <v>422</v>
      </c>
      <c r="FO141">
        <v>3.9267400000000001</v>
      </c>
      <c r="FP141">
        <v>2.7850899999999998</v>
      </c>
      <c r="FQ141">
        <v>0.13713800000000001</v>
      </c>
      <c r="FR141">
        <v>0.13858699999999999</v>
      </c>
      <c r="FS141">
        <v>8.6239700000000002E-2</v>
      </c>
      <c r="FT141">
        <v>7.47279E-2</v>
      </c>
      <c r="FU141">
        <v>18535.5</v>
      </c>
      <c r="FV141">
        <v>22574.1</v>
      </c>
      <c r="FW141">
        <v>20921.5</v>
      </c>
      <c r="FX141">
        <v>25276</v>
      </c>
      <c r="FY141">
        <v>30323.3</v>
      </c>
      <c r="FZ141">
        <v>34438.699999999997</v>
      </c>
      <c r="GA141">
        <v>37763.300000000003</v>
      </c>
      <c r="GB141">
        <v>41936.300000000003</v>
      </c>
      <c r="GC141">
        <v>2.66703</v>
      </c>
      <c r="GD141">
        <v>2.13652</v>
      </c>
      <c r="GE141">
        <v>0.15374299999999999</v>
      </c>
      <c r="GF141">
        <v>0</v>
      </c>
      <c r="GG141">
        <v>24.172699999999999</v>
      </c>
      <c r="GH141">
        <v>999.9</v>
      </c>
      <c r="GI141">
        <v>48.442999999999998</v>
      </c>
      <c r="GJ141">
        <v>30.917000000000002</v>
      </c>
      <c r="GK141">
        <v>23.897200000000002</v>
      </c>
      <c r="GL141">
        <v>61.309100000000001</v>
      </c>
      <c r="GM141">
        <v>19.2989</v>
      </c>
      <c r="GN141">
        <v>3</v>
      </c>
      <c r="GO141">
        <v>-0.185447</v>
      </c>
      <c r="GP141">
        <v>-0.28927000000000003</v>
      </c>
      <c r="GQ141">
        <v>20.321000000000002</v>
      </c>
      <c r="GR141">
        <v>5.2228300000000001</v>
      </c>
      <c r="GS141">
        <v>11.962</v>
      </c>
      <c r="GT141">
        <v>4.9856499999999997</v>
      </c>
      <c r="GU141">
        <v>3.3010000000000002</v>
      </c>
      <c r="GV141">
        <v>999.9</v>
      </c>
      <c r="GW141">
        <v>9999</v>
      </c>
      <c r="GX141">
        <v>9999</v>
      </c>
      <c r="GY141">
        <v>9999</v>
      </c>
      <c r="GZ141">
        <v>1.88446</v>
      </c>
      <c r="HA141">
        <v>1.88141</v>
      </c>
      <c r="HB141">
        <v>1.8829100000000001</v>
      </c>
      <c r="HC141">
        <v>1.88165</v>
      </c>
      <c r="HD141">
        <v>1.88317</v>
      </c>
      <c r="HE141">
        <v>1.88232</v>
      </c>
      <c r="HF141">
        <v>1.8843099999999999</v>
      </c>
      <c r="HG141">
        <v>1.88158</v>
      </c>
      <c r="HH141">
        <v>5</v>
      </c>
      <c r="HI141">
        <v>0</v>
      </c>
      <c r="HJ141">
        <v>0</v>
      </c>
      <c r="HK141">
        <v>0</v>
      </c>
      <c r="HL141" t="s">
        <v>406</v>
      </c>
      <c r="HM141" t="s">
        <v>407</v>
      </c>
      <c r="HN141" t="s">
        <v>408</v>
      </c>
      <c r="HO141" t="s">
        <v>408</v>
      </c>
      <c r="HP141" t="s">
        <v>408</v>
      </c>
      <c r="HQ141" t="s">
        <v>408</v>
      </c>
      <c r="HR141">
        <v>0</v>
      </c>
      <c r="HS141">
        <v>100</v>
      </c>
      <c r="HT141">
        <v>100</v>
      </c>
      <c r="HU141">
        <v>0.7</v>
      </c>
      <c r="HV141">
        <v>-0.1085</v>
      </c>
      <c r="HW141">
        <v>0.70024999999986903</v>
      </c>
      <c r="HX141">
        <v>0</v>
      </c>
      <c r="HY141">
        <v>0</v>
      </c>
      <c r="HZ141">
        <v>0</v>
      </c>
      <c r="IA141">
        <v>-0.108480952380944</v>
      </c>
      <c r="IB141">
        <v>0</v>
      </c>
      <c r="IC141">
        <v>0</v>
      </c>
      <c r="ID141">
        <v>0</v>
      </c>
      <c r="IE141">
        <v>-1</v>
      </c>
      <c r="IF141">
        <v>-1</v>
      </c>
      <c r="IG141">
        <v>-1</v>
      </c>
      <c r="IH141">
        <v>-1</v>
      </c>
      <c r="II141">
        <v>0.7</v>
      </c>
      <c r="IJ141">
        <v>0.7</v>
      </c>
      <c r="IK141">
        <v>2.68188</v>
      </c>
      <c r="IL141">
        <v>2.5964399999999999</v>
      </c>
      <c r="IM141">
        <v>2.8002899999999999</v>
      </c>
      <c r="IN141">
        <v>2.97119</v>
      </c>
      <c r="IO141">
        <v>3.0493199999999998</v>
      </c>
      <c r="IP141">
        <v>2.3120099999999999</v>
      </c>
      <c r="IQ141">
        <v>34.990400000000001</v>
      </c>
      <c r="IR141">
        <v>24.2013</v>
      </c>
      <c r="IS141">
        <v>18</v>
      </c>
      <c r="IT141">
        <v>1093.75</v>
      </c>
      <c r="IU141">
        <v>559.43600000000004</v>
      </c>
      <c r="IV141">
        <v>25</v>
      </c>
      <c r="IW141">
        <v>24.8886</v>
      </c>
      <c r="IX141">
        <v>30.0002</v>
      </c>
      <c r="IY141">
        <v>24.7742</v>
      </c>
      <c r="IZ141">
        <v>24.765699999999999</v>
      </c>
      <c r="JA141">
        <v>53.576900000000002</v>
      </c>
      <c r="JB141">
        <v>28.999600000000001</v>
      </c>
      <c r="JC141">
        <v>0</v>
      </c>
      <c r="JD141">
        <v>25</v>
      </c>
      <c r="JE141">
        <v>800</v>
      </c>
      <c r="JF141">
        <v>16.038799999999998</v>
      </c>
      <c r="JG141">
        <v>101.79600000000001</v>
      </c>
      <c r="JH141">
        <v>101.095</v>
      </c>
    </row>
    <row r="142" spans="1:268" x14ac:dyDescent="0.2">
      <c r="A142">
        <v>124</v>
      </c>
      <c r="B142">
        <v>1530580392.5</v>
      </c>
      <c r="C142">
        <v>22996.5</v>
      </c>
      <c r="D142" t="s">
        <v>933</v>
      </c>
      <c r="E142" t="s">
        <v>934</v>
      </c>
      <c r="F142" t="s">
        <v>399</v>
      </c>
      <c r="I142">
        <v>1530580392.5</v>
      </c>
      <c r="J142">
        <f t="shared" si="138"/>
        <v>5.3933387774937318E-3</v>
      </c>
      <c r="K142">
        <f t="shared" si="139"/>
        <v>5.3933387774937316</v>
      </c>
      <c r="L142">
        <f t="shared" si="140"/>
        <v>18.785933101065346</v>
      </c>
      <c r="M142">
        <f t="shared" si="141"/>
        <v>985.57</v>
      </c>
      <c r="N142">
        <f t="shared" si="142"/>
        <v>846.63830970949857</v>
      </c>
      <c r="O142">
        <f t="shared" si="143"/>
        <v>77.148501239662536</v>
      </c>
      <c r="P142">
        <f t="shared" si="144"/>
        <v>89.808419362530017</v>
      </c>
      <c r="Q142">
        <f t="shared" si="145"/>
        <v>0.28665497812870422</v>
      </c>
      <c r="R142">
        <f t="shared" si="146"/>
        <v>2.7687233739062989</v>
      </c>
      <c r="S142">
        <f t="shared" si="147"/>
        <v>0.27112867140930497</v>
      </c>
      <c r="T142">
        <f t="shared" si="148"/>
        <v>0.17078028140343396</v>
      </c>
      <c r="U142">
        <f t="shared" si="149"/>
        <v>248.05184250051263</v>
      </c>
      <c r="V142">
        <f t="shared" si="150"/>
        <v>26.622647536256483</v>
      </c>
      <c r="W142">
        <f t="shared" si="151"/>
        <v>26.638500000000001</v>
      </c>
      <c r="X142">
        <f t="shared" si="152"/>
        <v>3.5038682739186973</v>
      </c>
      <c r="Y142">
        <f t="shared" si="153"/>
        <v>49.989905815323901</v>
      </c>
      <c r="Z142">
        <f t="shared" si="154"/>
        <v>1.7434170920925003</v>
      </c>
      <c r="AA142">
        <f t="shared" si="155"/>
        <v>3.4875382612904891</v>
      </c>
      <c r="AB142">
        <f t="shared" si="156"/>
        <v>1.760451181826197</v>
      </c>
      <c r="AC142">
        <f t="shared" si="157"/>
        <v>-237.84624008747357</v>
      </c>
      <c r="AD142">
        <f t="shared" si="158"/>
        <v>-11.836905972549074</v>
      </c>
      <c r="AE142">
        <f t="shared" si="159"/>
        <v>-0.91894659334613904</v>
      </c>
      <c r="AF142">
        <f t="shared" si="160"/>
        <v>-2.5502501528561492</v>
      </c>
      <c r="AG142">
        <v>0</v>
      </c>
      <c r="AH142">
        <v>0</v>
      </c>
      <c r="AI142">
        <f t="shared" si="161"/>
        <v>1</v>
      </c>
      <c r="AJ142">
        <f t="shared" si="162"/>
        <v>0</v>
      </c>
      <c r="AK142">
        <f t="shared" si="163"/>
        <v>48241.147521095176</v>
      </c>
      <c r="AL142" t="s">
        <v>400</v>
      </c>
      <c r="AM142">
        <v>8237.3799999999992</v>
      </c>
      <c r="AN142">
        <v>0</v>
      </c>
      <c r="AO142">
        <v>0</v>
      </c>
      <c r="AP142" t="e">
        <f t="shared" si="164"/>
        <v>#DIV/0!</v>
      </c>
      <c r="AQ142">
        <v>-1</v>
      </c>
      <c r="AR142" t="s">
        <v>935</v>
      </c>
      <c r="AS142">
        <v>10355.4</v>
      </c>
      <c r="AT142">
        <v>1309.0846153846201</v>
      </c>
      <c r="AU142">
        <v>1537.09</v>
      </c>
      <c r="AV142">
        <f t="shared" si="165"/>
        <v>0.14833574131337779</v>
      </c>
      <c r="AW142">
        <v>0.5</v>
      </c>
      <c r="AX142">
        <f t="shared" si="166"/>
        <v>1264.4601007774677</v>
      </c>
      <c r="AY142">
        <f t="shared" si="167"/>
        <v>18.785933101065346</v>
      </c>
      <c r="AZ142">
        <f t="shared" si="168"/>
        <v>93.782313205007029</v>
      </c>
      <c r="BA142">
        <f t="shared" si="169"/>
        <v>1.5647732252603099E-2</v>
      </c>
      <c r="BB142">
        <f t="shared" si="170"/>
        <v>-1</v>
      </c>
      <c r="BC142" t="e">
        <f t="shared" si="171"/>
        <v>#DIV/0!</v>
      </c>
      <c r="BD142" t="s">
        <v>402</v>
      </c>
      <c r="BE142">
        <v>0</v>
      </c>
      <c r="BF142" t="e">
        <f t="shared" si="172"/>
        <v>#DIV/0!</v>
      </c>
      <c r="BG142" t="e">
        <f t="shared" si="173"/>
        <v>#DIV/0!</v>
      </c>
      <c r="BH142" t="e">
        <f t="shared" si="174"/>
        <v>#DIV/0!</v>
      </c>
      <c r="BI142" t="e">
        <f t="shared" si="175"/>
        <v>#DIV/0!</v>
      </c>
      <c r="BJ142">
        <f t="shared" si="176"/>
        <v>0.14833574131337779</v>
      </c>
      <c r="BK142" t="e">
        <f t="shared" si="177"/>
        <v>#DIV/0!</v>
      </c>
      <c r="BL142" t="e">
        <f t="shared" si="178"/>
        <v>#DIV/0!</v>
      </c>
      <c r="BM142" t="e">
        <f t="shared" si="179"/>
        <v>#DIV/0!</v>
      </c>
      <c r="BN142">
        <v>750</v>
      </c>
      <c r="BO142">
        <v>300</v>
      </c>
      <c r="BP142">
        <v>300</v>
      </c>
      <c r="BQ142">
        <v>300</v>
      </c>
      <c r="BR142">
        <v>10355.4</v>
      </c>
      <c r="BS142">
        <v>1496.02</v>
      </c>
      <c r="BT142">
        <v>-7.3504E-3</v>
      </c>
      <c r="BU142">
        <v>-2.98</v>
      </c>
      <c r="BV142" t="s">
        <v>402</v>
      </c>
      <c r="BW142" t="s">
        <v>402</v>
      </c>
      <c r="BX142" t="s">
        <v>402</v>
      </c>
      <c r="BY142" t="s">
        <v>402</v>
      </c>
      <c r="BZ142" t="s">
        <v>402</v>
      </c>
      <c r="CA142" t="s">
        <v>402</v>
      </c>
      <c r="CB142" t="s">
        <v>402</v>
      </c>
      <c r="CC142" t="s">
        <v>402</v>
      </c>
      <c r="CD142" t="s">
        <v>402</v>
      </c>
      <c r="CE142" t="s">
        <v>402</v>
      </c>
      <c r="CF142">
        <f t="shared" si="180"/>
        <v>1499.97</v>
      </c>
      <c r="CG142">
        <f t="shared" si="181"/>
        <v>1264.4601007774677</v>
      </c>
      <c r="CH142">
        <f t="shared" si="182"/>
        <v>0.8429902603235182</v>
      </c>
      <c r="CI142">
        <f t="shared" si="183"/>
        <v>0.16537120242439024</v>
      </c>
      <c r="CJ142">
        <v>6</v>
      </c>
      <c r="CK142">
        <v>0.5</v>
      </c>
      <c r="CL142" t="s">
        <v>403</v>
      </c>
      <c r="CM142">
        <v>2</v>
      </c>
      <c r="CN142">
        <v>1530580392.5</v>
      </c>
      <c r="CO142">
        <v>985.57</v>
      </c>
      <c r="CP142">
        <v>1000.03</v>
      </c>
      <c r="CQ142">
        <v>19.1325</v>
      </c>
      <c r="CR142">
        <v>15.958600000000001</v>
      </c>
      <c r="CS142">
        <v>984.76199999999994</v>
      </c>
      <c r="CT142">
        <v>19.241800000000001</v>
      </c>
      <c r="CU142">
        <v>1000.06</v>
      </c>
      <c r="CV142">
        <v>91.021600000000007</v>
      </c>
      <c r="CW142">
        <v>0.101729</v>
      </c>
      <c r="CX142">
        <v>26.559200000000001</v>
      </c>
      <c r="CY142">
        <v>26.638500000000001</v>
      </c>
      <c r="CZ142">
        <v>999.9</v>
      </c>
      <c r="DA142">
        <v>0</v>
      </c>
      <c r="DB142">
        <v>0</v>
      </c>
      <c r="DC142">
        <v>10008.799999999999</v>
      </c>
      <c r="DD142">
        <v>0</v>
      </c>
      <c r="DE142">
        <v>0.21912699999999999</v>
      </c>
      <c r="DF142">
        <v>-14.458600000000001</v>
      </c>
      <c r="DG142">
        <v>1004.79</v>
      </c>
      <c r="DH142">
        <v>1016.25</v>
      </c>
      <c r="DI142">
        <v>3.1739199999999999</v>
      </c>
      <c r="DJ142">
        <v>1000.03</v>
      </c>
      <c r="DK142">
        <v>15.958600000000001</v>
      </c>
      <c r="DL142">
        <v>1.7414700000000001</v>
      </c>
      <c r="DM142">
        <v>1.4525699999999999</v>
      </c>
      <c r="DN142">
        <v>15.271100000000001</v>
      </c>
      <c r="DO142">
        <v>12.4779</v>
      </c>
      <c r="DP142">
        <v>1499.97</v>
      </c>
      <c r="DQ142">
        <v>0.89998900000000004</v>
      </c>
      <c r="DR142">
        <v>0.100011</v>
      </c>
      <c r="DS142">
        <v>0</v>
      </c>
      <c r="DT142">
        <v>1305.3499999999999</v>
      </c>
      <c r="DU142">
        <v>4.9997400000000001</v>
      </c>
      <c r="DV142">
        <v>18622.5</v>
      </c>
      <c r="DW142">
        <v>11510.1</v>
      </c>
      <c r="DX142">
        <v>42</v>
      </c>
      <c r="DY142">
        <v>43.5</v>
      </c>
      <c r="DZ142">
        <v>43.25</v>
      </c>
      <c r="EA142">
        <v>43.436999999999998</v>
      </c>
      <c r="EB142">
        <v>44.186999999999998</v>
      </c>
      <c r="EC142">
        <v>1345.46</v>
      </c>
      <c r="ED142">
        <v>149.51</v>
      </c>
      <c r="EE142">
        <v>0</v>
      </c>
      <c r="EF142">
        <v>121.799999952316</v>
      </c>
      <c r="EG142">
        <v>0</v>
      </c>
      <c r="EH142">
        <v>1309.0846153846201</v>
      </c>
      <c r="EI142">
        <v>-28.612649575973101</v>
      </c>
      <c r="EJ142">
        <v>-404.64957264627299</v>
      </c>
      <c r="EK142">
        <v>18673.7076923077</v>
      </c>
      <c r="EL142">
        <v>15</v>
      </c>
      <c r="EM142">
        <v>1530580350.5</v>
      </c>
      <c r="EN142" t="s">
        <v>936</v>
      </c>
      <c r="EO142">
        <v>1530580343.5</v>
      </c>
      <c r="EP142">
        <v>1530580350.5</v>
      </c>
      <c r="EQ142">
        <v>127</v>
      </c>
      <c r="ER142">
        <v>0.107</v>
      </c>
      <c r="ES142">
        <v>-1E-3</v>
      </c>
      <c r="ET142">
        <v>0.80800000000000005</v>
      </c>
      <c r="EU142">
        <v>-0.109</v>
      </c>
      <c r="EV142">
        <v>1000</v>
      </c>
      <c r="EW142">
        <v>16</v>
      </c>
      <c r="EX142">
        <v>0.2</v>
      </c>
      <c r="EY142">
        <v>0.02</v>
      </c>
      <c r="EZ142">
        <v>-14.4263625</v>
      </c>
      <c r="FA142">
        <v>-0.23302626641646901</v>
      </c>
      <c r="FB142">
        <v>4.0636545667046997E-2</v>
      </c>
      <c r="FC142">
        <v>0</v>
      </c>
      <c r="FD142">
        <v>1</v>
      </c>
      <c r="FE142">
        <v>0</v>
      </c>
      <c r="FF142">
        <v>0</v>
      </c>
      <c r="FG142">
        <v>0</v>
      </c>
      <c r="FH142">
        <v>3.1991637499999999</v>
      </c>
      <c r="FI142">
        <v>-0.165668105065675</v>
      </c>
      <c r="FJ142">
        <v>1.6524593139847599E-2</v>
      </c>
      <c r="FK142">
        <v>1</v>
      </c>
      <c r="FL142">
        <v>1</v>
      </c>
      <c r="FM142">
        <v>3</v>
      </c>
      <c r="FN142" t="s">
        <v>413</v>
      </c>
      <c r="FO142">
        <v>3.9268000000000001</v>
      </c>
      <c r="FP142">
        <v>2.78443</v>
      </c>
      <c r="FQ142">
        <v>0.158666</v>
      </c>
      <c r="FR142">
        <v>0.16004099999999999</v>
      </c>
      <c r="FS142">
        <v>8.61344E-2</v>
      </c>
      <c r="FT142">
        <v>7.4490799999999996E-2</v>
      </c>
      <c r="FU142">
        <v>18073.2</v>
      </c>
      <c r="FV142">
        <v>22012.7</v>
      </c>
      <c r="FW142">
        <v>20921.5</v>
      </c>
      <c r="FX142">
        <v>25276.799999999999</v>
      </c>
      <c r="FY142">
        <v>30327.3</v>
      </c>
      <c r="FZ142">
        <v>34448.400000000001</v>
      </c>
      <c r="GA142">
        <v>37763.5</v>
      </c>
      <c r="GB142">
        <v>41936.9</v>
      </c>
      <c r="GC142">
        <v>2.6678500000000001</v>
      </c>
      <c r="GD142">
        <v>2.1373799999999998</v>
      </c>
      <c r="GE142">
        <v>0.152141</v>
      </c>
      <c r="GF142">
        <v>0</v>
      </c>
      <c r="GG142">
        <v>24.143799999999999</v>
      </c>
      <c r="GH142">
        <v>999.9</v>
      </c>
      <c r="GI142">
        <v>48.418999999999997</v>
      </c>
      <c r="GJ142">
        <v>30.917000000000002</v>
      </c>
      <c r="GK142">
        <v>23.885100000000001</v>
      </c>
      <c r="GL142">
        <v>61.379100000000001</v>
      </c>
      <c r="GM142">
        <v>19.210699999999999</v>
      </c>
      <c r="GN142">
        <v>3</v>
      </c>
      <c r="GO142">
        <v>-0.185701</v>
      </c>
      <c r="GP142">
        <v>-0.295207</v>
      </c>
      <c r="GQ142">
        <v>20.321100000000001</v>
      </c>
      <c r="GR142">
        <v>5.2192400000000001</v>
      </c>
      <c r="GS142">
        <v>11.962</v>
      </c>
      <c r="GT142">
        <v>4.9854000000000003</v>
      </c>
      <c r="GU142">
        <v>3.3010000000000002</v>
      </c>
      <c r="GV142">
        <v>999.9</v>
      </c>
      <c r="GW142">
        <v>9999</v>
      </c>
      <c r="GX142">
        <v>9999</v>
      </c>
      <c r="GY142">
        <v>9999</v>
      </c>
      <c r="GZ142">
        <v>1.88446</v>
      </c>
      <c r="HA142">
        <v>1.88141</v>
      </c>
      <c r="HB142">
        <v>1.8829100000000001</v>
      </c>
      <c r="HC142">
        <v>1.8816200000000001</v>
      </c>
      <c r="HD142">
        <v>1.8831899999999999</v>
      </c>
      <c r="HE142">
        <v>1.8823399999999999</v>
      </c>
      <c r="HF142">
        <v>1.8843099999999999</v>
      </c>
      <c r="HG142">
        <v>1.88157</v>
      </c>
      <c r="HH142">
        <v>5</v>
      </c>
      <c r="HI142">
        <v>0</v>
      </c>
      <c r="HJ142">
        <v>0</v>
      </c>
      <c r="HK142">
        <v>0</v>
      </c>
      <c r="HL142" t="s">
        <v>406</v>
      </c>
      <c r="HM142" t="s">
        <v>407</v>
      </c>
      <c r="HN142" t="s">
        <v>408</v>
      </c>
      <c r="HO142" t="s">
        <v>408</v>
      </c>
      <c r="HP142" t="s">
        <v>408</v>
      </c>
      <c r="HQ142" t="s">
        <v>408</v>
      </c>
      <c r="HR142">
        <v>0</v>
      </c>
      <c r="HS142">
        <v>100</v>
      </c>
      <c r="HT142">
        <v>100</v>
      </c>
      <c r="HU142">
        <v>0.80800000000000005</v>
      </c>
      <c r="HV142">
        <v>-0.10929999999999999</v>
      </c>
      <c r="HW142">
        <v>0.80760000000009302</v>
      </c>
      <c r="HX142">
        <v>0</v>
      </c>
      <c r="HY142">
        <v>0</v>
      </c>
      <c r="HZ142">
        <v>0</v>
      </c>
      <c r="IA142">
        <v>-0.109299999999998</v>
      </c>
      <c r="IB142">
        <v>0</v>
      </c>
      <c r="IC142">
        <v>0</v>
      </c>
      <c r="ID142">
        <v>0</v>
      </c>
      <c r="IE142">
        <v>-1</v>
      </c>
      <c r="IF142">
        <v>-1</v>
      </c>
      <c r="IG142">
        <v>-1</v>
      </c>
      <c r="IH142">
        <v>-1</v>
      </c>
      <c r="II142">
        <v>0.8</v>
      </c>
      <c r="IJ142">
        <v>0.7</v>
      </c>
      <c r="IK142">
        <v>3.1921400000000002</v>
      </c>
      <c r="IL142">
        <v>2.5793499999999998</v>
      </c>
      <c r="IM142">
        <v>2.8002899999999999</v>
      </c>
      <c r="IN142">
        <v>2.96997</v>
      </c>
      <c r="IO142">
        <v>3.0493199999999998</v>
      </c>
      <c r="IP142">
        <v>2.32178</v>
      </c>
      <c r="IQ142">
        <v>34.990400000000001</v>
      </c>
      <c r="IR142">
        <v>24.210100000000001</v>
      </c>
      <c r="IS142">
        <v>18</v>
      </c>
      <c r="IT142">
        <v>1094.6199999999999</v>
      </c>
      <c r="IU142">
        <v>559.99900000000002</v>
      </c>
      <c r="IV142">
        <v>24.9999</v>
      </c>
      <c r="IW142">
        <v>24.884399999999999</v>
      </c>
      <c r="IX142">
        <v>30.0001</v>
      </c>
      <c r="IY142">
        <v>24.768999999999998</v>
      </c>
      <c r="IZ142">
        <v>24.759399999999999</v>
      </c>
      <c r="JA142">
        <v>63.7911</v>
      </c>
      <c r="JB142">
        <v>29.2925</v>
      </c>
      <c r="JC142">
        <v>0</v>
      </c>
      <c r="JD142">
        <v>25</v>
      </c>
      <c r="JE142">
        <v>1000</v>
      </c>
      <c r="JF142">
        <v>15.946999999999999</v>
      </c>
      <c r="JG142">
        <v>101.797</v>
      </c>
      <c r="JH142">
        <v>101.09699999999999</v>
      </c>
    </row>
    <row r="143" spans="1:268" x14ac:dyDescent="0.2">
      <c r="A143">
        <v>125</v>
      </c>
      <c r="B143">
        <v>1530580514.5</v>
      </c>
      <c r="C143">
        <v>23118.5</v>
      </c>
      <c r="D143" t="s">
        <v>937</v>
      </c>
      <c r="E143" t="s">
        <v>938</v>
      </c>
      <c r="F143" t="s">
        <v>399</v>
      </c>
      <c r="I143">
        <v>1530580514.5</v>
      </c>
      <c r="J143">
        <f t="shared" si="138"/>
        <v>4.9456297632700695E-3</v>
      </c>
      <c r="K143">
        <f t="shared" si="139"/>
        <v>4.9456297632700696</v>
      </c>
      <c r="L143">
        <f t="shared" si="140"/>
        <v>19.126901759570572</v>
      </c>
      <c r="M143">
        <f t="shared" si="141"/>
        <v>1184.9380000000001</v>
      </c>
      <c r="N143">
        <f t="shared" si="142"/>
        <v>1027.9500339562039</v>
      </c>
      <c r="O143">
        <f t="shared" si="143"/>
        <v>93.673172160699551</v>
      </c>
      <c r="P143">
        <f t="shared" si="144"/>
        <v>107.97888769609602</v>
      </c>
      <c r="Q143">
        <f t="shared" si="145"/>
        <v>0.26195652421628346</v>
      </c>
      <c r="R143">
        <f t="shared" si="146"/>
        <v>2.7680246889561899</v>
      </c>
      <c r="S143">
        <f t="shared" si="147"/>
        <v>0.24892204671258641</v>
      </c>
      <c r="T143">
        <f t="shared" si="148"/>
        <v>0.15669331122149194</v>
      </c>
      <c r="U143">
        <f t="shared" si="149"/>
        <v>248.05184250051263</v>
      </c>
      <c r="V143">
        <f t="shared" si="150"/>
        <v>26.74133860321021</v>
      </c>
      <c r="W143">
        <f t="shared" si="151"/>
        <v>26.6356</v>
      </c>
      <c r="X143">
        <f t="shared" si="152"/>
        <v>3.5032699115959196</v>
      </c>
      <c r="Y143">
        <f t="shared" si="153"/>
        <v>50.044327123082446</v>
      </c>
      <c r="Z143">
        <f t="shared" si="154"/>
        <v>1.7448934370352001</v>
      </c>
      <c r="AA143">
        <f t="shared" si="155"/>
        <v>3.4866957702192494</v>
      </c>
      <c r="AB143">
        <f t="shared" si="156"/>
        <v>1.7583764745607195</v>
      </c>
      <c r="AC143">
        <f t="shared" si="157"/>
        <v>-218.10227256021005</v>
      </c>
      <c r="AD143">
        <f t="shared" si="158"/>
        <v>-12.012994635996096</v>
      </c>
      <c r="AE143">
        <f t="shared" si="159"/>
        <v>-0.93281977598257537</v>
      </c>
      <c r="AF143">
        <f t="shared" si="160"/>
        <v>17.003755528323907</v>
      </c>
      <c r="AG143">
        <v>0</v>
      </c>
      <c r="AH143">
        <v>0</v>
      </c>
      <c r="AI143">
        <f t="shared" si="161"/>
        <v>1</v>
      </c>
      <c r="AJ143">
        <f t="shared" si="162"/>
        <v>0</v>
      </c>
      <c r="AK143">
        <f t="shared" si="163"/>
        <v>48222.79451758189</v>
      </c>
      <c r="AL143" t="s">
        <v>400</v>
      </c>
      <c r="AM143">
        <v>8237.3799999999992</v>
      </c>
      <c r="AN143">
        <v>0</v>
      </c>
      <c r="AO143">
        <v>0</v>
      </c>
      <c r="AP143" t="e">
        <f t="shared" si="164"/>
        <v>#DIV/0!</v>
      </c>
      <c r="AQ143">
        <v>-1</v>
      </c>
      <c r="AR143" t="s">
        <v>939</v>
      </c>
      <c r="AS143">
        <v>10355.299999999999</v>
      </c>
      <c r="AT143">
        <v>1292.7067999999999</v>
      </c>
      <c r="AU143">
        <v>1520.89</v>
      </c>
      <c r="AV143">
        <f t="shared" si="165"/>
        <v>0.15003267823445487</v>
      </c>
      <c r="AW143">
        <v>0.5</v>
      </c>
      <c r="AX143">
        <f t="shared" si="166"/>
        <v>1264.4601007774677</v>
      </c>
      <c r="AY143">
        <f t="shared" si="167"/>
        <v>19.126901759570572</v>
      </c>
      <c r="AZ143">
        <f t="shared" si="168"/>
        <v>94.85516772012609</v>
      </c>
      <c r="BA143">
        <f t="shared" si="169"/>
        <v>1.5917387782497301E-2</v>
      </c>
      <c r="BB143">
        <f t="shared" si="170"/>
        <v>-1</v>
      </c>
      <c r="BC143" t="e">
        <f t="shared" si="171"/>
        <v>#DIV/0!</v>
      </c>
      <c r="BD143" t="s">
        <v>402</v>
      </c>
      <c r="BE143">
        <v>0</v>
      </c>
      <c r="BF143" t="e">
        <f t="shared" si="172"/>
        <v>#DIV/0!</v>
      </c>
      <c r="BG143" t="e">
        <f t="shared" si="173"/>
        <v>#DIV/0!</v>
      </c>
      <c r="BH143" t="e">
        <f t="shared" si="174"/>
        <v>#DIV/0!</v>
      </c>
      <c r="BI143" t="e">
        <f t="shared" si="175"/>
        <v>#DIV/0!</v>
      </c>
      <c r="BJ143">
        <f t="shared" si="176"/>
        <v>0.15003267823445493</v>
      </c>
      <c r="BK143" t="e">
        <f t="shared" si="177"/>
        <v>#DIV/0!</v>
      </c>
      <c r="BL143" t="e">
        <f t="shared" si="178"/>
        <v>#DIV/0!</v>
      </c>
      <c r="BM143" t="e">
        <f t="shared" si="179"/>
        <v>#DIV/0!</v>
      </c>
      <c r="BN143">
        <v>751</v>
      </c>
      <c r="BO143">
        <v>300</v>
      </c>
      <c r="BP143">
        <v>300</v>
      </c>
      <c r="BQ143">
        <v>300</v>
      </c>
      <c r="BR143">
        <v>10355.299999999999</v>
      </c>
      <c r="BS143">
        <v>1479.61</v>
      </c>
      <c r="BT143">
        <v>-7.3503700000000002E-3</v>
      </c>
      <c r="BU143">
        <v>-2.85</v>
      </c>
      <c r="BV143" t="s">
        <v>402</v>
      </c>
      <c r="BW143" t="s">
        <v>402</v>
      </c>
      <c r="BX143" t="s">
        <v>402</v>
      </c>
      <c r="BY143" t="s">
        <v>402</v>
      </c>
      <c r="BZ143" t="s">
        <v>402</v>
      </c>
      <c r="CA143" t="s">
        <v>402</v>
      </c>
      <c r="CB143" t="s">
        <v>402</v>
      </c>
      <c r="CC143" t="s">
        <v>402</v>
      </c>
      <c r="CD143" t="s">
        <v>402</v>
      </c>
      <c r="CE143" t="s">
        <v>402</v>
      </c>
      <c r="CF143">
        <f t="shared" si="180"/>
        <v>1499.97</v>
      </c>
      <c r="CG143">
        <f t="shared" si="181"/>
        <v>1264.4601007774677</v>
      </c>
      <c r="CH143">
        <f t="shared" si="182"/>
        <v>0.8429902603235182</v>
      </c>
      <c r="CI143">
        <f t="shared" si="183"/>
        <v>0.16537120242439024</v>
      </c>
      <c r="CJ143">
        <v>6</v>
      </c>
      <c r="CK143">
        <v>0.5</v>
      </c>
      <c r="CL143" t="s">
        <v>403</v>
      </c>
      <c r="CM143">
        <v>2</v>
      </c>
      <c r="CN143">
        <v>1530580514.5</v>
      </c>
      <c r="CO143">
        <v>1184.9380000000001</v>
      </c>
      <c r="CP143">
        <v>1199.93</v>
      </c>
      <c r="CQ143">
        <v>19.148099999999999</v>
      </c>
      <c r="CR143">
        <v>16.2376</v>
      </c>
      <c r="CS143">
        <v>1184.31</v>
      </c>
      <c r="CT143">
        <v>19.251100000000001</v>
      </c>
      <c r="CU143">
        <v>1000.02</v>
      </c>
      <c r="CV143">
        <v>91.024100000000004</v>
      </c>
      <c r="CW143">
        <v>0.102092</v>
      </c>
      <c r="CX143">
        <v>26.555099999999999</v>
      </c>
      <c r="CY143">
        <v>26.6356</v>
      </c>
      <c r="CZ143">
        <v>999.9</v>
      </c>
      <c r="DA143">
        <v>0</v>
      </c>
      <c r="DB143">
        <v>0</v>
      </c>
      <c r="DC143">
        <v>10004.4</v>
      </c>
      <c r="DD143">
        <v>0</v>
      </c>
      <c r="DE143">
        <v>0.21912699999999999</v>
      </c>
      <c r="DF143">
        <v>-14.8041</v>
      </c>
      <c r="DG143">
        <v>1208.25</v>
      </c>
      <c r="DH143">
        <v>1219.73</v>
      </c>
      <c r="DI143">
        <v>2.9041899999999998</v>
      </c>
      <c r="DJ143">
        <v>1199.93</v>
      </c>
      <c r="DK143">
        <v>16.2376</v>
      </c>
      <c r="DL143">
        <v>1.74237</v>
      </c>
      <c r="DM143">
        <v>1.4780199999999999</v>
      </c>
      <c r="DN143">
        <v>15.2791</v>
      </c>
      <c r="DO143">
        <v>12.742599999999999</v>
      </c>
      <c r="DP143">
        <v>1499.97</v>
      </c>
      <c r="DQ143">
        <v>0.89998900000000004</v>
      </c>
      <c r="DR143">
        <v>0.100011</v>
      </c>
      <c r="DS143">
        <v>0</v>
      </c>
      <c r="DT143">
        <v>1290.3900000000001</v>
      </c>
      <c r="DU143">
        <v>4.9997400000000001</v>
      </c>
      <c r="DV143">
        <v>18419.099999999999</v>
      </c>
      <c r="DW143">
        <v>11510.1</v>
      </c>
      <c r="DX143">
        <v>42.625</v>
      </c>
      <c r="DY143">
        <v>43.436999999999998</v>
      </c>
      <c r="DZ143">
        <v>43.5</v>
      </c>
      <c r="EA143">
        <v>43.125</v>
      </c>
      <c r="EB143">
        <v>44.686999999999998</v>
      </c>
      <c r="EC143">
        <v>1345.46</v>
      </c>
      <c r="ED143">
        <v>149.51</v>
      </c>
      <c r="EE143">
        <v>0</v>
      </c>
      <c r="EF143">
        <v>121.40000009536701</v>
      </c>
      <c r="EG143">
        <v>0</v>
      </c>
      <c r="EH143">
        <v>1292.7067999999999</v>
      </c>
      <c r="EI143">
        <v>-22.076923070198099</v>
      </c>
      <c r="EJ143">
        <v>-285.12307682713703</v>
      </c>
      <c r="EK143">
        <v>18454.016</v>
      </c>
      <c r="EL143">
        <v>15</v>
      </c>
      <c r="EM143">
        <v>1530580542.5</v>
      </c>
      <c r="EN143" t="s">
        <v>940</v>
      </c>
      <c r="EO143">
        <v>1530580533</v>
      </c>
      <c r="EP143">
        <v>1530580542.5</v>
      </c>
      <c r="EQ143">
        <v>128</v>
      </c>
      <c r="ER143">
        <v>-0.18099999999999999</v>
      </c>
      <c r="ES143">
        <v>6.0000000000000001E-3</v>
      </c>
      <c r="ET143">
        <v>0.628</v>
      </c>
      <c r="EU143">
        <v>-0.10299999999999999</v>
      </c>
      <c r="EV143">
        <v>1200</v>
      </c>
      <c r="EW143">
        <v>16</v>
      </c>
      <c r="EX143">
        <v>0.31</v>
      </c>
      <c r="EY143">
        <v>0.02</v>
      </c>
      <c r="EZ143">
        <v>-14.938975609756101</v>
      </c>
      <c r="FA143">
        <v>0.708319860627176</v>
      </c>
      <c r="FB143">
        <v>7.9345096150705993E-2</v>
      </c>
      <c r="FC143">
        <v>0</v>
      </c>
      <c r="FD143">
        <v>1</v>
      </c>
      <c r="FE143">
        <v>0</v>
      </c>
      <c r="FF143">
        <v>0</v>
      </c>
      <c r="FG143">
        <v>0</v>
      </c>
      <c r="FH143">
        <v>2.9602014634146299</v>
      </c>
      <c r="FI143">
        <v>-0.238171986062713</v>
      </c>
      <c r="FJ143">
        <v>2.4331188111795701E-2</v>
      </c>
      <c r="FK143">
        <v>1</v>
      </c>
      <c r="FL143">
        <v>1</v>
      </c>
      <c r="FM143">
        <v>3</v>
      </c>
      <c r="FN143" t="s">
        <v>413</v>
      </c>
      <c r="FO143">
        <v>3.9267500000000002</v>
      </c>
      <c r="FP143">
        <v>2.7847499999999998</v>
      </c>
      <c r="FQ143">
        <v>0.17800199999999999</v>
      </c>
      <c r="FR143">
        <v>0.17925199999999999</v>
      </c>
      <c r="FS143">
        <v>8.6168400000000006E-2</v>
      </c>
      <c r="FT143">
        <v>7.5455099999999997E-2</v>
      </c>
      <c r="FU143">
        <v>17658.3</v>
      </c>
      <c r="FV143">
        <v>21509.599999999999</v>
      </c>
      <c r="FW143">
        <v>20921.8</v>
      </c>
      <c r="FX143">
        <v>25277</v>
      </c>
      <c r="FY143">
        <v>30326.6</v>
      </c>
      <c r="FZ143">
        <v>34413.5</v>
      </c>
      <c r="GA143">
        <v>37763.699999999997</v>
      </c>
      <c r="GB143">
        <v>41937.699999999997</v>
      </c>
      <c r="GC143">
        <v>2.66832</v>
      </c>
      <c r="GD143">
        <v>2.1397300000000001</v>
      </c>
      <c r="GE143">
        <v>0.15273700000000001</v>
      </c>
      <c r="GF143">
        <v>0</v>
      </c>
      <c r="GG143">
        <v>24.1311</v>
      </c>
      <c r="GH143">
        <v>999.9</v>
      </c>
      <c r="GI143">
        <v>48.418999999999997</v>
      </c>
      <c r="GJ143">
        <v>30.917000000000002</v>
      </c>
      <c r="GK143">
        <v>23.8841</v>
      </c>
      <c r="GL143">
        <v>61.389099999999999</v>
      </c>
      <c r="GM143">
        <v>19.1907</v>
      </c>
      <c r="GN143">
        <v>3</v>
      </c>
      <c r="GO143">
        <v>-0.185859</v>
      </c>
      <c r="GP143">
        <v>-0.30028100000000002</v>
      </c>
      <c r="GQ143">
        <v>20.320900000000002</v>
      </c>
      <c r="GR143">
        <v>5.2210299999999998</v>
      </c>
      <c r="GS143">
        <v>11.962</v>
      </c>
      <c r="GT143">
        <v>4.9858000000000002</v>
      </c>
      <c r="GU143">
        <v>3.3010000000000002</v>
      </c>
      <c r="GV143">
        <v>999.9</v>
      </c>
      <c r="GW143">
        <v>9999</v>
      </c>
      <c r="GX143">
        <v>9999</v>
      </c>
      <c r="GY143">
        <v>9999</v>
      </c>
      <c r="GZ143">
        <v>1.88446</v>
      </c>
      <c r="HA143">
        <v>1.88141</v>
      </c>
      <c r="HB143">
        <v>1.8829199999999999</v>
      </c>
      <c r="HC143">
        <v>1.88164</v>
      </c>
      <c r="HD143">
        <v>1.8831500000000001</v>
      </c>
      <c r="HE143">
        <v>1.88232</v>
      </c>
      <c r="HF143">
        <v>1.8843099999999999</v>
      </c>
      <c r="HG143">
        <v>1.88157</v>
      </c>
      <c r="HH143">
        <v>5</v>
      </c>
      <c r="HI143">
        <v>0</v>
      </c>
      <c r="HJ143">
        <v>0</v>
      </c>
      <c r="HK143">
        <v>0</v>
      </c>
      <c r="HL143" t="s">
        <v>406</v>
      </c>
      <c r="HM143" t="s">
        <v>407</v>
      </c>
      <c r="HN143" t="s">
        <v>408</v>
      </c>
      <c r="HO143" t="s">
        <v>408</v>
      </c>
      <c r="HP143" t="s">
        <v>408</v>
      </c>
      <c r="HQ143" t="s">
        <v>408</v>
      </c>
      <c r="HR143">
        <v>0</v>
      </c>
      <c r="HS143">
        <v>100</v>
      </c>
      <c r="HT143">
        <v>100</v>
      </c>
      <c r="HU143">
        <v>0.628</v>
      </c>
      <c r="HV143">
        <v>-0.10299999999999999</v>
      </c>
      <c r="HW143">
        <v>0.80760000000009302</v>
      </c>
      <c r="HX143">
        <v>0</v>
      </c>
      <c r="HY143">
        <v>0</v>
      </c>
      <c r="HZ143">
        <v>0</v>
      </c>
      <c r="IA143">
        <v>-0.109299999999998</v>
      </c>
      <c r="IB143">
        <v>0</v>
      </c>
      <c r="IC143">
        <v>0</v>
      </c>
      <c r="ID143">
        <v>0</v>
      </c>
      <c r="IE143">
        <v>-1</v>
      </c>
      <c r="IF143">
        <v>-1</v>
      </c>
      <c r="IG143">
        <v>-1</v>
      </c>
      <c r="IH143">
        <v>-1</v>
      </c>
      <c r="II143">
        <v>2.9</v>
      </c>
      <c r="IJ143">
        <v>2.7</v>
      </c>
      <c r="IK143">
        <v>3.6743199999999998</v>
      </c>
      <c r="IL143">
        <v>2.5842299999999998</v>
      </c>
      <c r="IM143">
        <v>2.8002899999999999</v>
      </c>
      <c r="IN143">
        <v>2.97119</v>
      </c>
      <c r="IO143">
        <v>3.0493199999999998</v>
      </c>
      <c r="IP143">
        <v>2.32178</v>
      </c>
      <c r="IQ143">
        <v>34.967399999999998</v>
      </c>
      <c r="IR143">
        <v>24.2013</v>
      </c>
      <c r="IS143">
        <v>18</v>
      </c>
      <c r="IT143">
        <v>1095.07</v>
      </c>
      <c r="IU143">
        <v>561.70399999999995</v>
      </c>
      <c r="IV143">
        <v>24.999700000000001</v>
      </c>
      <c r="IW143">
        <v>24.880199999999999</v>
      </c>
      <c r="IX143">
        <v>30</v>
      </c>
      <c r="IY143">
        <v>24.763200000000001</v>
      </c>
      <c r="IZ143">
        <v>24.755299999999998</v>
      </c>
      <c r="JA143">
        <v>73.413700000000006</v>
      </c>
      <c r="JB143">
        <v>27.884</v>
      </c>
      <c r="JC143">
        <v>0</v>
      </c>
      <c r="JD143">
        <v>25</v>
      </c>
      <c r="JE143">
        <v>1200</v>
      </c>
      <c r="JF143">
        <v>16.311</v>
      </c>
      <c r="JG143">
        <v>101.798</v>
      </c>
      <c r="JH143">
        <v>101.098</v>
      </c>
    </row>
    <row r="144" spans="1:268" x14ac:dyDescent="0.2">
      <c r="A144">
        <v>126</v>
      </c>
      <c r="B144">
        <v>1530580663.5</v>
      </c>
      <c r="C144">
        <v>23267.5</v>
      </c>
      <c r="D144" t="s">
        <v>941</v>
      </c>
      <c r="E144" t="s">
        <v>942</v>
      </c>
      <c r="F144" t="s">
        <v>399</v>
      </c>
      <c r="I144">
        <v>1530580663.5</v>
      </c>
      <c r="J144">
        <f t="shared" si="138"/>
        <v>4.4958969789757131E-3</v>
      </c>
      <c r="K144">
        <f t="shared" si="139"/>
        <v>4.4958969789757131</v>
      </c>
      <c r="L144">
        <f t="shared" si="140"/>
        <v>20.195338929321586</v>
      </c>
      <c r="M144">
        <f t="shared" si="141"/>
        <v>1483.93</v>
      </c>
      <c r="N144">
        <f t="shared" si="142"/>
        <v>1297.2880638378049</v>
      </c>
      <c r="O144">
        <f t="shared" si="143"/>
        <v>118.22014364814264</v>
      </c>
      <c r="P144">
        <f t="shared" si="144"/>
        <v>135.22857617668001</v>
      </c>
      <c r="Q144">
        <f t="shared" si="145"/>
        <v>0.23588932425788603</v>
      </c>
      <c r="R144">
        <f t="shared" si="146"/>
        <v>2.7663752480260166</v>
      </c>
      <c r="S144">
        <f t="shared" si="147"/>
        <v>0.22525732527175046</v>
      </c>
      <c r="T144">
        <f t="shared" si="148"/>
        <v>0.14170113329663986</v>
      </c>
      <c r="U144">
        <f t="shared" si="149"/>
        <v>248.05561350059298</v>
      </c>
      <c r="V144">
        <f t="shared" si="150"/>
        <v>26.887959178069554</v>
      </c>
      <c r="W144">
        <f t="shared" si="151"/>
        <v>26.667999999999999</v>
      </c>
      <c r="X144">
        <f t="shared" si="152"/>
        <v>3.5099601354825358</v>
      </c>
      <c r="Y144">
        <f t="shared" si="153"/>
        <v>49.937946620943912</v>
      </c>
      <c r="Z144">
        <f t="shared" si="154"/>
        <v>1.7435558450403998</v>
      </c>
      <c r="AA144">
        <f t="shared" si="155"/>
        <v>3.4914448090445807</v>
      </c>
      <c r="AB144">
        <f t="shared" si="156"/>
        <v>1.766404290442136</v>
      </c>
      <c r="AC144">
        <f t="shared" si="157"/>
        <v>-198.26905677282895</v>
      </c>
      <c r="AD144">
        <f t="shared" si="158"/>
        <v>-13.392845848967809</v>
      </c>
      <c r="AE144">
        <f t="shared" si="159"/>
        <v>-1.0408757168633829</v>
      </c>
      <c r="AF144">
        <f t="shared" si="160"/>
        <v>35.352835161932845</v>
      </c>
      <c r="AG144">
        <v>0</v>
      </c>
      <c r="AH144">
        <v>0</v>
      </c>
      <c r="AI144">
        <f t="shared" si="161"/>
        <v>1</v>
      </c>
      <c r="AJ144">
        <f t="shared" si="162"/>
        <v>0</v>
      </c>
      <c r="AK144">
        <f t="shared" si="163"/>
        <v>48174.130128420344</v>
      </c>
      <c r="AL144" t="s">
        <v>400</v>
      </c>
      <c r="AM144">
        <v>8237.3799999999992</v>
      </c>
      <c r="AN144">
        <v>0</v>
      </c>
      <c r="AO144">
        <v>0</v>
      </c>
      <c r="AP144" t="e">
        <f t="shared" si="164"/>
        <v>#DIV/0!</v>
      </c>
      <c r="AQ144">
        <v>-1</v>
      </c>
      <c r="AR144" t="s">
        <v>943</v>
      </c>
      <c r="AS144">
        <v>10355.5</v>
      </c>
      <c r="AT144">
        <v>1285.37153846154</v>
      </c>
      <c r="AU144">
        <v>1511.73</v>
      </c>
      <c r="AV144">
        <f t="shared" si="165"/>
        <v>0.1497347155500387</v>
      </c>
      <c r="AW144">
        <v>0.5</v>
      </c>
      <c r="AX144">
        <f t="shared" si="166"/>
        <v>1264.4772007775091</v>
      </c>
      <c r="AY144">
        <f t="shared" si="167"/>
        <v>20.195338929321586</v>
      </c>
      <c r="AZ144">
        <f t="shared" si="168"/>
        <v>94.668066988964753</v>
      </c>
      <c r="BA144">
        <f t="shared" si="169"/>
        <v>1.6762136095683555E-2</v>
      </c>
      <c r="BB144">
        <f t="shared" si="170"/>
        <v>-1</v>
      </c>
      <c r="BC144" t="e">
        <f t="shared" si="171"/>
        <v>#DIV/0!</v>
      </c>
      <c r="BD144" t="s">
        <v>402</v>
      </c>
      <c r="BE144">
        <v>0</v>
      </c>
      <c r="BF144" t="e">
        <f t="shared" si="172"/>
        <v>#DIV/0!</v>
      </c>
      <c r="BG144" t="e">
        <f t="shared" si="173"/>
        <v>#DIV/0!</v>
      </c>
      <c r="BH144" t="e">
        <f t="shared" si="174"/>
        <v>#DIV/0!</v>
      </c>
      <c r="BI144" t="e">
        <f t="shared" si="175"/>
        <v>#DIV/0!</v>
      </c>
      <c r="BJ144">
        <f t="shared" si="176"/>
        <v>0.1497347155500387</v>
      </c>
      <c r="BK144" t="e">
        <f t="shared" si="177"/>
        <v>#DIV/0!</v>
      </c>
      <c r="BL144" t="e">
        <f t="shared" si="178"/>
        <v>#DIV/0!</v>
      </c>
      <c r="BM144" t="e">
        <f t="shared" si="179"/>
        <v>#DIV/0!</v>
      </c>
      <c r="BN144">
        <v>752</v>
      </c>
      <c r="BO144">
        <v>300</v>
      </c>
      <c r="BP144">
        <v>300</v>
      </c>
      <c r="BQ144">
        <v>300</v>
      </c>
      <c r="BR144">
        <v>10355.5</v>
      </c>
      <c r="BS144">
        <v>1472.57</v>
      </c>
      <c r="BT144">
        <v>-7.3505100000000002E-3</v>
      </c>
      <c r="BU144">
        <v>-3.74</v>
      </c>
      <c r="BV144" t="s">
        <v>402</v>
      </c>
      <c r="BW144" t="s">
        <v>402</v>
      </c>
      <c r="BX144" t="s">
        <v>402</v>
      </c>
      <c r="BY144" t="s">
        <v>402</v>
      </c>
      <c r="BZ144" t="s">
        <v>402</v>
      </c>
      <c r="CA144" t="s">
        <v>402</v>
      </c>
      <c r="CB144" t="s">
        <v>402</v>
      </c>
      <c r="CC144" t="s">
        <v>402</v>
      </c>
      <c r="CD144" t="s">
        <v>402</v>
      </c>
      <c r="CE144" t="s">
        <v>402</v>
      </c>
      <c r="CF144">
        <f t="shared" si="180"/>
        <v>1499.99</v>
      </c>
      <c r="CG144">
        <f t="shared" si="181"/>
        <v>1264.4772007775091</v>
      </c>
      <c r="CH144">
        <f t="shared" si="182"/>
        <v>0.84299042045447581</v>
      </c>
      <c r="CI144">
        <f t="shared" si="183"/>
        <v>0.16537151147713849</v>
      </c>
      <c r="CJ144">
        <v>6</v>
      </c>
      <c r="CK144">
        <v>0.5</v>
      </c>
      <c r="CL144" t="s">
        <v>403</v>
      </c>
      <c r="CM144">
        <v>2</v>
      </c>
      <c r="CN144">
        <v>1530580663.5</v>
      </c>
      <c r="CO144">
        <v>1483.93</v>
      </c>
      <c r="CP144">
        <v>1500.05</v>
      </c>
      <c r="CQ144">
        <v>19.132899999999999</v>
      </c>
      <c r="CR144">
        <v>16.486999999999998</v>
      </c>
      <c r="CS144">
        <v>1483.24</v>
      </c>
      <c r="CT144">
        <v>19.232199999999999</v>
      </c>
      <c r="CU144">
        <v>1000.01</v>
      </c>
      <c r="CV144">
        <v>91.026700000000005</v>
      </c>
      <c r="CW144">
        <v>0.101976</v>
      </c>
      <c r="CX144">
        <v>26.578199999999999</v>
      </c>
      <c r="CY144">
        <v>26.667999999999999</v>
      </c>
      <c r="CZ144">
        <v>999.9</v>
      </c>
      <c r="DA144">
        <v>0</v>
      </c>
      <c r="DB144">
        <v>0</v>
      </c>
      <c r="DC144">
        <v>9994.3799999999992</v>
      </c>
      <c r="DD144">
        <v>0</v>
      </c>
      <c r="DE144">
        <v>0.21912699999999999</v>
      </c>
      <c r="DF144">
        <v>-16.120200000000001</v>
      </c>
      <c r="DG144">
        <v>1512.88</v>
      </c>
      <c r="DH144">
        <v>1525.2</v>
      </c>
      <c r="DI144">
        <v>2.6458699999999999</v>
      </c>
      <c r="DJ144">
        <v>1500.05</v>
      </c>
      <c r="DK144">
        <v>16.486999999999998</v>
      </c>
      <c r="DL144">
        <v>1.7416</v>
      </c>
      <c r="DM144">
        <v>1.5007600000000001</v>
      </c>
      <c r="DN144">
        <v>15.2723</v>
      </c>
      <c r="DO144">
        <v>12.975899999999999</v>
      </c>
      <c r="DP144">
        <v>1499.99</v>
      </c>
      <c r="DQ144">
        <v>0.89998900000000004</v>
      </c>
      <c r="DR144">
        <v>0.100011</v>
      </c>
      <c r="DS144">
        <v>0</v>
      </c>
      <c r="DT144">
        <v>1283.03</v>
      </c>
      <c r="DU144">
        <v>4.9997400000000001</v>
      </c>
      <c r="DV144">
        <v>18323.5</v>
      </c>
      <c r="DW144">
        <v>11510.3</v>
      </c>
      <c r="DX144">
        <v>42.436999999999998</v>
      </c>
      <c r="DY144">
        <v>43.436999999999998</v>
      </c>
      <c r="DZ144">
        <v>43.5</v>
      </c>
      <c r="EA144">
        <v>43.186999999999998</v>
      </c>
      <c r="EB144">
        <v>44.5</v>
      </c>
      <c r="EC144">
        <v>1345.47</v>
      </c>
      <c r="ED144">
        <v>149.52000000000001</v>
      </c>
      <c r="EE144">
        <v>0</v>
      </c>
      <c r="EF144">
        <v>148.59999990463299</v>
      </c>
      <c r="EG144">
        <v>0</v>
      </c>
      <c r="EH144">
        <v>1285.37153846154</v>
      </c>
      <c r="EI144">
        <v>-19.345641010244801</v>
      </c>
      <c r="EJ144">
        <v>-271.19658085362403</v>
      </c>
      <c r="EK144">
        <v>18357.219230769198</v>
      </c>
      <c r="EL144">
        <v>15</v>
      </c>
      <c r="EM144">
        <v>1530580614.5</v>
      </c>
      <c r="EN144" t="s">
        <v>944</v>
      </c>
      <c r="EO144">
        <v>1530580612.5</v>
      </c>
      <c r="EP144">
        <v>1530580614.5</v>
      </c>
      <c r="EQ144">
        <v>129</v>
      </c>
      <c r="ER144">
        <v>6.5000000000000002E-2</v>
      </c>
      <c r="ES144">
        <v>4.0000000000000001E-3</v>
      </c>
      <c r="ET144">
        <v>0.69099999999999995</v>
      </c>
      <c r="EU144">
        <v>-9.9000000000000005E-2</v>
      </c>
      <c r="EV144">
        <v>1500</v>
      </c>
      <c r="EW144">
        <v>16</v>
      </c>
      <c r="EX144">
        <v>0.32</v>
      </c>
      <c r="EY144">
        <v>0.03</v>
      </c>
      <c r="EZ144">
        <v>-16.017317073170702</v>
      </c>
      <c r="FA144">
        <v>-0.17327247386754899</v>
      </c>
      <c r="FB144">
        <v>6.6927350136634797E-2</v>
      </c>
      <c r="FC144">
        <v>0</v>
      </c>
      <c r="FD144">
        <v>1</v>
      </c>
      <c r="FE144">
        <v>0</v>
      </c>
      <c r="FF144">
        <v>0</v>
      </c>
      <c r="FG144">
        <v>0</v>
      </c>
      <c r="FH144">
        <v>2.66018756097561</v>
      </c>
      <c r="FI144">
        <v>-0.115435400696857</v>
      </c>
      <c r="FJ144">
        <v>1.15566880183554E-2</v>
      </c>
      <c r="FK144">
        <v>1</v>
      </c>
      <c r="FL144">
        <v>1</v>
      </c>
      <c r="FM144">
        <v>3</v>
      </c>
      <c r="FN144" t="s">
        <v>413</v>
      </c>
      <c r="FO144">
        <v>3.9267400000000001</v>
      </c>
      <c r="FP144">
        <v>2.7845499999999999</v>
      </c>
      <c r="FQ144">
        <v>0.20375399999999999</v>
      </c>
      <c r="FR144">
        <v>0.20493800000000001</v>
      </c>
      <c r="FS144">
        <v>8.6110699999999998E-2</v>
      </c>
      <c r="FT144">
        <v>7.6312699999999997E-2</v>
      </c>
      <c r="FU144">
        <v>17105.3</v>
      </c>
      <c r="FV144">
        <v>20837.400000000001</v>
      </c>
      <c r="FW144">
        <v>20921.7</v>
      </c>
      <c r="FX144">
        <v>25277.599999999999</v>
      </c>
      <c r="FY144">
        <v>30329.5</v>
      </c>
      <c r="FZ144">
        <v>34382.300000000003</v>
      </c>
      <c r="GA144">
        <v>37764.300000000003</v>
      </c>
      <c r="GB144">
        <v>41938.1</v>
      </c>
      <c r="GC144">
        <v>2.6682999999999999</v>
      </c>
      <c r="GD144">
        <v>2.1419700000000002</v>
      </c>
      <c r="GE144">
        <v>0.15534500000000001</v>
      </c>
      <c r="GF144">
        <v>0</v>
      </c>
      <c r="GG144">
        <v>24.120799999999999</v>
      </c>
      <c r="GH144">
        <v>999.9</v>
      </c>
      <c r="GI144">
        <v>48.37</v>
      </c>
      <c r="GJ144">
        <v>30.907</v>
      </c>
      <c r="GK144">
        <v>23.846599999999999</v>
      </c>
      <c r="GL144">
        <v>61.549100000000003</v>
      </c>
      <c r="GM144">
        <v>19.146599999999999</v>
      </c>
      <c r="GN144">
        <v>3</v>
      </c>
      <c r="GO144">
        <v>-0.186418</v>
      </c>
      <c r="GP144">
        <v>-0.30721700000000002</v>
      </c>
      <c r="GQ144">
        <v>20.321300000000001</v>
      </c>
      <c r="GR144">
        <v>5.2217799999999999</v>
      </c>
      <c r="GS144">
        <v>11.962</v>
      </c>
      <c r="GT144">
        <v>4.9856999999999996</v>
      </c>
      <c r="GU144">
        <v>3.3010000000000002</v>
      </c>
      <c r="GV144">
        <v>999.9</v>
      </c>
      <c r="GW144">
        <v>9999</v>
      </c>
      <c r="GX144">
        <v>9999</v>
      </c>
      <c r="GY144">
        <v>9999</v>
      </c>
      <c r="GZ144">
        <v>1.88445</v>
      </c>
      <c r="HA144">
        <v>1.88141</v>
      </c>
      <c r="HB144">
        <v>1.88286</v>
      </c>
      <c r="HC144">
        <v>1.8816200000000001</v>
      </c>
      <c r="HD144">
        <v>1.88314</v>
      </c>
      <c r="HE144">
        <v>1.88232</v>
      </c>
      <c r="HF144">
        <v>1.8843099999999999</v>
      </c>
      <c r="HG144">
        <v>1.88157</v>
      </c>
      <c r="HH144">
        <v>5</v>
      </c>
      <c r="HI144">
        <v>0</v>
      </c>
      <c r="HJ144">
        <v>0</v>
      </c>
      <c r="HK144">
        <v>0</v>
      </c>
      <c r="HL144" t="s">
        <v>406</v>
      </c>
      <c r="HM144" t="s">
        <v>407</v>
      </c>
      <c r="HN144" t="s">
        <v>408</v>
      </c>
      <c r="HO144" t="s">
        <v>408</v>
      </c>
      <c r="HP144" t="s">
        <v>408</v>
      </c>
      <c r="HQ144" t="s">
        <v>408</v>
      </c>
      <c r="HR144">
        <v>0</v>
      </c>
      <c r="HS144">
        <v>100</v>
      </c>
      <c r="HT144">
        <v>100</v>
      </c>
      <c r="HU144">
        <v>0.69</v>
      </c>
      <c r="HV144">
        <v>-9.9299999999999999E-2</v>
      </c>
      <c r="HW144">
        <v>0.69099999999980399</v>
      </c>
      <c r="HX144">
        <v>0</v>
      </c>
      <c r="HY144">
        <v>0</v>
      </c>
      <c r="HZ144">
        <v>0</v>
      </c>
      <c r="IA144">
        <v>-9.9344999999996006E-2</v>
      </c>
      <c r="IB144">
        <v>0</v>
      </c>
      <c r="IC144">
        <v>0</v>
      </c>
      <c r="ID144">
        <v>0</v>
      </c>
      <c r="IE144">
        <v>-1</v>
      </c>
      <c r="IF144">
        <v>-1</v>
      </c>
      <c r="IG144">
        <v>-1</v>
      </c>
      <c r="IH144">
        <v>-1</v>
      </c>
      <c r="II144">
        <v>0.8</v>
      </c>
      <c r="IJ144">
        <v>0.8</v>
      </c>
      <c r="IK144">
        <v>4.3444799999999999</v>
      </c>
      <c r="IL144">
        <v>2.5708000000000002</v>
      </c>
      <c r="IM144">
        <v>2.8002899999999999</v>
      </c>
      <c r="IN144">
        <v>2.97119</v>
      </c>
      <c r="IO144">
        <v>3.0493199999999998</v>
      </c>
      <c r="IP144">
        <v>2.2814899999999998</v>
      </c>
      <c r="IQ144">
        <v>34.967399999999998</v>
      </c>
      <c r="IR144">
        <v>24.210100000000001</v>
      </c>
      <c r="IS144">
        <v>18</v>
      </c>
      <c r="IT144">
        <v>1094.8699999999999</v>
      </c>
      <c r="IU144">
        <v>563.29200000000003</v>
      </c>
      <c r="IV144">
        <v>24.9998</v>
      </c>
      <c r="IW144">
        <v>24.8718</v>
      </c>
      <c r="IX144">
        <v>30.0001</v>
      </c>
      <c r="IY144">
        <v>24.754899999999999</v>
      </c>
      <c r="IZ144">
        <v>24.747</v>
      </c>
      <c r="JA144">
        <v>86.788700000000006</v>
      </c>
      <c r="JB144">
        <v>27.068999999999999</v>
      </c>
      <c r="JC144">
        <v>0</v>
      </c>
      <c r="JD144">
        <v>25</v>
      </c>
      <c r="JE144">
        <v>1500</v>
      </c>
      <c r="JF144">
        <v>16.4543</v>
      </c>
      <c r="JG144">
        <v>101.798</v>
      </c>
      <c r="JH144">
        <v>101.1</v>
      </c>
    </row>
    <row r="145" spans="1:268" x14ac:dyDescent="0.2">
      <c r="A145">
        <v>127</v>
      </c>
      <c r="B145">
        <v>1530580785.5</v>
      </c>
      <c r="C145">
        <v>23389.5</v>
      </c>
      <c r="D145" t="s">
        <v>945</v>
      </c>
      <c r="E145" t="s">
        <v>946</v>
      </c>
      <c r="F145" t="s">
        <v>399</v>
      </c>
      <c r="I145">
        <v>1530580785.5</v>
      </c>
      <c r="J145">
        <f t="shared" si="138"/>
        <v>4.241432081199239E-3</v>
      </c>
      <c r="K145">
        <f t="shared" si="139"/>
        <v>4.241432081199239</v>
      </c>
      <c r="L145">
        <f t="shared" si="140"/>
        <v>20.291149107790336</v>
      </c>
      <c r="M145">
        <f t="shared" si="141"/>
        <v>1750.71</v>
      </c>
      <c r="N145">
        <f t="shared" si="142"/>
        <v>1547.1214628533485</v>
      </c>
      <c r="O145">
        <f t="shared" si="143"/>
        <v>140.9892810198422</v>
      </c>
      <c r="P145">
        <f t="shared" si="144"/>
        <v>159.54231784686002</v>
      </c>
      <c r="Q145">
        <f t="shared" si="145"/>
        <v>0.22261842793903458</v>
      </c>
      <c r="R145">
        <f t="shared" si="146"/>
        <v>2.7655518348982735</v>
      </c>
      <c r="S145">
        <f t="shared" si="147"/>
        <v>0.21312048993479824</v>
      </c>
      <c r="T145">
        <f t="shared" si="148"/>
        <v>0.13401988919741278</v>
      </c>
      <c r="U145">
        <f t="shared" si="149"/>
        <v>248.04865050053266</v>
      </c>
      <c r="V145">
        <f t="shared" si="150"/>
        <v>26.952342012461312</v>
      </c>
      <c r="W145">
        <f t="shared" si="151"/>
        <v>26.6556</v>
      </c>
      <c r="X145">
        <f t="shared" si="152"/>
        <v>3.5073983629687535</v>
      </c>
      <c r="Y145">
        <f t="shared" si="153"/>
        <v>50.025389259717002</v>
      </c>
      <c r="Z145">
        <f t="shared" si="154"/>
        <v>1.7460429515533999</v>
      </c>
      <c r="AA145">
        <f t="shared" si="155"/>
        <v>3.4903135735505466</v>
      </c>
      <c r="AB145">
        <f t="shared" si="156"/>
        <v>1.7613554114153536</v>
      </c>
      <c r="AC145">
        <f t="shared" si="157"/>
        <v>-187.04715478088644</v>
      </c>
      <c r="AD145">
        <f t="shared" si="158"/>
        <v>-12.36009409035946</v>
      </c>
      <c r="AE145">
        <f t="shared" si="159"/>
        <v>-0.96081140677760479</v>
      </c>
      <c r="AF145">
        <f t="shared" si="160"/>
        <v>47.68059022250916</v>
      </c>
      <c r="AG145">
        <v>0</v>
      </c>
      <c r="AH145">
        <v>0</v>
      </c>
      <c r="AI145">
        <f t="shared" si="161"/>
        <v>1</v>
      </c>
      <c r="AJ145">
        <f t="shared" si="162"/>
        <v>0</v>
      </c>
      <c r="AK145">
        <f t="shared" si="163"/>
        <v>48152.581336549447</v>
      </c>
      <c r="AL145" t="s">
        <v>400</v>
      </c>
      <c r="AM145">
        <v>8237.3799999999992</v>
      </c>
      <c r="AN145">
        <v>0</v>
      </c>
      <c r="AO145">
        <v>0</v>
      </c>
      <c r="AP145" t="e">
        <f t="shared" si="164"/>
        <v>#DIV/0!</v>
      </c>
      <c r="AQ145">
        <v>-1</v>
      </c>
      <c r="AR145" t="s">
        <v>947</v>
      </c>
      <c r="AS145">
        <v>10355.299999999999</v>
      </c>
      <c r="AT145">
        <v>1268.3584000000001</v>
      </c>
      <c r="AU145">
        <v>1496.34</v>
      </c>
      <c r="AV145">
        <f t="shared" si="165"/>
        <v>0.1523594904901292</v>
      </c>
      <c r="AW145">
        <v>0.5</v>
      </c>
      <c r="AX145">
        <f t="shared" si="166"/>
        <v>1264.443300777478</v>
      </c>
      <c r="AY145">
        <f t="shared" si="167"/>
        <v>20.291149107790336</v>
      </c>
      <c r="AZ145">
        <f t="shared" si="168"/>
        <v>96.324968530056879</v>
      </c>
      <c r="BA145">
        <f t="shared" si="169"/>
        <v>1.6838358109611463E-2</v>
      </c>
      <c r="BB145">
        <f t="shared" si="170"/>
        <v>-1</v>
      </c>
      <c r="BC145" t="e">
        <f t="shared" si="171"/>
        <v>#DIV/0!</v>
      </c>
      <c r="BD145" t="s">
        <v>402</v>
      </c>
      <c r="BE145">
        <v>0</v>
      </c>
      <c r="BF145" t="e">
        <f t="shared" si="172"/>
        <v>#DIV/0!</v>
      </c>
      <c r="BG145" t="e">
        <f t="shared" si="173"/>
        <v>#DIV/0!</v>
      </c>
      <c r="BH145" t="e">
        <f t="shared" si="174"/>
        <v>#DIV/0!</v>
      </c>
      <c r="BI145" t="e">
        <f t="shared" si="175"/>
        <v>#DIV/0!</v>
      </c>
      <c r="BJ145">
        <f t="shared" si="176"/>
        <v>0.15235949049012915</v>
      </c>
      <c r="BK145" t="e">
        <f t="shared" si="177"/>
        <v>#DIV/0!</v>
      </c>
      <c r="BL145" t="e">
        <f t="shared" si="178"/>
        <v>#DIV/0!</v>
      </c>
      <c r="BM145" t="e">
        <f t="shared" si="179"/>
        <v>#DIV/0!</v>
      </c>
      <c r="BN145">
        <v>753</v>
      </c>
      <c r="BO145">
        <v>300</v>
      </c>
      <c r="BP145">
        <v>300</v>
      </c>
      <c r="BQ145">
        <v>300</v>
      </c>
      <c r="BR145">
        <v>10355.299999999999</v>
      </c>
      <c r="BS145">
        <v>1451.43</v>
      </c>
      <c r="BT145">
        <v>-7.3503700000000002E-3</v>
      </c>
      <c r="BU145">
        <v>-3.95</v>
      </c>
      <c r="BV145" t="s">
        <v>402</v>
      </c>
      <c r="BW145" t="s">
        <v>402</v>
      </c>
      <c r="BX145" t="s">
        <v>402</v>
      </c>
      <c r="BY145" t="s">
        <v>402</v>
      </c>
      <c r="BZ145" t="s">
        <v>402</v>
      </c>
      <c r="CA145" t="s">
        <v>402</v>
      </c>
      <c r="CB145" t="s">
        <v>402</v>
      </c>
      <c r="CC145" t="s">
        <v>402</v>
      </c>
      <c r="CD145" t="s">
        <v>402</v>
      </c>
      <c r="CE145" t="s">
        <v>402</v>
      </c>
      <c r="CF145">
        <f t="shared" si="180"/>
        <v>1499.95</v>
      </c>
      <c r="CG145">
        <f t="shared" si="181"/>
        <v>1264.443300777478</v>
      </c>
      <c r="CH145">
        <f t="shared" si="182"/>
        <v>0.84299030019499188</v>
      </c>
      <c r="CI145">
        <f t="shared" si="183"/>
        <v>0.16537127937633431</v>
      </c>
      <c r="CJ145">
        <v>6</v>
      </c>
      <c r="CK145">
        <v>0.5</v>
      </c>
      <c r="CL145" t="s">
        <v>403</v>
      </c>
      <c r="CM145">
        <v>2</v>
      </c>
      <c r="CN145">
        <v>1530580785.5</v>
      </c>
      <c r="CO145">
        <v>1750.71</v>
      </c>
      <c r="CP145">
        <v>1767.34</v>
      </c>
      <c r="CQ145">
        <v>19.1599</v>
      </c>
      <c r="CR145">
        <v>16.663799999999998</v>
      </c>
      <c r="CS145">
        <v>1750.17</v>
      </c>
      <c r="CT145">
        <v>19.252300000000002</v>
      </c>
      <c r="CU145">
        <v>1000</v>
      </c>
      <c r="CV145">
        <v>91.028000000000006</v>
      </c>
      <c r="CW145">
        <v>0.102066</v>
      </c>
      <c r="CX145">
        <v>26.572700000000001</v>
      </c>
      <c r="CY145">
        <v>26.6556</v>
      </c>
      <c r="CZ145">
        <v>999.9</v>
      </c>
      <c r="DA145">
        <v>0</v>
      </c>
      <c r="DB145">
        <v>0</v>
      </c>
      <c r="DC145">
        <v>9989.3799999999992</v>
      </c>
      <c r="DD145">
        <v>0</v>
      </c>
      <c r="DE145">
        <v>0.21912699999999999</v>
      </c>
      <c r="DF145">
        <v>-16.633500000000002</v>
      </c>
      <c r="DG145">
        <v>1784.9</v>
      </c>
      <c r="DH145">
        <v>1797.29</v>
      </c>
      <c r="DI145">
        <v>2.4960599999999999</v>
      </c>
      <c r="DJ145">
        <v>1767.34</v>
      </c>
      <c r="DK145">
        <v>16.663799999999998</v>
      </c>
      <c r="DL145">
        <v>1.7440899999999999</v>
      </c>
      <c r="DM145">
        <v>1.51688</v>
      </c>
      <c r="DN145">
        <v>15.294499999999999</v>
      </c>
      <c r="DO145">
        <v>13.1393</v>
      </c>
      <c r="DP145">
        <v>1499.95</v>
      </c>
      <c r="DQ145">
        <v>0.89998900000000004</v>
      </c>
      <c r="DR145">
        <v>0.100011</v>
      </c>
      <c r="DS145">
        <v>0</v>
      </c>
      <c r="DT145">
        <v>1265.98</v>
      </c>
      <c r="DU145">
        <v>4.9997400000000001</v>
      </c>
      <c r="DV145">
        <v>18090.400000000001</v>
      </c>
      <c r="DW145">
        <v>11510</v>
      </c>
      <c r="DX145">
        <v>42.061999999999998</v>
      </c>
      <c r="DY145">
        <v>43.5</v>
      </c>
      <c r="DZ145">
        <v>43.25</v>
      </c>
      <c r="EA145">
        <v>43.436999999999998</v>
      </c>
      <c r="EB145">
        <v>44.25</v>
      </c>
      <c r="EC145">
        <v>1345.44</v>
      </c>
      <c r="ED145">
        <v>149.51</v>
      </c>
      <c r="EE145">
        <v>0</v>
      </c>
      <c r="EF145">
        <v>121.799999952316</v>
      </c>
      <c r="EG145">
        <v>0</v>
      </c>
      <c r="EH145">
        <v>1268.3584000000001</v>
      </c>
      <c r="EI145">
        <v>-18.157692327610899</v>
      </c>
      <c r="EJ145">
        <v>-248.97692344673399</v>
      </c>
      <c r="EK145">
        <v>18120.892</v>
      </c>
      <c r="EL145">
        <v>15</v>
      </c>
      <c r="EM145">
        <v>1530580744.5</v>
      </c>
      <c r="EN145" t="s">
        <v>948</v>
      </c>
      <c r="EO145">
        <v>1530580744.5</v>
      </c>
      <c r="EP145">
        <v>1530580741</v>
      </c>
      <c r="EQ145">
        <v>130</v>
      </c>
      <c r="ER145">
        <v>-0.153</v>
      </c>
      <c r="ES145">
        <v>7.0000000000000001E-3</v>
      </c>
      <c r="ET145">
        <v>0.54</v>
      </c>
      <c r="EU145">
        <v>-9.1999999999999998E-2</v>
      </c>
      <c r="EV145">
        <v>1768</v>
      </c>
      <c r="EW145">
        <v>17</v>
      </c>
      <c r="EX145">
        <v>0.17</v>
      </c>
      <c r="EY145">
        <v>0.03</v>
      </c>
      <c r="EZ145">
        <v>-16.588767499999999</v>
      </c>
      <c r="FA145">
        <v>0.61499774859283696</v>
      </c>
      <c r="FB145">
        <v>0.100814903133168</v>
      </c>
      <c r="FC145">
        <v>0</v>
      </c>
      <c r="FD145">
        <v>1</v>
      </c>
      <c r="FE145">
        <v>0</v>
      </c>
      <c r="FF145">
        <v>0</v>
      </c>
      <c r="FG145">
        <v>0</v>
      </c>
      <c r="FH145">
        <v>2.5306707500000001</v>
      </c>
      <c r="FI145">
        <v>-0.21372011257036</v>
      </c>
      <c r="FJ145">
        <v>2.0813483536820599E-2</v>
      </c>
      <c r="FK145">
        <v>1</v>
      </c>
      <c r="FL145">
        <v>1</v>
      </c>
      <c r="FM145">
        <v>3</v>
      </c>
      <c r="FN145" t="s">
        <v>413</v>
      </c>
      <c r="FO145">
        <v>3.92672</v>
      </c>
      <c r="FP145">
        <v>2.7846000000000002</v>
      </c>
      <c r="FQ145">
        <v>0.224214</v>
      </c>
      <c r="FR145">
        <v>0.22531699999999999</v>
      </c>
      <c r="FS145">
        <v>8.61788E-2</v>
      </c>
      <c r="FT145">
        <v>7.6918E-2</v>
      </c>
      <c r="FU145">
        <v>16666.3</v>
      </c>
      <c r="FV145">
        <v>20303.7</v>
      </c>
      <c r="FW145">
        <v>20921.900000000001</v>
      </c>
      <c r="FX145">
        <v>25277.599999999999</v>
      </c>
      <c r="FY145">
        <v>30327.7</v>
      </c>
      <c r="FZ145">
        <v>34360.1</v>
      </c>
      <c r="GA145">
        <v>37764.5</v>
      </c>
      <c r="GB145">
        <v>41937.9</v>
      </c>
      <c r="GC145">
        <v>2.6676799999999998</v>
      </c>
      <c r="GD145">
        <v>2.14412</v>
      </c>
      <c r="GE145">
        <v>0.15538199999999999</v>
      </c>
      <c r="GF145">
        <v>0</v>
      </c>
      <c r="GG145">
        <v>24.107800000000001</v>
      </c>
      <c r="GH145">
        <v>999.9</v>
      </c>
      <c r="GI145">
        <v>48.37</v>
      </c>
      <c r="GJ145">
        <v>30.887</v>
      </c>
      <c r="GK145">
        <v>23.816199999999998</v>
      </c>
      <c r="GL145">
        <v>61.499099999999999</v>
      </c>
      <c r="GM145">
        <v>19.122599999999998</v>
      </c>
      <c r="GN145">
        <v>3</v>
      </c>
      <c r="GO145">
        <v>-0.187365</v>
      </c>
      <c r="GP145">
        <v>-0.29997299999999999</v>
      </c>
      <c r="GQ145">
        <v>20.320799999999998</v>
      </c>
      <c r="GR145">
        <v>5.2216300000000002</v>
      </c>
      <c r="GS145">
        <v>11.962</v>
      </c>
      <c r="GT145">
        <v>4.9856999999999996</v>
      </c>
      <c r="GU145">
        <v>3.3010000000000002</v>
      </c>
      <c r="GV145">
        <v>999.9</v>
      </c>
      <c r="GW145">
        <v>9999</v>
      </c>
      <c r="GX145">
        <v>9999</v>
      </c>
      <c r="GY145">
        <v>9999</v>
      </c>
      <c r="GZ145">
        <v>1.8844399999999999</v>
      </c>
      <c r="HA145">
        <v>1.88141</v>
      </c>
      <c r="HB145">
        <v>1.88287</v>
      </c>
      <c r="HC145">
        <v>1.8815900000000001</v>
      </c>
      <c r="HD145">
        <v>1.88314</v>
      </c>
      <c r="HE145">
        <v>1.8823300000000001</v>
      </c>
      <c r="HF145">
        <v>1.8843099999999999</v>
      </c>
      <c r="HG145">
        <v>1.88157</v>
      </c>
      <c r="HH145">
        <v>5</v>
      </c>
      <c r="HI145">
        <v>0</v>
      </c>
      <c r="HJ145">
        <v>0</v>
      </c>
      <c r="HK145">
        <v>0</v>
      </c>
      <c r="HL145" t="s">
        <v>406</v>
      </c>
      <c r="HM145" t="s">
        <v>407</v>
      </c>
      <c r="HN145" t="s">
        <v>408</v>
      </c>
      <c r="HO145" t="s">
        <v>408</v>
      </c>
      <c r="HP145" t="s">
        <v>408</v>
      </c>
      <c r="HQ145" t="s">
        <v>408</v>
      </c>
      <c r="HR145">
        <v>0</v>
      </c>
      <c r="HS145">
        <v>100</v>
      </c>
      <c r="HT145">
        <v>100</v>
      </c>
      <c r="HU145">
        <v>0.54</v>
      </c>
      <c r="HV145">
        <v>-9.2399999999999996E-2</v>
      </c>
      <c r="HW145">
        <v>0.53949999999999998</v>
      </c>
      <c r="HX145">
        <v>0</v>
      </c>
      <c r="HY145">
        <v>0</v>
      </c>
      <c r="HZ145">
        <v>0</v>
      </c>
      <c r="IA145">
        <v>-9.2347619047615098E-2</v>
      </c>
      <c r="IB145">
        <v>0</v>
      </c>
      <c r="IC145">
        <v>0</v>
      </c>
      <c r="ID145">
        <v>0</v>
      </c>
      <c r="IE145">
        <v>-1</v>
      </c>
      <c r="IF145">
        <v>-1</v>
      </c>
      <c r="IG145">
        <v>-1</v>
      </c>
      <c r="IH145">
        <v>-1</v>
      </c>
      <c r="II145">
        <v>0.7</v>
      </c>
      <c r="IJ145">
        <v>0.7</v>
      </c>
      <c r="IK145">
        <v>4.8962399999999997</v>
      </c>
      <c r="IL145">
        <v>2.4414100000000002E-3</v>
      </c>
      <c r="IM145">
        <v>2.8002899999999999</v>
      </c>
      <c r="IN145">
        <v>2.97119</v>
      </c>
      <c r="IO145">
        <v>3.0493199999999998</v>
      </c>
      <c r="IP145">
        <v>2.3120099999999999</v>
      </c>
      <c r="IQ145">
        <v>34.921399999999998</v>
      </c>
      <c r="IR145">
        <v>24.210100000000001</v>
      </c>
      <c r="IS145">
        <v>18</v>
      </c>
      <c r="IT145">
        <v>1094</v>
      </c>
      <c r="IU145">
        <v>564.80799999999999</v>
      </c>
      <c r="IV145">
        <v>25</v>
      </c>
      <c r="IW145">
        <v>24.863499999999998</v>
      </c>
      <c r="IX145">
        <v>30.0001</v>
      </c>
      <c r="IY145">
        <v>24.7486</v>
      </c>
      <c r="IZ145">
        <v>24.738600000000002</v>
      </c>
      <c r="JA145">
        <v>100</v>
      </c>
      <c r="JB145">
        <v>26.354900000000001</v>
      </c>
      <c r="JC145">
        <v>0</v>
      </c>
      <c r="JD145">
        <v>25</v>
      </c>
      <c r="JE145">
        <v>2000</v>
      </c>
      <c r="JF145">
        <v>16.631699999999999</v>
      </c>
      <c r="JG145">
        <v>101.79900000000001</v>
      </c>
      <c r="JH145">
        <v>101.1</v>
      </c>
    </row>
    <row r="146" spans="1:268" x14ac:dyDescent="0.2">
      <c r="A146">
        <v>128</v>
      </c>
      <c r="B146">
        <v>1530580907.5</v>
      </c>
      <c r="C146">
        <v>23511.5</v>
      </c>
      <c r="D146" t="s">
        <v>949</v>
      </c>
      <c r="E146" t="s">
        <v>950</v>
      </c>
      <c r="F146" t="s">
        <v>399</v>
      </c>
      <c r="I146">
        <v>1530580907.5</v>
      </c>
      <c r="J146">
        <f t="shared" si="138"/>
        <v>4.068972762778675E-3</v>
      </c>
      <c r="K146">
        <f t="shared" si="139"/>
        <v>4.0689727627786754</v>
      </c>
      <c r="L146">
        <f t="shared" si="140"/>
        <v>13.406095319774424</v>
      </c>
      <c r="M146">
        <f t="shared" si="141"/>
        <v>391.01299999999998</v>
      </c>
      <c r="N146">
        <f t="shared" si="142"/>
        <v>275.52829810458297</v>
      </c>
      <c r="O146">
        <f t="shared" si="143"/>
        <v>25.107635468533203</v>
      </c>
      <c r="P146">
        <f t="shared" si="144"/>
        <v>35.631228933628996</v>
      </c>
      <c r="Q146">
        <f t="shared" si="145"/>
        <v>0.21194983056534447</v>
      </c>
      <c r="R146">
        <f t="shared" si="146"/>
        <v>2.7692762435257792</v>
      </c>
      <c r="S146">
        <f t="shared" si="147"/>
        <v>0.20333255177759202</v>
      </c>
      <c r="T146">
        <f t="shared" si="148"/>
        <v>0.12782787911398333</v>
      </c>
      <c r="U146">
        <f t="shared" si="149"/>
        <v>248.04865050053266</v>
      </c>
      <c r="V146">
        <f t="shared" si="150"/>
        <v>27.010638043482388</v>
      </c>
      <c r="W146">
        <f t="shared" si="151"/>
        <v>26.7075</v>
      </c>
      <c r="X146">
        <f t="shared" si="152"/>
        <v>3.5181315141100993</v>
      </c>
      <c r="Y146">
        <f t="shared" si="153"/>
        <v>50.026534511125433</v>
      </c>
      <c r="Z146">
        <f t="shared" si="154"/>
        <v>1.7472663899718999</v>
      </c>
      <c r="AA146">
        <f t="shared" si="155"/>
        <v>3.4926792492158825</v>
      </c>
      <c r="AB146">
        <f t="shared" si="156"/>
        <v>1.7708651241381994</v>
      </c>
      <c r="AC146">
        <f t="shared" si="157"/>
        <v>-179.44169883853957</v>
      </c>
      <c r="AD146">
        <f t="shared" si="158"/>
        <v>-18.408347329690653</v>
      </c>
      <c r="AE146">
        <f t="shared" si="159"/>
        <v>-1.429501277643521</v>
      </c>
      <c r="AF146">
        <f t="shared" si="160"/>
        <v>48.769103054658927</v>
      </c>
      <c r="AG146">
        <v>0</v>
      </c>
      <c r="AH146">
        <v>0</v>
      </c>
      <c r="AI146">
        <f t="shared" si="161"/>
        <v>1</v>
      </c>
      <c r="AJ146">
        <f t="shared" si="162"/>
        <v>0</v>
      </c>
      <c r="AK146">
        <f t="shared" si="163"/>
        <v>48252.242905727682</v>
      </c>
      <c r="AL146" t="s">
        <v>400</v>
      </c>
      <c r="AM146">
        <v>8237.3799999999992</v>
      </c>
      <c r="AN146">
        <v>0</v>
      </c>
      <c r="AO146">
        <v>0</v>
      </c>
      <c r="AP146" t="e">
        <f t="shared" si="164"/>
        <v>#DIV/0!</v>
      </c>
      <c r="AQ146">
        <v>-1</v>
      </c>
      <c r="AR146" t="s">
        <v>951</v>
      </c>
      <c r="AS146">
        <v>10355.1</v>
      </c>
      <c r="AT146">
        <v>1227.5028</v>
      </c>
      <c r="AU146">
        <v>1455.27</v>
      </c>
      <c r="AV146">
        <f t="shared" si="165"/>
        <v>0.1565119874662434</v>
      </c>
      <c r="AW146">
        <v>0.5</v>
      </c>
      <c r="AX146">
        <f t="shared" si="166"/>
        <v>1264.443300777478</v>
      </c>
      <c r="AY146">
        <f t="shared" si="167"/>
        <v>13.406095319774424</v>
      </c>
      <c r="AZ146">
        <f t="shared" si="168"/>
        <v>98.950267021530038</v>
      </c>
      <c r="BA146">
        <f t="shared" si="169"/>
        <v>1.1393231559625044E-2</v>
      </c>
      <c r="BB146">
        <f t="shared" si="170"/>
        <v>-1</v>
      </c>
      <c r="BC146" t="e">
        <f t="shared" si="171"/>
        <v>#DIV/0!</v>
      </c>
      <c r="BD146" t="s">
        <v>402</v>
      </c>
      <c r="BE146">
        <v>0</v>
      </c>
      <c r="BF146" t="e">
        <f t="shared" si="172"/>
        <v>#DIV/0!</v>
      </c>
      <c r="BG146" t="e">
        <f t="shared" si="173"/>
        <v>#DIV/0!</v>
      </c>
      <c r="BH146" t="e">
        <f t="shared" si="174"/>
        <v>#DIV/0!</v>
      </c>
      <c r="BI146" t="e">
        <f t="shared" si="175"/>
        <v>#DIV/0!</v>
      </c>
      <c r="BJ146">
        <f t="shared" si="176"/>
        <v>0.15651198746624337</v>
      </c>
      <c r="BK146" t="e">
        <f t="shared" si="177"/>
        <v>#DIV/0!</v>
      </c>
      <c r="BL146" t="e">
        <f t="shared" si="178"/>
        <v>#DIV/0!</v>
      </c>
      <c r="BM146" t="e">
        <f t="shared" si="179"/>
        <v>#DIV/0!</v>
      </c>
      <c r="BN146">
        <v>754</v>
      </c>
      <c r="BO146">
        <v>300</v>
      </c>
      <c r="BP146">
        <v>300</v>
      </c>
      <c r="BQ146">
        <v>300</v>
      </c>
      <c r="BR146">
        <v>10355.1</v>
      </c>
      <c r="BS146">
        <v>1422.74</v>
      </c>
      <c r="BT146">
        <v>-7.3501699999999996E-3</v>
      </c>
      <c r="BU146">
        <v>-1.04</v>
      </c>
      <c r="BV146" t="s">
        <v>402</v>
      </c>
      <c r="BW146" t="s">
        <v>402</v>
      </c>
      <c r="BX146" t="s">
        <v>402</v>
      </c>
      <c r="BY146" t="s">
        <v>402</v>
      </c>
      <c r="BZ146" t="s">
        <v>402</v>
      </c>
      <c r="CA146" t="s">
        <v>402</v>
      </c>
      <c r="CB146" t="s">
        <v>402</v>
      </c>
      <c r="CC146" t="s">
        <v>402</v>
      </c>
      <c r="CD146" t="s">
        <v>402</v>
      </c>
      <c r="CE146" t="s">
        <v>402</v>
      </c>
      <c r="CF146">
        <f t="shared" si="180"/>
        <v>1499.95</v>
      </c>
      <c r="CG146">
        <f t="shared" si="181"/>
        <v>1264.443300777478</v>
      </c>
      <c r="CH146">
        <f t="shared" si="182"/>
        <v>0.84299030019499188</v>
      </c>
      <c r="CI146">
        <f t="shared" si="183"/>
        <v>0.16537127937633431</v>
      </c>
      <c r="CJ146">
        <v>6</v>
      </c>
      <c r="CK146">
        <v>0.5</v>
      </c>
      <c r="CL146" t="s">
        <v>403</v>
      </c>
      <c r="CM146">
        <v>2</v>
      </c>
      <c r="CN146">
        <v>1530580907.5</v>
      </c>
      <c r="CO146">
        <v>391.01299999999998</v>
      </c>
      <c r="CP146">
        <v>400.01100000000002</v>
      </c>
      <c r="CQ146">
        <v>19.174299999999999</v>
      </c>
      <c r="CR146">
        <v>16.779800000000002</v>
      </c>
      <c r="CS146">
        <v>390.93099999999998</v>
      </c>
      <c r="CT146">
        <v>19.273299999999999</v>
      </c>
      <c r="CU146">
        <v>1000.03</v>
      </c>
      <c r="CV146">
        <v>91.023099999999999</v>
      </c>
      <c r="CW146">
        <v>0.10233299999999999</v>
      </c>
      <c r="CX146">
        <v>26.584199999999999</v>
      </c>
      <c r="CY146">
        <v>26.7075</v>
      </c>
      <c r="CZ146">
        <v>999.9</v>
      </c>
      <c r="DA146">
        <v>0</v>
      </c>
      <c r="DB146">
        <v>0</v>
      </c>
      <c r="DC146">
        <v>10011.9</v>
      </c>
      <c r="DD146">
        <v>0</v>
      </c>
      <c r="DE146">
        <v>0.21912699999999999</v>
      </c>
      <c r="DF146">
        <v>-8.5403400000000005</v>
      </c>
      <c r="DG146">
        <v>399.12599999999998</v>
      </c>
      <c r="DH146">
        <v>406.83699999999999</v>
      </c>
      <c r="DI146">
        <v>2.4011499999999999</v>
      </c>
      <c r="DJ146">
        <v>400.01100000000002</v>
      </c>
      <c r="DK146">
        <v>16.779800000000002</v>
      </c>
      <c r="DL146">
        <v>1.7459100000000001</v>
      </c>
      <c r="DM146">
        <v>1.52735</v>
      </c>
      <c r="DN146">
        <v>15.3108</v>
      </c>
      <c r="DO146">
        <v>13.2448</v>
      </c>
      <c r="DP146">
        <v>1499.95</v>
      </c>
      <c r="DQ146">
        <v>0.89998900000000004</v>
      </c>
      <c r="DR146">
        <v>0.100011</v>
      </c>
      <c r="DS146">
        <v>0</v>
      </c>
      <c r="DT146">
        <v>1242.8699999999999</v>
      </c>
      <c r="DU146">
        <v>4.9997400000000001</v>
      </c>
      <c r="DV146">
        <v>17774.099999999999</v>
      </c>
      <c r="DW146">
        <v>11509.9</v>
      </c>
      <c r="DX146">
        <v>42.061999999999998</v>
      </c>
      <c r="DY146">
        <v>43.5</v>
      </c>
      <c r="DZ146">
        <v>43.25</v>
      </c>
      <c r="EA146">
        <v>43.5</v>
      </c>
      <c r="EB146">
        <v>44.25</v>
      </c>
      <c r="EC146">
        <v>1345.44</v>
      </c>
      <c r="ED146">
        <v>149.51</v>
      </c>
      <c r="EE146">
        <v>0</v>
      </c>
      <c r="EF146">
        <v>121.39999985694899</v>
      </c>
      <c r="EG146">
        <v>0</v>
      </c>
      <c r="EH146">
        <v>1227.5028</v>
      </c>
      <c r="EI146">
        <v>135.203846359631</v>
      </c>
      <c r="EJ146">
        <v>1896.3846181899701</v>
      </c>
      <c r="EK146">
        <v>17557.436000000002</v>
      </c>
      <c r="EL146">
        <v>15</v>
      </c>
      <c r="EM146">
        <v>1530580930.5</v>
      </c>
      <c r="EN146" t="s">
        <v>952</v>
      </c>
      <c r="EO146">
        <v>1530580930.5</v>
      </c>
      <c r="EP146">
        <v>1530580929.5</v>
      </c>
      <c r="EQ146">
        <v>131</v>
      </c>
      <c r="ER146">
        <v>-0.45800000000000002</v>
      </c>
      <c r="ES146">
        <v>-7.0000000000000001E-3</v>
      </c>
      <c r="ET146">
        <v>8.2000000000000003E-2</v>
      </c>
      <c r="EU146">
        <v>-9.9000000000000005E-2</v>
      </c>
      <c r="EV146">
        <v>400</v>
      </c>
      <c r="EW146">
        <v>17</v>
      </c>
      <c r="EX146">
        <v>0.18</v>
      </c>
      <c r="EY146">
        <v>0.05</v>
      </c>
      <c r="EZ146">
        <v>-8.4839336585365892</v>
      </c>
      <c r="FA146">
        <v>-0.38252780487805699</v>
      </c>
      <c r="FB146">
        <v>4.17672288830171E-2</v>
      </c>
      <c r="FC146">
        <v>0</v>
      </c>
      <c r="FD146">
        <v>1</v>
      </c>
      <c r="FE146">
        <v>0</v>
      </c>
      <c r="FF146">
        <v>0</v>
      </c>
      <c r="FG146">
        <v>0</v>
      </c>
      <c r="FH146">
        <v>2.4031041463414602</v>
      </c>
      <c r="FI146">
        <v>-1.06705923344904E-2</v>
      </c>
      <c r="FJ146">
        <v>1.6854484466720099E-3</v>
      </c>
      <c r="FK146">
        <v>1</v>
      </c>
      <c r="FL146">
        <v>1</v>
      </c>
      <c r="FM146">
        <v>3</v>
      </c>
      <c r="FN146" t="s">
        <v>413</v>
      </c>
      <c r="FO146">
        <v>3.9267500000000002</v>
      </c>
      <c r="FP146">
        <v>2.7850600000000001</v>
      </c>
      <c r="FQ146">
        <v>8.3465499999999998E-2</v>
      </c>
      <c r="FR146">
        <v>8.4889599999999996E-2</v>
      </c>
      <c r="FS146">
        <v>8.6243700000000006E-2</v>
      </c>
      <c r="FT146">
        <v>7.7307899999999999E-2</v>
      </c>
      <c r="FU146">
        <v>19688.7</v>
      </c>
      <c r="FV146">
        <v>23982.5</v>
      </c>
      <c r="FW146">
        <v>20921.7</v>
      </c>
      <c r="FX146">
        <v>25277.3</v>
      </c>
      <c r="FY146">
        <v>30322.6</v>
      </c>
      <c r="FZ146">
        <v>34343.199999999997</v>
      </c>
      <c r="GA146">
        <v>37763.599999999999</v>
      </c>
      <c r="GB146">
        <v>41938</v>
      </c>
      <c r="GC146">
        <v>2.6680999999999999</v>
      </c>
      <c r="GD146">
        <v>2.13733</v>
      </c>
      <c r="GE146">
        <v>0.15720700000000001</v>
      </c>
      <c r="GF146">
        <v>0</v>
      </c>
      <c r="GG146">
        <v>24.129899999999999</v>
      </c>
      <c r="GH146">
        <v>999.9</v>
      </c>
      <c r="GI146">
        <v>48.271999999999998</v>
      </c>
      <c r="GJ146">
        <v>30.876999999999999</v>
      </c>
      <c r="GK146">
        <v>23.757899999999999</v>
      </c>
      <c r="GL146">
        <v>61.479100000000003</v>
      </c>
      <c r="GM146">
        <v>19.250800000000002</v>
      </c>
      <c r="GN146">
        <v>3</v>
      </c>
      <c r="GO146">
        <v>-0.18707299999999999</v>
      </c>
      <c r="GP146">
        <v>-0.28686600000000001</v>
      </c>
      <c r="GQ146">
        <v>20.321100000000001</v>
      </c>
      <c r="GR146">
        <v>5.2228300000000001</v>
      </c>
      <c r="GS146">
        <v>11.962</v>
      </c>
      <c r="GT146">
        <v>4.9856999999999996</v>
      </c>
      <c r="GU146">
        <v>3.3010000000000002</v>
      </c>
      <c r="GV146">
        <v>999.9</v>
      </c>
      <c r="GW146">
        <v>9999</v>
      </c>
      <c r="GX146">
        <v>9999</v>
      </c>
      <c r="GY146">
        <v>9999</v>
      </c>
      <c r="GZ146">
        <v>1.88446</v>
      </c>
      <c r="HA146">
        <v>1.88141</v>
      </c>
      <c r="HB146">
        <v>1.8828800000000001</v>
      </c>
      <c r="HC146">
        <v>1.88164</v>
      </c>
      <c r="HD146">
        <v>1.8831500000000001</v>
      </c>
      <c r="HE146">
        <v>1.8823300000000001</v>
      </c>
      <c r="HF146">
        <v>1.8843099999999999</v>
      </c>
      <c r="HG146">
        <v>1.8815900000000001</v>
      </c>
      <c r="HH146">
        <v>5</v>
      </c>
      <c r="HI146">
        <v>0</v>
      </c>
      <c r="HJ146">
        <v>0</v>
      </c>
      <c r="HK146">
        <v>0</v>
      </c>
      <c r="HL146" t="s">
        <v>406</v>
      </c>
      <c r="HM146" t="s">
        <v>407</v>
      </c>
      <c r="HN146" t="s">
        <v>408</v>
      </c>
      <c r="HO146" t="s">
        <v>408</v>
      </c>
      <c r="HP146" t="s">
        <v>408</v>
      </c>
      <c r="HQ146" t="s">
        <v>408</v>
      </c>
      <c r="HR146">
        <v>0</v>
      </c>
      <c r="HS146">
        <v>100</v>
      </c>
      <c r="HT146">
        <v>100</v>
      </c>
      <c r="HU146">
        <v>8.2000000000000003E-2</v>
      </c>
      <c r="HV146">
        <v>-9.9000000000000005E-2</v>
      </c>
      <c r="HW146">
        <v>0.53949999999999998</v>
      </c>
      <c r="HX146">
        <v>0</v>
      </c>
      <c r="HY146">
        <v>0</v>
      </c>
      <c r="HZ146">
        <v>0</v>
      </c>
      <c r="IA146">
        <v>-9.2347619047615098E-2</v>
      </c>
      <c r="IB146">
        <v>0</v>
      </c>
      <c r="IC146">
        <v>0</v>
      </c>
      <c r="ID146">
        <v>0</v>
      </c>
      <c r="IE146">
        <v>-1</v>
      </c>
      <c r="IF146">
        <v>-1</v>
      </c>
      <c r="IG146">
        <v>-1</v>
      </c>
      <c r="IH146">
        <v>-1</v>
      </c>
      <c r="II146">
        <v>2.7</v>
      </c>
      <c r="IJ146">
        <v>2.8</v>
      </c>
      <c r="IK146">
        <v>1.5356399999999999</v>
      </c>
      <c r="IL146">
        <v>2.5561500000000001</v>
      </c>
      <c r="IM146">
        <v>2.8002899999999999</v>
      </c>
      <c r="IN146">
        <v>2.97119</v>
      </c>
      <c r="IO146">
        <v>3.0493199999999998</v>
      </c>
      <c r="IP146">
        <v>2.34253</v>
      </c>
      <c r="IQ146">
        <v>34.898499999999999</v>
      </c>
      <c r="IR146">
        <v>24.2013</v>
      </c>
      <c r="IS146">
        <v>18</v>
      </c>
      <c r="IT146">
        <v>1094.46</v>
      </c>
      <c r="IU146">
        <v>559.73500000000001</v>
      </c>
      <c r="IV146">
        <v>24.9998</v>
      </c>
      <c r="IW146">
        <v>24.865600000000001</v>
      </c>
      <c r="IX146">
        <v>30.0001</v>
      </c>
      <c r="IY146">
        <v>24.746600000000001</v>
      </c>
      <c r="IZ146">
        <v>24.738600000000002</v>
      </c>
      <c r="JA146">
        <v>30.677299999999999</v>
      </c>
      <c r="JB146">
        <v>25.502500000000001</v>
      </c>
      <c r="JC146">
        <v>0</v>
      </c>
      <c r="JD146">
        <v>25</v>
      </c>
      <c r="JE146">
        <v>400</v>
      </c>
      <c r="JF146">
        <v>16.792100000000001</v>
      </c>
      <c r="JG146">
        <v>101.797</v>
      </c>
      <c r="JH146">
        <v>101.099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3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15</v>
      </c>
    </row>
    <row r="10" spans="1:2" x14ac:dyDescent="0.2">
      <c r="A10" t="s">
        <v>17</v>
      </c>
      <c r="B10" t="s">
        <v>18</v>
      </c>
    </row>
    <row r="11" spans="1:2" x14ac:dyDescent="0.2">
      <c r="A11" t="s">
        <v>19</v>
      </c>
      <c r="B11" t="s">
        <v>20</v>
      </c>
    </row>
    <row r="12" spans="1:2" x14ac:dyDescent="0.2">
      <c r="A12" t="s">
        <v>21</v>
      </c>
      <c r="B12" t="s">
        <v>22</v>
      </c>
    </row>
    <row r="13" spans="1:2" x14ac:dyDescent="0.2">
      <c r="A13" t="s">
        <v>23</v>
      </c>
      <c r="B13" t="s">
        <v>22</v>
      </c>
    </row>
    <row r="14" spans="1:2" x14ac:dyDescent="0.2">
      <c r="A14" t="s">
        <v>24</v>
      </c>
      <c r="B14" t="s">
        <v>20</v>
      </c>
    </row>
    <row r="15" spans="1:2" x14ac:dyDescent="0.2">
      <c r="A15" t="s">
        <v>25</v>
      </c>
      <c r="B15" t="s">
        <v>11</v>
      </c>
    </row>
    <row r="16" spans="1:2" x14ac:dyDescent="0.2">
      <c r="A16" t="s">
        <v>26</v>
      </c>
      <c r="B16" t="s">
        <v>27</v>
      </c>
    </row>
    <row r="17" spans="1:2" x14ac:dyDescent="0.2">
      <c r="A17" t="s">
        <v>28</v>
      </c>
      <c r="B17" t="s">
        <v>29</v>
      </c>
    </row>
    <row r="18" spans="1:2" x14ac:dyDescent="0.2">
      <c r="A18" t="s">
        <v>30</v>
      </c>
      <c r="B18" t="s">
        <v>29</v>
      </c>
    </row>
    <row r="19" spans="1:2" x14ac:dyDescent="0.2">
      <c r="A19" t="s">
        <v>467</v>
      </c>
      <c r="B19" t="s">
        <v>468</v>
      </c>
    </row>
    <row r="20" spans="1:2" x14ac:dyDescent="0.2">
      <c r="A20" t="s">
        <v>469</v>
      </c>
      <c r="B20" t="s">
        <v>468</v>
      </c>
    </row>
    <row r="21" spans="1:2" x14ac:dyDescent="0.2">
      <c r="A21" t="s">
        <v>470</v>
      </c>
      <c r="B21" t="s">
        <v>468</v>
      </c>
    </row>
    <row r="22" spans="1:2" x14ac:dyDescent="0.2">
      <c r="A22" t="s">
        <v>470</v>
      </c>
      <c r="B22" t="s">
        <v>468</v>
      </c>
    </row>
    <row r="23" spans="1:2" x14ac:dyDescent="0.2">
      <c r="A23" t="s">
        <v>471</v>
      </c>
      <c r="B23" t="s">
        <v>468</v>
      </c>
    </row>
    <row r="24" spans="1:2" x14ac:dyDescent="0.2">
      <c r="A24" t="s">
        <v>532</v>
      </c>
      <c r="B24" t="s">
        <v>533</v>
      </c>
    </row>
    <row r="25" spans="1:2" x14ac:dyDescent="0.2">
      <c r="A25" t="s">
        <v>534</v>
      </c>
      <c r="B25" t="s">
        <v>533</v>
      </c>
    </row>
    <row r="26" spans="1:2" x14ac:dyDescent="0.2">
      <c r="A26" t="s">
        <v>535</v>
      </c>
      <c r="B26" t="s">
        <v>533</v>
      </c>
    </row>
    <row r="27" spans="1:2" x14ac:dyDescent="0.2">
      <c r="A27" t="s">
        <v>535</v>
      </c>
      <c r="B27" t="s">
        <v>533</v>
      </c>
    </row>
    <row r="28" spans="1:2" x14ac:dyDescent="0.2">
      <c r="A28" t="s">
        <v>536</v>
      </c>
      <c r="B28" t="s">
        <v>533</v>
      </c>
    </row>
    <row r="29" spans="1:2" x14ac:dyDescent="0.2">
      <c r="A29" t="s">
        <v>597</v>
      </c>
      <c r="B29" t="s">
        <v>598</v>
      </c>
    </row>
    <row r="30" spans="1:2" x14ac:dyDescent="0.2">
      <c r="A30" t="s">
        <v>597</v>
      </c>
      <c r="B30" t="s">
        <v>598</v>
      </c>
    </row>
    <row r="31" spans="1:2" x14ac:dyDescent="0.2">
      <c r="A31" t="s">
        <v>597</v>
      </c>
      <c r="B31" t="s">
        <v>598</v>
      </c>
    </row>
    <row r="32" spans="1:2" x14ac:dyDescent="0.2">
      <c r="A32" t="s">
        <v>599</v>
      </c>
      <c r="B32" t="s">
        <v>598</v>
      </c>
    </row>
    <row r="33" spans="1:2" x14ac:dyDescent="0.2">
      <c r="A33" t="s">
        <v>599</v>
      </c>
      <c r="B33" t="s">
        <v>598</v>
      </c>
    </row>
    <row r="34" spans="1:2" x14ac:dyDescent="0.2">
      <c r="A34" t="s">
        <v>599</v>
      </c>
      <c r="B34" t="s">
        <v>598</v>
      </c>
    </row>
    <row r="35" spans="1:2" x14ac:dyDescent="0.2">
      <c r="A35" t="s">
        <v>600</v>
      </c>
      <c r="B35" t="s">
        <v>598</v>
      </c>
    </row>
    <row r="36" spans="1:2" x14ac:dyDescent="0.2">
      <c r="A36" t="s">
        <v>601</v>
      </c>
      <c r="B36" t="s">
        <v>602</v>
      </c>
    </row>
    <row r="37" spans="1:2" x14ac:dyDescent="0.2">
      <c r="A37" t="s">
        <v>603</v>
      </c>
      <c r="B37" t="s">
        <v>602</v>
      </c>
    </row>
    <row r="38" spans="1:2" x14ac:dyDescent="0.2">
      <c r="A38" t="s">
        <v>603</v>
      </c>
      <c r="B38" t="s">
        <v>602</v>
      </c>
    </row>
    <row r="39" spans="1:2" x14ac:dyDescent="0.2">
      <c r="A39" t="s">
        <v>664</v>
      </c>
      <c r="B39" t="s">
        <v>665</v>
      </c>
    </row>
    <row r="40" spans="1:2" x14ac:dyDescent="0.2">
      <c r="A40" t="s">
        <v>664</v>
      </c>
      <c r="B40" t="s">
        <v>665</v>
      </c>
    </row>
    <row r="41" spans="1:2" x14ac:dyDescent="0.2">
      <c r="A41" t="s">
        <v>664</v>
      </c>
      <c r="B41" t="s">
        <v>665</v>
      </c>
    </row>
    <row r="42" spans="1:2" x14ac:dyDescent="0.2">
      <c r="A42" t="s">
        <v>666</v>
      </c>
      <c r="B42" t="s">
        <v>665</v>
      </c>
    </row>
    <row r="43" spans="1:2" x14ac:dyDescent="0.2">
      <c r="A43" t="s">
        <v>667</v>
      </c>
      <c r="B43" t="s">
        <v>665</v>
      </c>
    </row>
    <row r="44" spans="1:2" x14ac:dyDescent="0.2">
      <c r="A44" t="s">
        <v>728</v>
      </c>
      <c r="B44" t="s">
        <v>729</v>
      </c>
    </row>
    <row r="45" spans="1:2" x14ac:dyDescent="0.2">
      <c r="A45" t="s">
        <v>730</v>
      </c>
      <c r="B45" t="s">
        <v>729</v>
      </c>
    </row>
    <row r="46" spans="1:2" x14ac:dyDescent="0.2">
      <c r="A46" t="s">
        <v>791</v>
      </c>
      <c r="B46" t="s">
        <v>792</v>
      </c>
    </row>
    <row r="47" spans="1:2" x14ac:dyDescent="0.2">
      <c r="A47" t="s">
        <v>793</v>
      </c>
      <c r="B47" t="s">
        <v>792</v>
      </c>
    </row>
    <row r="48" spans="1:2" x14ac:dyDescent="0.2">
      <c r="A48" t="s">
        <v>793</v>
      </c>
      <c r="B48" t="s">
        <v>792</v>
      </c>
    </row>
    <row r="49" spans="1:2" x14ac:dyDescent="0.2">
      <c r="A49" t="s">
        <v>558</v>
      </c>
      <c r="B49" t="s">
        <v>818</v>
      </c>
    </row>
    <row r="50" spans="1:2" x14ac:dyDescent="0.2">
      <c r="A50" t="s">
        <v>819</v>
      </c>
      <c r="B50" t="s">
        <v>818</v>
      </c>
    </row>
    <row r="51" spans="1:2" x14ac:dyDescent="0.2">
      <c r="A51" t="s">
        <v>828</v>
      </c>
      <c r="B51" t="s">
        <v>829</v>
      </c>
    </row>
    <row r="52" spans="1:2" x14ac:dyDescent="0.2">
      <c r="A52" t="s">
        <v>830</v>
      </c>
      <c r="B52" t="s">
        <v>829</v>
      </c>
    </row>
    <row r="53" spans="1:2" x14ac:dyDescent="0.2">
      <c r="A53" t="s">
        <v>891</v>
      </c>
      <c r="B53" t="s">
        <v>892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Evan Perkowski</cp:lastModifiedBy>
  <dcterms:created xsi:type="dcterms:W3CDTF">2021-10-15T16:57:36Z</dcterms:created>
  <dcterms:modified xsi:type="dcterms:W3CDTF">2021-10-15T22:11:30Z</dcterms:modified>
</cp:coreProperties>
</file>